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dweb\"/>
    </mc:Choice>
  </mc:AlternateContent>
  <bookViews>
    <workbookView xWindow="0" yWindow="0" windowWidth="25164" windowHeight="9000" activeTab="2" xr2:uid="{00000000-000D-0000-FFFF-FFFF00000000}"/>
  </bookViews>
  <sheets>
    <sheet name="$1.9LAC" sheetId="1" r:id="rId1"/>
    <sheet name="$4dayLAC" sheetId="2" r:id="rId2"/>
    <sheet name="IR-Ratios" sheetId="3" r:id="rId3"/>
  </sheets>
  <calcPr calcId="171027" concurrentCalc="0"/>
  <fileRecoveryPr autoRecover="0"/>
</workbook>
</file>

<file path=xl/calcChain.xml><?xml version="1.0" encoding="utf-8"?>
<calcChain xmlns="http://schemas.openxmlformats.org/spreadsheetml/2006/main">
  <c r="F425" i="2" l="1"/>
  <c r="F424" i="2"/>
  <c r="F423" i="2"/>
  <c r="F421" i="2"/>
  <c r="F419" i="2"/>
  <c r="F418" i="2"/>
  <c r="F417" i="2"/>
  <c r="F416" i="2"/>
  <c r="F415" i="2"/>
  <c r="F414" i="2"/>
  <c r="F413" i="2"/>
  <c r="G425" i="2"/>
  <c r="G424" i="2"/>
  <c r="G423" i="2"/>
  <c r="G421" i="2"/>
  <c r="G419" i="2"/>
  <c r="G418" i="2"/>
  <c r="G417" i="2"/>
  <c r="G416" i="2"/>
  <c r="G415" i="2"/>
  <c r="G414" i="2"/>
  <c r="G413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Q354" i="1"/>
  <c r="Q352" i="1"/>
  <c r="Q348" i="1"/>
  <c r="Q347" i="1"/>
  <c r="Q346" i="1"/>
  <c r="Q345" i="1"/>
  <c r="Q344" i="1"/>
  <c r="Q343" i="1"/>
  <c r="Q342" i="1"/>
  <c r="Q341" i="1"/>
  <c r="Q340" i="1"/>
  <c r="Q331" i="1"/>
  <c r="Q330" i="1"/>
  <c r="Q329" i="1"/>
  <c r="Q328" i="1"/>
  <c r="Q327" i="1"/>
  <c r="Q326" i="1"/>
  <c r="Q325" i="1"/>
  <c r="Q324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0" i="1"/>
  <c r="Q249" i="1"/>
  <c r="Q248" i="1"/>
  <c r="Q247" i="1"/>
  <c r="Q246" i="1"/>
  <c r="Q245" i="1"/>
  <c r="Q244" i="1"/>
  <c r="Q243" i="1"/>
  <c r="Q228" i="1"/>
  <c r="Q229" i="1"/>
  <c r="Q230" i="1"/>
  <c r="Q231" i="1"/>
  <c r="Q232" i="1"/>
  <c r="Q236" i="1"/>
  <c r="Q225" i="1"/>
  <c r="Q223" i="1"/>
  <c r="Q222" i="1"/>
  <c r="Q221" i="1"/>
  <c r="Q220" i="1"/>
  <c r="Q218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6" i="1"/>
  <c r="Q75" i="1"/>
  <c r="Q74" i="1"/>
  <c r="Q73" i="1"/>
  <c r="Q72" i="1"/>
  <c r="Q70" i="1"/>
  <c r="Q64" i="1"/>
  <c r="Q62" i="1"/>
  <c r="Q61" i="1"/>
  <c r="Q60" i="1"/>
  <c r="Q59" i="1"/>
  <c r="Q58" i="1"/>
  <c r="Q57" i="1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385" i="3"/>
  <c r="M1384" i="3"/>
  <c r="M1383" i="3"/>
  <c r="M1382" i="3"/>
  <c r="M1381" i="3"/>
  <c r="M1380" i="3"/>
  <c r="M1379" i="3"/>
  <c r="M1378" i="3"/>
  <c r="M1377" i="3"/>
  <c r="M1376" i="3"/>
  <c r="M1375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39" i="3"/>
  <c r="M1038" i="3"/>
  <c r="M1037" i="3"/>
  <c r="M1036" i="3"/>
  <c r="M1035" i="3"/>
  <c r="M1034" i="3"/>
  <c r="M1033" i="3"/>
  <c r="M1032" i="3"/>
  <c r="M1031" i="3"/>
  <c r="M1030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11" i="3"/>
  <c r="M910" i="3"/>
  <c r="M909" i="3"/>
  <c r="M908" i="3"/>
  <c r="M907" i="3"/>
  <c r="M906" i="3"/>
  <c r="M905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793" i="3"/>
  <c r="M792" i="3"/>
  <c r="M791" i="3"/>
  <c r="M752" i="3"/>
  <c r="M751" i="3"/>
  <c r="M749" i="3"/>
  <c r="M748" i="3"/>
  <c r="M747" i="3"/>
  <c r="M746" i="3"/>
  <c r="M686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5" i="3"/>
  <c r="M684" i="3"/>
  <c r="M683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158" i="3"/>
  <c r="M155" i="3"/>
  <c r="M142" i="3"/>
  <c r="M157" i="3"/>
  <c r="M156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08" i="3"/>
  <c r="M107" i="3"/>
  <c r="M106" i="3"/>
  <c r="M105" i="3"/>
  <c r="M104" i="3"/>
  <c r="M103" i="3"/>
  <c r="M102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89" i="2"/>
  <c r="J388" i="2"/>
  <c r="J387" i="2"/>
  <c r="J386" i="2"/>
  <c r="J385" i="2"/>
  <c r="J384" i="2"/>
  <c r="J383" i="2"/>
  <c r="J382" i="2"/>
  <c r="J381" i="2"/>
  <c r="J380" i="2"/>
  <c r="J379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4" i="2"/>
  <c r="J363" i="2"/>
  <c r="J362" i="2"/>
  <c r="J361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4" i="2"/>
  <c r="J293" i="2"/>
  <c r="J292" i="2"/>
  <c r="J291" i="2"/>
  <c r="J290" i="2"/>
  <c r="J289" i="2"/>
  <c r="J288" i="2"/>
  <c r="J287" i="2"/>
  <c r="J286" i="2"/>
  <c r="J285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8" i="2"/>
  <c r="J267" i="2"/>
  <c r="J266" i="2"/>
  <c r="J265" i="2"/>
  <c r="J264" i="2"/>
  <c r="J263" i="2"/>
  <c r="J262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2" i="2"/>
  <c r="J231" i="2"/>
  <c r="J230" i="2"/>
  <c r="J227" i="2"/>
  <c r="J225" i="2"/>
  <c r="J224" i="2"/>
  <c r="J223" i="2"/>
  <c r="J222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AI354" i="1"/>
  <c r="AH354" i="1"/>
  <c r="AJ354" i="1"/>
  <c r="F354" i="1"/>
  <c r="AI353" i="1"/>
  <c r="AH353" i="1"/>
  <c r="AI352" i="1"/>
  <c r="AH352" i="1"/>
  <c r="AJ352" i="1"/>
  <c r="F352" i="1"/>
  <c r="AI351" i="1"/>
  <c r="AH351" i="1"/>
  <c r="AI350" i="1"/>
  <c r="AH350" i="1"/>
  <c r="AJ350" i="1"/>
  <c r="F350" i="1"/>
  <c r="AI349" i="1"/>
  <c r="AH349" i="1"/>
  <c r="AJ349" i="1"/>
  <c r="F349" i="1"/>
  <c r="AI348" i="1"/>
  <c r="AH348" i="1"/>
  <c r="AI347" i="1"/>
  <c r="AH347" i="1"/>
  <c r="AI346" i="1"/>
  <c r="AH346" i="1"/>
  <c r="AI345" i="1"/>
  <c r="AH345" i="1"/>
  <c r="AJ345" i="1"/>
  <c r="F345" i="1"/>
  <c r="AI344" i="1"/>
  <c r="AH344" i="1"/>
  <c r="AI343" i="1"/>
  <c r="AH343" i="1"/>
  <c r="AI342" i="1"/>
  <c r="AH342" i="1"/>
  <c r="AI341" i="1"/>
  <c r="AH341" i="1"/>
  <c r="AI340" i="1"/>
  <c r="AH340" i="1"/>
  <c r="AI339" i="1"/>
  <c r="AH339" i="1"/>
  <c r="AI338" i="1"/>
  <c r="AH338" i="1"/>
  <c r="AJ338" i="1"/>
  <c r="F338" i="1"/>
  <c r="AI337" i="1"/>
  <c r="AH337" i="1"/>
  <c r="AJ337" i="1"/>
  <c r="F337" i="1"/>
  <c r="AI336" i="1"/>
  <c r="AH336" i="1"/>
  <c r="AI335" i="1"/>
  <c r="AH335" i="1"/>
  <c r="AJ335" i="1"/>
  <c r="F335" i="1"/>
  <c r="AI334" i="1"/>
  <c r="AH334" i="1"/>
  <c r="AI333" i="1"/>
  <c r="AH333" i="1"/>
  <c r="AJ333" i="1"/>
  <c r="F333" i="1"/>
  <c r="AI332" i="1"/>
  <c r="AH332" i="1"/>
  <c r="AI331" i="1"/>
  <c r="AH331" i="1"/>
  <c r="AI330" i="1"/>
  <c r="AH330" i="1"/>
  <c r="AJ330" i="1"/>
  <c r="F330" i="1"/>
  <c r="AI329" i="1"/>
  <c r="AH329" i="1"/>
  <c r="AJ329" i="1"/>
  <c r="F329" i="1"/>
  <c r="AI328" i="1"/>
  <c r="AH328" i="1"/>
  <c r="AI327" i="1"/>
  <c r="AH327" i="1"/>
  <c r="AI326" i="1"/>
  <c r="AH326" i="1"/>
  <c r="AI325" i="1"/>
  <c r="AH325" i="1"/>
  <c r="AI324" i="1"/>
  <c r="AH324" i="1"/>
  <c r="AI323" i="1"/>
  <c r="AH323" i="1"/>
  <c r="AI322" i="1"/>
  <c r="AH322" i="1"/>
  <c r="AJ322" i="1"/>
  <c r="F322" i="1"/>
  <c r="AI321" i="1"/>
  <c r="AH321" i="1"/>
  <c r="AJ321" i="1"/>
  <c r="F321" i="1"/>
  <c r="AI320" i="1"/>
  <c r="AH320" i="1"/>
  <c r="AI319" i="1"/>
  <c r="AH319" i="1"/>
  <c r="AJ319" i="1"/>
  <c r="F319" i="1"/>
  <c r="AI318" i="1"/>
  <c r="AH318" i="1"/>
  <c r="AI317" i="1"/>
  <c r="AH317" i="1"/>
  <c r="AJ317" i="1"/>
  <c r="F317" i="1"/>
  <c r="AI316" i="1"/>
  <c r="AH316" i="1"/>
  <c r="AI315" i="1"/>
  <c r="AH315" i="1"/>
  <c r="AI314" i="1"/>
  <c r="AH314" i="1"/>
  <c r="AI313" i="1"/>
  <c r="AH313" i="1"/>
  <c r="AJ313" i="1"/>
  <c r="F313" i="1"/>
  <c r="AI312" i="1"/>
  <c r="AH312" i="1"/>
  <c r="AJ312" i="1"/>
  <c r="F312" i="1"/>
  <c r="AI311" i="1"/>
  <c r="AH311" i="1"/>
  <c r="AI310" i="1"/>
  <c r="AH310" i="1"/>
  <c r="AI309" i="1"/>
  <c r="AH309" i="1"/>
  <c r="AI308" i="1"/>
  <c r="AH308" i="1"/>
  <c r="AI307" i="1"/>
  <c r="AH307" i="1"/>
  <c r="AI306" i="1"/>
  <c r="AH306" i="1"/>
  <c r="AI305" i="1"/>
  <c r="AH305" i="1"/>
  <c r="AJ305" i="1"/>
  <c r="F305" i="1"/>
  <c r="AI304" i="1"/>
  <c r="AH304" i="1"/>
  <c r="AJ304" i="1"/>
  <c r="F304" i="1"/>
  <c r="AI303" i="1"/>
  <c r="AH303" i="1"/>
  <c r="AJ303" i="1"/>
  <c r="F303" i="1"/>
  <c r="AI302" i="1"/>
  <c r="AH302" i="1"/>
  <c r="AI301" i="1"/>
  <c r="AH301" i="1"/>
  <c r="AJ301" i="1"/>
  <c r="F301" i="1"/>
  <c r="AI300" i="1"/>
  <c r="AH300" i="1"/>
  <c r="AI299" i="1"/>
  <c r="AH299" i="1"/>
  <c r="AI298" i="1"/>
  <c r="AH298" i="1"/>
  <c r="AJ298" i="1"/>
  <c r="F298" i="1"/>
  <c r="AI297" i="1"/>
  <c r="AH297" i="1"/>
  <c r="AJ297" i="1"/>
  <c r="F297" i="1"/>
  <c r="AI296" i="1"/>
  <c r="AH296" i="1"/>
  <c r="AI295" i="1"/>
  <c r="AH295" i="1"/>
  <c r="AI294" i="1"/>
  <c r="AH294" i="1"/>
  <c r="AI293" i="1"/>
  <c r="AH293" i="1"/>
  <c r="AJ293" i="1"/>
  <c r="F293" i="1"/>
  <c r="AI292" i="1"/>
  <c r="AH292" i="1"/>
  <c r="AJ292" i="1"/>
  <c r="F292" i="1"/>
  <c r="AI291" i="1"/>
  <c r="AH291" i="1"/>
  <c r="AI290" i="1"/>
  <c r="AH290" i="1"/>
  <c r="AI289" i="1"/>
  <c r="AH289" i="1"/>
  <c r="AJ289" i="1"/>
  <c r="F289" i="1"/>
  <c r="AI288" i="1"/>
  <c r="AH288" i="1"/>
  <c r="AJ288" i="1"/>
  <c r="F288" i="1"/>
  <c r="AI287" i="1"/>
  <c r="AH287" i="1"/>
  <c r="AI286" i="1"/>
  <c r="AH286" i="1"/>
  <c r="AI285" i="1"/>
  <c r="AH285" i="1"/>
  <c r="AJ285" i="1"/>
  <c r="F285" i="1"/>
  <c r="AI284" i="1"/>
  <c r="AH284" i="1"/>
  <c r="AI283" i="1"/>
  <c r="AH283" i="1"/>
  <c r="AJ283" i="1"/>
  <c r="F283" i="1"/>
  <c r="AI282" i="1"/>
  <c r="AH282" i="1"/>
  <c r="AI281" i="1"/>
  <c r="AH281" i="1"/>
  <c r="AJ281" i="1"/>
  <c r="F281" i="1"/>
  <c r="AI280" i="1"/>
  <c r="AH280" i="1"/>
  <c r="AI279" i="1"/>
  <c r="AH279" i="1"/>
  <c r="AI278" i="1"/>
  <c r="AH278" i="1"/>
  <c r="AJ278" i="1"/>
  <c r="F278" i="1"/>
  <c r="AI277" i="1"/>
  <c r="AH277" i="1"/>
  <c r="AI276" i="1"/>
  <c r="AH276" i="1"/>
  <c r="AI275" i="1"/>
  <c r="AH275" i="1"/>
  <c r="AI274" i="1"/>
  <c r="AH274" i="1"/>
  <c r="AI273" i="1"/>
  <c r="AH273" i="1"/>
  <c r="AI272" i="1"/>
  <c r="AH272" i="1"/>
  <c r="AI271" i="1"/>
  <c r="AH271" i="1"/>
  <c r="AI270" i="1"/>
  <c r="AH270" i="1"/>
  <c r="AI269" i="1"/>
  <c r="AH269" i="1"/>
  <c r="AI268" i="1"/>
  <c r="AH268" i="1"/>
  <c r="AI267" i="1"/>
  <c r="AH267" i="1"/>
  <c r="AJ267" i="1"/>
  <c r="F267" i="1"/>
  <c r="AI266" i="1"/>
  <c r="AH266" i="1"/>
  <c r="AJ266" i="1"/>
  <c r="F266" i="1"/>
  <c r="AI265" i="1"/>
  <c r="AH265" i="1"/>
  <c r="AJ265" i="1"/>
  <c r="F265" i="1"/>
  <c r="AI264" i="1"/>
  <c r="AH264" i="1"/>
  <c r="AI263" i="1"/>
  <c r="AH263" i="1"/>
  <c r="AI262" i="1"/>
  <c r="AH262" i="1"/>
  <c r="AI261" i="1"/>
  <c r="AH261" i="1"/>
  <c r="AI260" i="1"/>
  <c r="AH260" i="1"/>
  <c r="AJ260" i="1"/>
  <c r="F260" i="1"/>
  <c r="AI259" i="1"/>
  <c r="AH259" i="1"/>
  <c r="AI258" i="1"/>
  <c r="AH258" i="1"/>
  <c r="AI257" i="1"/>
  <c r="AH257" i="1"/>
  <c r="AI256" i="1"/>
  <c r="AH256" i="1"/>
  <c r="AI255" i="1"/>
  <c r="AH255" i="1"/>
  <c r="AI254" i="1"/>
  <c r="AH254" i="1"/>
  <c r="AI253" i="1"/>
  <c r="AH253" i="1"/>
  <c r="AI252" i="1"/>
  <c r="AH252" i="1"/>
  <c r="AJ252" i="1"/>
  <c r="F252" i="1"/>
  <c r="AI251" i="1"/>
  <c r="AH251" i="1"/>
  <c r="AI250" i="1"/>
  <c r="AH250" i="1"/>
  <c r="AI249" i="1"/>
  <c r="AH249" i="1"/>
  <c r="AJ249" i="1"/>
  <c r="F249" i="1"/>
  <c r="AI248" i="1"/>
  <c r="AH248" i="1"/>
  <c r="AI247" i="1"/>
  <c r="AH247" i="1"/>
  <c r="AI246" i="1"/>
  <c r="AH246" i="1"/>
  <c r="AJ246" i="1"/>
  <c r="F246" i="1"/>
  <c r="AI245" i="1"/>
  <c r="AH245" i="1"/>
  <c r="AI244" i="1"/>
  <c r="AH244" i="1"/>
  <c r="AI243" i="1"/>
  <c r="AH243" i="1"/>
  <c r="AI228" i="1"/>
  <c r="AH228" i="1"/>
  <c r="AI229" i="1"/>
  <c r="AH229" i="1"/>
  <c r="AJ229" i="1"/>
  <c r="AI230" i="1"/>
  <c r="AH230" i="1"/>
  <c r="AI231" i="1"/>
  <c r="AH231" i="1"/>
  <c r="AI232" i="1"/>
  <c r="AH232" i="1"/>
  <c r="AJ232" i="1"/>
  <c r="F232" i="1"/>
  <c r="AI233" i="1"/>
  <c r="AH233" i="1"/>
  <c r="AI234" i="1"/>
  <c r="AH234" i="1"/>
  <c r="AI235" i="1"/>
  <c r="AH235" i="1"/>
  <c r="AI236" i="1"/>
  <c r="AH236" i="1"/>
  <c r="AI237" i="1"/>
  <c r="AH237" i="1"/>
  <c r="AJ237" i="1"/>
  <c r="AI238" i="1"/>
  <c r="AH238" i="1"/>
  <c r="AI239" i="1"/>
  <c r="AH239" i="1"/>
  <c r="AI240" i="1"/>
  <c r="AH240" i="1"/>
  <c r="AJ240" i="1"/>
  <c r="AI241" i="1"/>
  <c r="AH241" i="1"/>
  <c r="AJ241" i="1"/>
  <c r="AI226" i="1"/>
  <c r="AH226" i="1"/>
  <c r="AI225" i="1"/>
  <c r="AH225" i="1"/>
  <c r="AI224" i="1"/>
  <c r="AH224" i="1"/>
  <c r="AI223" i="1"/>
  <c r="AH223" i="1"/>
  <c r="AI222" i="1"/>
  <c r="AH222" i="1"/>
  <c r="AI221" i="1"/>
  <c r="AH221" i="1"/>
  <c r="AI220" i="1"/>
  <c r="AH220" i="1"/>
  <c r="AI219" i="1"/>
  <c r="AH219" i="1"/>
  <c r="AJ219" i="1"/>
  <c r="F219" i="1"/>
  <c r="AI218" i="1"/>
  <c r="AH218" i="1"/>
  <c r="AJ218" i="1"/>
  <c r="F218" i="1"/>
  <c r="AI217" i="1"/>
  <c r="AH217" i="1"/>
  <c r="AJ217" i="1"/>
  <c r="F217" i="1"/>
  <c r="AI216" i="1"/>
  <c r="AH216" i="1"/>
  <c r="AI215" i="1"/>
  <c r="AH215" i="1"/>
  <c r="AJ215" i="1"/>
  <c r="F215" i="1"/>
  <c r="AI214" i="1"/>
  <c r="AH214" i="1"/>
  <c r="AI213" i="1"/>
  <c r="AH213" i="1"/>
  <c r="AI212" i="1"/>
  <c r="AH212" i="1"/>
  <c r="AJ212" i="1"/>
  <c r="F212" i="1"/>
  <c r="AI211" i="1"/>
  <c r="AH211" i="1"/>
  <c r="AJ211" i="1"/>
  <c r="F211" i="1"/>
  <c r="AI210" i="1"/>
  <c r="AH210" i="1"/>
  <c r="AI209" i="1"/>
  <c r="AH209" i="1"/>
  <c r="AI208" i="1"/>
  <c r="AH208" i="1"/>
  <c r="AI207" i="1"/>
  <c r="AH207" i="1"/>
  <c r="AI206" i="1"/>
  <c r="AH206" i="1"/>
  <c r="AI205" i="1"/>
  <c r="AH205" i="1"/>
  <c r="AI204" i="1"/>
  <c r="AH204" i="1"/>
  <c r="AJ204" i="1"/>
  <c r="F204" i="1"/>
  <c r="AI203" i="1"/>
  <c r="AH203" i="1"/>
  <c r="AJ203" i="1"/>
  <c r="F203" i="1"/>
  <c r="AI202" i="1"/>
  <c r="AH202" i="1"/>
  <c r="AI201" i="1"/>
  <c r="AH201" i="1"/>
  <c r="AJ201" i="1"/>
  <c r="F201" i="1"/>
  <c r="AI200" i="1"/>
  <c r="AH200" i="1"/>
  <c r="AI199" i="1"/>
  <c r="AH199" i="1"/>
  <c r="AJ199" i="1"/>
  <c r="F199" i="1"/>
  <c r="AI198" i="1"/>
  <c r="AH198" i="1"/>
  <c r="AI197" i="1"/>
  <c r="AH197" i="1"/>
  <c r="AI196" i="1"/>
  <c r="AH196" i="1"/>
  <c r="AI195" i="1"/>
  <c r="AH195" i="1"/>
  <c r="AJ195" i="1"/>
  <c r="F195" i="1"/>
  <c r="AI194" i="1"/>
  <c r="AH194" i="1"/>
  <c r="AJ194" i="1"/>
  <c r="F194" i="1"/>
  <c r="AI193" i="1"/>
  <c r="AH193" i="1"/>
  <c r="AI192" i="1"/>
  <c r="AH192" i="1"/>
  <c r="AI191" i="1"/>
  <c r="AH191" i="1"/>
  <c r="AI190" i="1"/>
  <c r="AH190" i="1"/>
  <c r="AJ190" i="1"/>
  <c r="F190" i="1"/>
  <c r="AI189" i="1"/>
  <c r="AH189" i="1"/>
  <c r="AI188" i="1"/>
  <c r="AH188" i="1"/>
  <c r="AI187" i="1"/>
  <c r="AH187" i="1"/>
  <c r="AJ187" i="1"/>
  <c r="F187" i="1"/>
  <c r="AI186" i="1"/>
  <c r="AH186" i="1"/>
  <c r="AJ186" i="1"/>
  <c r="F186" i="1"/>
  <c r="AI185" i="1"/>
  <c r="AH185" i="1"/>
  <c r="AJ185" i="1"/>
  <c r="F185" i="1"/>
  <c r="AI184" i="1"/>
  <c r="AH184" i="1"/>
  <c r="AI183" i="1"/>
  <c r="AH183" i="1"/>
  <c r="AI182" i="1"/>
  <c r="AH182" i="1"/>
  <c r="AI181" i="1"/>
  <c r="AH181" i="1"/>
  <c r="AI180" i="1"/>
  <c r="AH180" i="1"/>
  <c r="AI179" i="1"/>
  <c r="AH179" i="1"/>
  <c r="AJ179" i="1"/>
  <c r="AI178" i="1"/>
  <c r="AH178" i="1"/>
  <c r="AI177" i="1"/>
  <c r="AH177" i="1"/>
  <c r="AI176" i="1"/>
  <c r="AH176" i="1"/>
  <c r="AI175" i="1"/>
  <c r="AH175" i="1"/>
  <c r="AJ175" i="1"/>
  <c r="F175" i="1"/>
  <c r="AI174" i="1"/>
  <c r="AH174" i="1"/>
  <c r="AJ174" i="1"/>
  <c r="F174" i="1"/>
  <c r="AI173" i="1"/>
  <c r="AH173" i="1"/>
  <c r="AI172" i="1"/>
  <c r="AH172" i="1"/>
  <c r="AI171" i="1"/>
  <c r="AH171" i="1"/>
  <c r="AI170" i="1"/>
  <c r="AH170" i="1"/>
  <c r="AJ170" i="1"/>
  <c r="F170" i="1"/>
  <c r="AI169" i="1"/>
  <c r="AH169" i="1"/>
  <c r="AJ169" i="1"/>
  <c r="F169" i="1"/>
  <c r="AI168" i="1"/>
  <c r="AH168" i="1"/>
  <c r="AI167" i="1"/>
  <c r="AH167" i="1"/>
  <c r="AJ167" i="1"/>
  <c r="F167" i="1"/>
  <c r="AI166" i="1"/>
  <c r="AH166" i="1"/>
  <c r="AI165" i="1"/>
  <c r="AH165" i="1"/>
  <c r="AI164" i="1"/>
  <c r="AH164" i="1"/>
  <c r="AJ164" i="1"/>
  <c r="F164" i="1"/>
  <c r="AI163" i="1"/>
  <c r="AH163" i="1"/>
  <c r="AJ163" i="1"/>
  <c r="F163" i="1"/>
  <c r="AI162" i="1"/>
  <c r="AH162" i="1"/>
  <c r="AJ162" i="1"/>
  <c r="F162" i="1"/>
  <c r="AI161" i="1"/>
  <c r="AH161" i="1"/>
  <c r="AI160" i="1"/>
  <c r="AH160" i="1"/>
  <c r="AI159" i="1"/>
  <c r="AH159" i="1"/>
  <c r="AJ159" i="1"/>
  <c r="F159" i="1"/>
  <c r="AI158" i="1"/>
  <c r="AH158" i="1"/>
  <c r="AJ158" i="1"/>
  <c r="F158" i="1"/>
  <c r="AI157" i="1"/>
  <c r="AH157" i="1"/>
  <c r="AI156" i="1"/>
  <c r="AH156" i="1"/>
  <c r="AI155" i="1"/>
  <c r="AH155" i="1"/>
  <c r="AJ155" i="1"/>
  <c r="F155" i="1"/>
  <c r="AI154" i="1"/>
  <c r="AH154" i="1"/>
  <c r="AJ154" i="1"/>
  <c r="F154" i="1"/>
  <c r="AI153" i="1"/>
  <c r="AH153" i="1"/>
  <c r="AI152" i="1"/>
  <c r="AH152" i="1"/>
  <c r="AI151" i="1"/>
  <c r="AH151" i="1"/>
  <c r="AJ151" i="1"/>
  <c r="F151" i="1"/>
  <c r="AI150" i="1"/>
  <c r="AH150" i="1"/>
  <c r="AI149" i="1"/>
  <c r="AH149" i="1"/>
  <c r="AI148" i="1"/>
  <c r="AH148" i="1"/>
  <c r="AI147" i="1"/>
  <c r="AH147" i="1"/>
  <c r="AI146" i="1"/>
  <c r="AH146" i="1"/>
  <c r="AI145" i="1"/>
  <c r="AH145" i="1"/>
  <c r="AI144" i="1"/>
  <c r="AH144" i="1"/>
  <c r="AI143" i="1"/>
  <c r="AH143" i="1"/>
  <c r="AJ143" i="1"/>
  <c r="F143" i="1"/>
  <c r="AI142" i="1"/>
  <c r="AH142" i="1"/>
  <c r="AJ142" i="1"/>
  <c r="F142" i="1"/>
  <c r="AI141" i="1"/>
  <c r="AH141" i="1"/>
  <c r="AI140" i="1"/>
  <c r="AH140" i="1"/>
  <c r="AI139" i="1"/>
  <c r="AH139" i="1"/>
  <c r="AI138" i="1"/>
  <c r="AH138" i="1"/>
  <c r="AJ138" i="1"/>
  <c r="F138" i="1"/>
  <c r="AI137" i="1"/>
  <c r="AH137" i="1"/>
  <c r="AJ137" i="1"/>
  <c r="F137" i="1"/>
  <c r="AI136" i="1"/>
  <c r="AH136" i="1"/>
  <c r="AI135" i="1"/>
  <c r="AH135" i="1"/>
  <c r="AJ135" i="1"/>
  <c r="F135" i="1"/>
  <c r="AI134" i="1"/>
  <c r="AH134" i="1"/>
  <c r="AI133" i="1"/>
  <c r="AH133" i="1"/>
  <c r="AI132" i="1"/>
  <c r="AH132" i="1"/>
  <c r="AI131" i="1"/>
  <c r="AH131" i="1"/>
  <c r="AJ131" i="1"/>
  <c r="F131" i="1"/>
  <c r="AI130" i="1"/>
  <c r="AH130" i="1"/>
  <c r="AJ130" i="1"/>
  <c r="F130" i="1"/>
  <c r="AI129" i="1"/>
  <c r="AH129" i="1"/>
  <c r="AI128" i="1"/>
  <c r="AH128" i="1"/>
  <c r="AI127" i="1"/>
  <c r="AH127" i="1"/>
  <c r="AJ127" i="1"/>
  <c r="F127" i="1"/>
  <c r="AI126" i="1"/>
  <c r="AH126" i="1"/>
  <c r="AJ126" i="1"/>
  <c r="F126" i="1"/>
  <c r="AI125" i="1"/>
  <c r="AH125" i="1"/>
  <c r="AI124" i="1"/>
  <c r="AH124" i="1"/>
  <c r="AI123" i="1"/>
  <c r="AH123" i="1"/>
  <c r="AJ123" i="1"/>
  <c r="F123" i="1"/>
  <c r="AI122" i="1"/>
  <c r="AH122" i="1"/>
  <c r="AI121" i="1"/>
  <c r="AH121" i="1"/>
  <c r="AJ121" i="1"/>
  <c r="F121" i="1"/>
  <c r="AI120" i="1"/>
  <c r="AH120" i="1"/>
  <c r="AI119" i="1"/>
  <c r="AH119" i="1"/>
  <c r="AI118" i="1"/>
  <c r="AH118" i="1"/>
  <c r="AI117" i="1"/>
  <c r="AH117" i="1"/>
  <c r="AI116" i="1"/>
  <c r="AH116" i="1"/>
  <c r="AJ116" i="1"/>
  <c r="F116" i="1"/>
  <c r="AI115" i="1"/>
  <c r="AH115" i="1"/>
  <c r="AJ115" i="1"/>
  <c r="F115" i="1"/>
  <c r="AI114" i="1"/>
  <c r="AH114" i="1"/>
  <c r="AJ114" i="1"/>
  <c r="F114" i="1"/>
  <c r="AI113" i="1"/>
  <c r="AH113" i="1"/>
  <c r="AJ113" i="1"/>
  <c r="F113" i="1"/>
  <c r="AI112" i="1"/>
  <c r="AH112" i="1"/>
  <c r="AI111" i="1"/>
  <c r="AH111" i="1"/>
  <c r="AJ111" i="1"/>
  <c r="F111" i="1"/>
  <c r="AI110" i="1"/>
  <c r="AH110" i="1"/>
  <c r="AI109" i="1"/>
  <c r="AH109" i="1"/>
  <c r="AJ109" i="1"/>
  <c r="F109" i="1"/>
  <c r="AI108" i="1"/>
  <c r="AH108" i="1"/>
  <c r="AI107" i="1"/>
  <c r="AH107" i="1"/>
  <c r="AJ107" i="1"/>
  <c r="F107" i="1"/>
  <c r="AI106" i="1"/>
  <c r="AH106" i="1"/>
  <c r="AJ106" i="1"/>
  <c r="F106" i="1"/>
  <c r="AI105" i="1"/>
  <c r="AH105" i="1"/>
  <c r="AI104" i="1"/>
  <c r="AH104" i="1"/>
  <c r="AI103" i="1"/>
  <c r="AH103" i="1"/>
  <c r="AJ103" i="1"/>
  <c r="F103" i="1"/>
  <c r="AI102" i="1"/>
  <c r="AH102" i="1"/>
  <c r="AJ102" i="1"/>
  <c r="F102" i="1"/>
  <c r="AI101" i="1"/>
  <c r="AH101" i="1"/>
  <c r="AI100" i="1"/>
  <c r="AH100" i="1"/>
  <c r="AI99" i="1"/>
  <c r="AH99" i="1"/>
  <c r="AJ99" i="1"/>
  <c r="F99" i="1"/>
  <c r="AI98" i="1"/>
  <c r="AH98" i="1"/>
  <c r="AI97" i="1"/>
  <c r="AH97" i="1"/>
  <c r="AJ97" i="1"/>
  <c r="F97" i="1"/>
  <c r="AI96" i="1"/>
  <c r="AH96" i="1"/>
  <c r="AJ96" i="1"/>
  <c r="F96" i="1"/>
  <c r="AI95" i="1"/>
  <c r="AH95" i="1"/>
  <c r="AJ95" i="1"/>
  <c r="F95" i="1"/>
  <c r="AI94" i="1"/>
  <c r="AH94" i="1"/>
  <c r="AI93" i="1"/>
  <c r="AH93" i="1"/>
  <c r="AJ93" i="1"/>
  <c r="F93" i="1"/>
  <c r="AI92" i="1"/>
  <c r="AH92" i="1"/>
  <c r="AI91" i="1"/>
  <c r="AH91" i="1"/>
  <c r="AI90" i="1"/>
  <c r="AH90" i="1"/>
  <c r="AJ90" i="1"/>
  <c r="F90" i="1"/>
  <c r="AI89" i="1"/>
  <c r="AH89" i="1"/>
  <c r="AI88" i="1"/>
  <c r="AH88" i="1"/>
  <c r="AI87" i="1"/>
  <c r="AH87" i="1"/>
  <c r="AJ87" i="1"/>
  <c r="F87" i="1"/>
  <c r="AI73" i="1"/>
  <c r="AH73" i="1"/>
  <c r="AI74" i="1"/>
  <c r="AH74" i="1"/>
  <c r="AI75" i="1"/>
  <c r="AH75" i="1"/>
  <c r="AI76" i="1"/>
  <c r="AH76" i="1"/>
  <c r="AI77" i="1"/>
  <c r="AH77" i="1"/>
  <c r="AI78" i="1"/>
  <c r="AH78" i="1"/>
  <c r="AI79" i="1"/>
  <c r="AH79" i="1"/>
  <c r="AI80" i="1"/>
  <c r="AH80" i="1"/>
  <c r="AJ80" i="1"/>
  <c r="F80" i="1"/>
  <c r="AI81" i="1"/>
  <c r="AH81" i="1"/>
  <c r="AI82" i="1"/>
  <c r="AH82" i="1"/>
  <c r="AJ82" i="1"/>
  <c r="F82" i="1"/>
  <c r="AI83" i="1"/>
  <c r="AH83" i="1"/>
  <c r="AI84" i="1"/>
  <c r="AH84" i="1"/>
  <c r="AI85" i="1"/>
  <c r="AH85" i="1"/>
  <c r="AI86" i="1"/>
  <c r="AH86" i="1"/>
  <c r="AI59" i="1"/>
  <c r="AH59" i="1"/>
  <c r="AI60" i="1"/>
  <c r="AH60" i="1"/>
  <c r="AJ60" i="1"/>
  <c r="F60" i="1"/>
  <c r="AI61" i="1"/>
  <c r="AH61" i="1"/>
  <c r="AI62" i="1"/>
  <c r="AH62" i="1"/>
  <c r="AI63" i="1"/>
  <c r="AH63" i="1"/>
  <c r="AJ63" i="1"/>
  <c r="F63" i="1"/>
  <c r="AI64" i="1"/>
  <c r="AH64" i="1"/>
  <c r="AI65" i="1"/>
  <c r="AH65" i="1"/>
  <c r="AJ65" i="1"/>
  <c r="F65" i="1"/>
  <c r="AI66" i="1"/>
  <c r="AH66" i="1"/>
  <c r="AI67" i="1"/>
  <c r="AH67" i="1"/>
  <c r="AJ67" i="1"/>
  <c r="F67" i="1"/>
  <c r="AI68" i="1"/>
  <c r="AH68" i="1"/>
  <c r="AI69" i="1"/>
  <c r="AH69" i="1"/>
  <c r="AI70" i="1"/>
  <c r="AH70" i="1"/>
  <c r="AI71" i="1"/>
  <c r="AH71" i="1"/>
  <c r="AI72" i="1"/>
  <c r="AH72" i="1"/>
  <c r="AI45" i="1"/>
  <c r="AH45" i="1"/>
  <c r="AJ45" i="1"/>
  <c r="F45" i="1"/>
  <c r="AI46" i="1"/>
  <c r="AH46" i="1"/>
  <c r="AI47" i="1"/>
  <c r="AH47" i="1"/>
  <c r="AI48" i="1"/>
  <c r="AH48" i="1"/>
  <c r="AJ48" i="1"/>
  <c r="F48" i="1"/>
  <c r="AI49" i="1"/>
  <c r="AH49" i="1"/>
  <c r="AI50" i="1"/>
  <c r="AH50" i="1"/>
  <c r="AI51" i="1"/>
  <c r="AH51" i="1"/>
  <c r="AI52" i="1"/>
  <c r="AH52" i="1"/>
  <c r="AI53" i="1"/>
  <c r="AH53" i="1"/>
  <c r="AI54" i="1"/>
  <c r="AH54" i="1"/>
  <c r="AI56" i="1"/>
  <c r="AH56" i="1"/>
  <c r="AI57" i="1"/>
  <c r="AH57" i="1"/>
  <c r="AI58" i="1"/>
  <c r="AH58" i="1"/>
  <c r="AI44" i="1"/>
  <c r="AH44" i="1"/>
  <c r="AI43" i="1"/>
  <c r="AH43" i="1"/>
  <c r="AJ43" i="1"/>
  <c r="F43" i="1"/>
  <c r="AI31" i="1"/>
  <c r="AH31" i="1"/>
  <c r="AI35" i="1"/>
  <c r="AH35" i="1"/>
  <c r="AI36" i="1"/>
  <c r="AH36" i="1"/>
  <c r="AI37" i="1"/>
  <c r="AH37" i="1"/>
  <c r="AI38" i="1"/>
  <c r="AH38" i="1"/>
  <c r="AI39" i="1"/>
  <c r="AH39" i="1"/>
  <c r="AI40" i="1"/>
  <c r="AH40" i="1"/>
  <c r="AI41" i="1"/>
  <c r="AH41" i="1"/>
  <c r="AI42" i="1"/>
  <c r="AH42" i="1"/>
  <c r="AI30" i="1"/>
  <c r="AH30" i="1"/>
  <c r="AI29" i="1"/>
  <c r="AH29" i="1"/>
  <c r="AJ29" i="1"/>
  <c r="F29" i="1"/>
  <c r="AI28" i="1"/>
  <c r="AH28" i="1"/>
  <c r="AI27" i="1"/>
  <c r="AH27" i="1"/>
  <c r="AI26" i="1"/>
  <c r="AH26" i="1"/>
  <c r="AJ26" i="1"/>
  <c r="F26" i="1"/>
  <c r="AI25" i="1"/>
  <c r="AH25" i="1"/>
  <c r="AI24" i="1"/>
  <c r="AH24" i="1"/>
  <c r="AI23" i="1"/>
  <c r="AH23" i="1"/>
  <c r="AJ23" i="1"/>
  <c r="F23" i="1"/>
  <c r="AI22" i="1"/>
  <c r="AH22" i="1"/>
  <c r="AI21" i="1"/>
  <c r="AH21" i="1"/>
  <c r="AI20" i="1"/>
  <c r="AH20" i="1"/>
  <c r="AJ20" i="1"/>
  <c r="F20" i="1"/>
  <c r="AI19" i="1"/>
  <c r="AH19" i="1"/>
  <c r="AI18" i="1"/>
  <c r="AH18" i="1"/>
  <c r="AJ18" i="1"/>
  <c r="F18" i="1"/>
  <c r="AI17" i="1"/>
  <c r="AH17" i="1"/>
  <c r="AI16" i="1"/>
  <c r="AH16" i="1"/>
  <c r="AJ16" i="1"/>
  <c r="F16" i="1"/>
  <c r="AI15" i="1"/>
  <c r="AH15" i="1"/>
  <c r="AI14" i="1"/>
  <c r="AH14" i="1"/>
  <c r="AI13" i="1"/>
  <c r="AH13" i="1"/>
  <c r="AI12" i="1"/>
  <c r="AH12" i="1"/>
  <c r="AJ12" i="1"/>
  <c r="F12" i="1"/>
  <c r="AI11" i="1"/>
  <c r="AH11" i="1"/>
  <c r="AI10" i="1"/>
  <c r="AH10" i="1"/>
  <c r="AJ10" i="1"/>
  <c r="F10" i="1"/>
  <c r="AI9" i="1"/>
  <c r="AH9" i="1"/>
  <c r="AJ9" i="1"/>
  <c r="F9" i="1"/>
  <c r="AI8" i="1"/>
  <c r="AH8" i="1"/>
  <c r="AI7" i="1"/>
  <c r="AH7" i="1"/>
  <c r="AI6" i="1"/>
  <c r="AH6" i="1"/>
  <c r="AJ6" i="1"/>
  <c r="F6" i="1"/>
  <c r="AI5" i="1"/>
  <c r="AH5" i="1"/>
  <c r="AJ5" i="1"/>
  <c r="F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32" i="1"/>
  <c r="E236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84" i="1"/>
  <c r="E183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59" i="1"/>
  <c r="E60" i="1"/>
  <c r="E61" i="1"/>
  <c r="E62" i="1"/>
  <c r="E64" i="1"/>
  <c r="E70" i="1"/>
  <c r="E72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44" i="1"/>
  <c r="E43" i="1"/>
  <c r="E31" i="1"/>
  <c r="E35" i="1"/>
  <c r="E36" i="1"/>
  <c r="E37" i="1"/>
  <c r="E38" i="1"/>
  <c r="E40" i="1"/>
  <c r="E41" i="1"/>
  <c r="E4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C350" i="1"/>
  <c r="C351" i="1"/>
  <c r="C352" i="1"/>
  <c r="C353" i="1"/>
  <c r="C354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44" i="1"/>
  <c r="C43" i="1"/>
  <c r="C31" i="1"/>
  <c r="C32" i="1"/>
  <c r="C33" i="1"/>
  <c r="C34" i="1"/>
  <c r="C35" i="1"/>
  <c r="C36" i="1"/>
  <c r="C37" i="1"/>
  <c r="C38" i="1"/>
  <c r="C39" i="1"/>
  <c r="C40" i="1"/>
  <c r="C41" i="1"/>
  <c r="C42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AJ8" i="1"/>
  <c r="F8" i="1"/>
  <c r="AJ17" i="1"/>
  <c r="F17" i="1"/>
  <c r="AJ19" i="1"/>
  <c r="F19" i="1"/>
  <c r="AJ39" i="1"/>
  <c r="F39" i="1"/>
  <c r="AJ37" i="1"/>
  <c r="F37" i="1"/>
  <c r="AJ49" i="1"/>
  <c r="F49" i="1"/>
  <c r="AJ100" i="1"/>
  <c r="F100" i="1"/>
  <c r="AJ118" i="1"/>
  <c r="F118" i="1"/>
  <c r="AJ122" i="1"/>
  <c r="F122" i="1"/>
  <c r="AJ145" i="1"/>
  <c r="F145" i="1"/>
  <c r="AJ147" i="1"/>
  <c r="F147" i="1"/>
  <c r="AJ153" i="1"/>
  <c r="F153" i="1"/>
  <c r="AJ176" i="1"/>
  <c r="F176" i="1"/>
  <c r="AJ178" i="1"/>
  <c r="AJ180" i="1"/>
  <c r="AJ191" i="1"/>
  <c r="F191" i="1"/>
  <c r="AJ202" i="1"/>
  <c r="F202" i="1"/>
  <c r="AJ210" i="1"/>
  <c r="F210" i="1"/>
  <c r="AJ220" i="1"/>
  <c r="F220" i="1"/>
  <c r="AJ235" i="1"/>
  <c r="AJ233" i="1"/>
  <c r="AJ245" i="1"/>
  <c r="F245" i="1"/>
  <c r="AJ272" i="1"/>
  <c r="F272" i="1"/>
  <c r="AJ276" i="1"/>
  <c r="F276" i="1"/>
  <c r="AJ282" i="1"/>
  <c r="F282" i="1"/>
  <c r="AJ294" i="1"/>
  <c r="F294" i="1"/>
  <c r="AJ299" i="1"/>
  <c r="F299" i="1"/>
  <c r="AJ309" i="1"/>
  <c r="F309" i="1"/>
  <c r="AJ320" i="1"/>
  <c r="F320" i="1"/>
  <c r="AJ328" i="1"/>
  <c r="F328" i="1"/>
  <c r="AJ351" i="1"/>
  <c r="F351" i="1"/>
  <c r="AJ353" i="1"/>
  <c r="F353" i="1"/>
  <c r="AJ27" i="1"/>
  <c r="F27" i="1"/>
  <c r="AJ119" i="1"/>
  <c r="F119" i="1"/>
  <c r="AJ144" i="1"/>
  <c r="F144" i="1"/>
  <c r="AJ146" i="1"/>
  <c r="F146" i="1"/>
  <c r="AJ148" i="1"/>
  <c r="F148" i="1"/>
  <c r="AJ192" i="1"/>
  <c r="F192" i="1"/>
  <c r="AJ207" i="1"/>
  <c r="F207" i="1"/>
  <c r="AJ226" i="1"/>
  <c r="F226" i="1"/>
  <c r="AJ251" i="1"/>
  <c r="F251" i="1"/>
  <c r="AJ253" i="1"/>
  <c r="F253" i="1"/>
  <c r="AJ257" i="1"/>
  <c r="F257" i="1"/>
  <c r="AJ261" i="1"/>
  <c r="F261" i="1"/>
  <c r="AJ325" i="1"/>
  <c r="F325" i="1"/>
  <c r="AJ336" i="1"/>
  <c r="F336" i="1"/>
  <c r="AJ342" i="1"/>
  <c r="F342" i="1"/>
  <c r="AJ344" i="1"/>
  <c r="F344" i="1"/>
  <c r="AJ11" i="1"/>
  <c r="F11" i="1"/>
  <c r="AJ59" i="1"/>
  <c r="F59" i="1"/>
  <c r="AJ75" i="1"/>
  <c r="F75" i="1"/>
  <c r="AJ91" i="1"/>
  <c r="F91" i="1"/>
  <c r="AJ108" i="1"/>
  <c r="F108" i="1"/>
  <c r="AJ110" i="1"/>
  <c r="F110" i="1"/>
  <c r="AJ112" i="1"/>
  <c r="F112" i="1"/>
  <c r="AJ132" i="1"/>
  <c r="F132" i="1"/>
  <c r="AJ139" i="1"/>
  <c r="F139" i="1"/>
  <c r="AJ160" i="1"/>
  <c r="F160" i="1"/>
  <c r="AJ171" i="1"/>
  <c r="F171" i="1"/>
  <c r="AJ183" i="1"/>
  <c r="F183" i="1"/>
  <c r="AJ196" i="1"/>
  <c r="F196" i="1"/>
  <c r="AJ223" i="1"/>
  <c r="F223" i="1"/>
  <c r="AJ234" i="1"/>
  <c r="AJ244" i="1"/>
  <c r="F244" i="1"/>
  <c r="AJ254" i="1"/>
  <c r="F254" i="1"/>
  <c r="AJ262" i="1"/>
  <c r="F262" i="1"/>
  <c r="AJ269" i="1"/>
  <c r="F269" i="1"/>
  <c r="AJ273" i="1"/>
  <c r="F273" i="1"/>
  <c r="AJ277" i="1"/>
  <c r="F277" i="1"/>
  <c r="AJ306" i="1"/>
  <c r="F306" i="1"/>
  <c r="AJ314" i="1"/>
  <c r="F314" i="1"/>
  <c r="AJ341" i="1"/>
  <c r="F341" i="1"/>
  <c r="AJ13" i="1"/>
  <c r="F13" i="1"/>
  <c r="AJ15" i="1"/>
  <c r="F15" i="1"/>
  <c r="AJ22" i="1"/>
  <c r="F22" i="1"/>
  <c r="AJ24" i="1"/>
  <c r="F24" i="1"/>
  <c r="AJ35" i="1"/>
  <c r="F35" i="1"/>
  <c r="AJ51" i="1"/>
  <c r="F51" i="1"/>
  <c r="AJ47" i="1"/>
  <c r="F47" i="1"/>
  <c r="AJ72" i="1"/>
  <c r="F72" i="1"/>
  <c r="AJ85" i="1"/>
  <c r="F85" i="1"/>
  <c r="AJ79" i="1"/>
  <c r="F79" i="1"/>
  <c r="AJ73" i="1"/>
  <c r="F73" i="1"/>
  <c r="AJ88" i="1"/>
  <c r="F88" i="1"/>
  <c r="AJ98" i="1"/>
  <c r="F98" i="1"/>
  <c r="AJ124" i="1"/>
  <c r="F124" i="1"/>
  <c r="AJ129" i="1"/>
  <c r="F129" i="1"/>
  <c r="AJ134" i="1"/>
  <c r="F134" i="1"/>
  <c r="AJ136" i="1"/>
  <c r="F136" i="1"/>
  <c r="AJ156" i="1"/>
  <c r="F156" i="1"/>
  <c r="AJ161" i="1"/>
  <c r="F161" i="1"/>
  <c r="AJ166" i="1"/>
  <c r="F166" i="1"/>
  <c r="AJ168" i="1"/>
  <c r="F168" i="1"/>
  <c r="AJ188" i="1"/>
  <c r="F188" i="1"/>
  <c r="AJ193" i="1"/>
  <c r="F193" i="1"/>
  <c r="AJ198" i="1"/>
  <c r="F198" i="1"/>
  <c r="AJ200" i="1"/>
  <c r="F200" i="1"/>
  <c r="AJ205" i="1"/>
  <c r="F205" i="1"/>
  <c r="AJ214" i="1"/>
  <c r="F214" i="1"/>
  <c r="AJ216" i="1"/>
  <c r="F216" i="1"/>
  <c r="AJ221" i="1"/>
  <c r="F221" i="1"/>
  <c r="AJ238" i="1"/>
  <c r="AJ236" i="1"/>
  <c r="F236" i="1"/>
  <c r="AJ231" i="1"/>
  <c r="AJ248" i="1"/>
  <c r="F248" i="1"/>
  <c r="AJ250" i="1"/>
  <c r="F250" i="1"/>
  <c r="AJ255" i="1"/>
  <c r="F255" i="1"/>
  <c r="AJ264" i="1"/>
  <c r="F264" i="1"/>
  <c r="AJ271" i="1"/>
  <c r="F271" i="1"/>
  <c r="AJ280" i="1"/>
  <c r="F280" i="1"/>
  <c r="AJ287" i="1"/>
  <c r="F287" i="1"/>
  <c r="AJ296" i="1"/>
  <c r="F296" i="1"/>
  <c r="AJ14" i="1"/>
  <c r="F14" i="1"/>
  <c r="AJ31" i="1"/>
  <c r="F31" i="1"/>
  <c r="AJ71" i="1"/>
  <c r="F71" i="1"/>
  <c r="AJ69" i="1"/>
  <c r="F69" i="1"/>
  <c r="AJ84" i="1"/>
  <c r="F84" i="1"/>
  <c r="AJ104" i="1"/>
  <c r="F104" i="1"/>
  <c r="AJ128" i="1"/>
  <c r="F128" i="1"/>
  <c r="AJ268" i="1"/>
  <c r="F268" i="1"/>
  <c r="AJ270" i="1"/>
  <c r="F270" i="1"/>
  <c r="AJ284" i="1"/>
  <c r="F284" i="1"/>
  <c r="AJ286" i="1"/>
  <c r="F286" i="1"/>
  <c r="AJ7" i="1"/>
  <c r="F7" i="1"/>
  <c r="AJ28" i="1"/>
  <c r="F28" i="1"/>
  <c r="AJ30" i="1"/>
  <c r="F30" i="1"/>
  <c r="AJ41" i="1"/>
  <c r="F41" i="1"/>
  <c r="AJ44" i="1"/>
  <c r="F44" i="1"/>
  <c r="AJ57" i="1"/>
  <c r="F57" i="1"/>
  <c r="AJ92" i="1"/>
  <c r="F92" i="1"/>
  <c r="AJ94" i="1"/>
  <c r="F94" i="1"/>
  <c r="AJ120" i="1"/>
  <c r="F120" i="1"/>
  <c r="AJ140" i="1"/>
  <c r="F140" i="1"/>
  <c r="AJ150" i="1"/>
  <c r="F150" i="1"/>
  <c r="AJ152" i="1"/>
  <c r="F152" i="1"/>
  <c r="AJ172" i="1"/>
  <c r="F172" i="1"/>
  <c r="AJ177" i="1"/>
  <c r="F177" i="1"/>
  <c r="AJ182" i="1"/>
  <c r="AJ184" i="1"/>
  <c r="F184" i="1"/>
  <c r="AJ206" i="1"/>
  <c r="F206" i="1"/>
  <c r="AJ208" i="1"/>
  <c r="F208" i="1"/>
  <c r="AJ222" i="1"/>
  <c r="F222" i="1"/>
  <c r="AJ224" i="1"/>
  <c r="F224" i="1"/>
  <c r="AJ230" i="1"/>
  <c r="AJ228" i="1"/>
  <c r="AJ256" i="1"/>
  <c r="F256" i="1"/>
  <c r="AJ258" i="1"/>
  <c r="F258" i="1"/>
  <c r="AJ274" i="1"/>
  <c r="F274" i="1"/>
  <c r="AJ290" i="1"/>
  <c r="F290" i="1"/>
  <c r="AJ300" i="1"/>
  <c r="F300" i="1"/>
  <c r="AJ302" i="1"/>
  <c r="F302" i="1"/>
  <c r="AJ316" i="1"/>
  <c r="F316" i="1"/>
  <c r="AJ318" i="1"/>
  <c r="F318" i="1"/>
  <c r="AJ332" i="1"/>
  <c r="F332" i="1"/>
  <c r="AJ334" i="1"/>
  <c r="F334" i="1"/>
  <c r="AJ346" i="1"/>
  <c r="F346" i="1"/>
  <c r="AJ348" i="1"/>
  <c r="F348" i="1"/>
  <c r="AJ308" i="1"/>
  <c r="F308" i="1"/>
  <c r="AJ310" i="1"/>
  <c r="F310" i="1"/>
  <c r="AJ315" i="1"/>
  <c r="F315" i="1"/>
  <c r="AJ324" i="1"/>
  <c r="F324" i="1"/>
  <c r="AJ326" i="1"/>
  <c r="F326" i="1"/>
  <c r="AJ331" i="1"/>
  <c r="F331" i="1"/>
  <c r="AJ340" i="1"/>
  <c r="F340" i="1"/>
  <c r="AJ347" i="1"/>
  <c r="F347" i="1"/>
  <c r="AJ77" i="1"/>
  <c r="F77" i="1"/>
  <c r="AJ83" i="1"/>
  <c r="F83" i="1"/>
  <c r="AJ81" i="1"/>
  <c r="F81" i="1"/>
  <c r="AJ78" i="1"/>
  <c r="F78" i="1"/>
  <c r="AJ76" i="1"/>
  <c r="F76" i="1"/>
  <c r="AJ70" i="1"/>
  <c r="F70" i="1"/>
  <c r="AJ68" i="1"/>
  <c r="F68" i="1"/>
  <c r="AJ61" i="1"/>
  <c r="F61" i="1"/>
  <c r="AJ66" i="1"/>
  <c r="F66" i="1"/>
  <c r="AJ64" i="1"/>
  <c r="F64" i="1"/>
  <c r="AJ42" i="1"/>
  <c r="F42" i="1"/>
  <c r="AJ40" i="1"/>
  <c r="F40" i="1"/>
  <c r="AJ38" i="1"/>
  <c r="F38" i="1"/>
  <c r="AJ58" i="1"/>
  <c r="F58" i="1"/>
  <c r="AJ56" i="1"/>
  <c r="F56" i="1"/>
  <c r="AJ53" i="1"/>
  <c r="F53" i="1"/>
  <c r="AJ54" i="1"/>
  <c r="F54" i="1"/>
  <c r="AJ52" i="1"/>
  <c r="F52" i="1"/>
  <c r="AJ25" i="1"/>
  <c r="F25" i="1"/>
  <c r="AJ46" i="1"/>
  <c r="F46" i="1"/>
  <c r="AJ86" i="1"/>
  <c r="F86" i="1"/>
  <c r="AJ89" i="1"/>
  <c r="F89" i="1"/>
  <c r="AJ105" i="1"/>
  <c r="F105" i="1"/>
  <c r="AJ209" i="1"/>
  <c r="F209" i="1"/>
  <c r="AJ225" i="1"/>
  <c r="F225" i="1"/>
  <c r="AJ243" i="1"/>
  <c r="F243" i="1"/>
  <c r="AJ259" i="1"/>
  <c r="F259" i="1"/>
  <c r="AJ275" i="1"/>
  <c r="F275" i="1"/>
  <c r="AJ291" i="1"/>
  <c r="F291" i="1"/>
  <c r="AJ307" i="1"/>
  <c r="F307" i="1"/>
  <c r="AJ323" i="1"/>
  <c r="F323" i="1"/>
  <c r="AJ339" i="1"/>
  <c r="F339" i="1"/>
  <c r="AJ21" i="1"/>
  <c r="F21" i="1"/>
  <c r="AJ36" i="1"/>
  <c r="F36" i="1"/>
  <c r="AJ50" i="1"/>
  <c r="F50" i="1"/>
  <c r="AJ62" i="1"/>
  <c r="F62" i="1"/>
  <c r="AJ74" i="1"/>
  <c r="F74" i="1"/>
  <c r="AJ101" i="1"/>
  <c r="F101" i="1"/>
  <c r="AJ117" i="1"/>
  <c r="F117" i="1"/>
  <c r="AJ125" i="1"/>
  <c r="F125" i="1"/>
  <c r="AJ133" i="1"/>
  <c r="F133" i="1"/>
  <c r="AJ141" i="1"/>
  <c r="F141" i="1"/>
  <c r="AJ149" i="1"/>
  <c r="F149" i="1"/>
  <c r="AJ157" i="1"/>
  <c r="F157" i="1"/>
  <c r="AJ165" i="1"/>
  <c r="F165" i="1"/>
  <c r="AJ173" i="1"/>
  <c r="F173" i="1"/>
  <c r="AJ181" i="1"/>
  <c r="AJ189" i="1"/>
  <c r="F189" i="1"/>
  <c r="AJ197" i="1"/>
  <c r="F197" i="1"/>
  <c r="AJ213" i="1"/>
  <c r="F213" i="1"/>
  <c r="AJ239" i="1"/>
  <c r="AJ247" i="1"/>
  <c r="F247" i="1"/>
  <c r="AJ263" i="1"/>
  <c r="F263" i="1"/>
  <c r="AJ279" i="1"/>
  <c r="F279" i="1"/>
  <c r="AJ295" i="1"/>
  <c r="F295" i="1"/>
  <c r="AJ311" i="1"/>
  <c r="F311" i="1"/>
  <c r="AJ327" i="1"/>
  <c r="F327" i="1"/>
  <c r="AJ343" i="1"/>
  <c r="F343" i="1"/>
</calcChain>
</file>

<file path=xl/sharedStrings.xml><?xml version="1.0" encoding="utf-8"?>
<sst xmlns="http://schemas.openxmlformats.org/spreadsheetml/2006/main" count="4582" uniqueCount="358">
  <si>
    <t>isInterpolated</t>
  </si>
  <si>
    <t>useMicroData</t>
  </si>
  <si>
    <t>CountryCode</t>
  </si>
  <si>
    <t>RegionCode</t>
  </si>
  <si>
    <t>CoverageType</t>
  </si>
  <si>
    <t>RequestYear</t>
  </si>
  <si>
    <t>DataYear</t>
  </si>
  <si>
    <t>DataType</t>
  </si>
  <si>
    <t>PPP</t>
  </si>
  <si>
    <t>PovertyLine</t>
  </si>
  <si>
    <t>HeadCount</t>
  </si>
  <si>
    <t>PovGap</t>
  </si>
  <si>
    <t>PovGapSqr</t>
  </si>
  <si>
    <t>Watts</t>
  </si>
  <si>
    <t>Gini</t>
  </si>
  <si>
    <t>Median</t>
  </si>
  <si>
    <t>pr.mld</t>
  </si>
  <si>
    <t>Polarization</t>
  </si>
  <si>
    <t>SvyInfoID</t>
  </si>
  <si>
    <t>Decile1</t>
  </si>
  <si>
    <t>Decile2</t>
  </si>
  <si>
    <t>Decile3</t>
  </si>
  <si>
    <t>Decile4</t>
  </si>
  <si>
    <t>Decile5</t>
  </si>
  <si>
    <t>Decile6</t>
  </si>
  <si>
    <t>Decile7</t>
  </si>
  <si>
    <t>Decile8</t>
  </si>
  <si>
    <t>Decile9</t>
  </si>
  <si>
    <t>Decile10</t>
  </si>
  <si>
    <t>N</t>
  </si>
  <si>
    <t>X</t>
  </si>
  <si>
    <t>ARG</t>
  </si>
  <si>
    <t>Argentina</t>
  </si>
  <si>
    <t>LAC</t>
  </si>
  <si>
    <t>U</t>
  </si>
  <si>
    <t>Y</t>
  </si>
  <si>
    <t>ARG_U2013Y</t>
  </si>
  <si>
    <t>BLZ</t>
  </si>
  <si>
    <t>Belize</t>
  </si>
  <si>
    <t>BLZ_N1999Y</t>
  </si>
  <si>
    <t>BOL</t>
  </si>
  <si>
    <t>Bolivia</t>
  </si>
  <si>
    <t>BOL_N2013Y</t>
  </si>
  <si>
    <t>BRA</t>
  </si>
  <si>
    <t>Brazil</t>
  </si>
  <si>
    <t>BRA_N2013Y</t>
  </si>
  <si>
    <t>CHL</t>
  </si>
  <si>
    <t>Chile</t>
  </si>
  <si>
    <t>CHL_N2013Y</t>
  </si>
  <si>
    <t>COL</t>
  </si>
  <si>
    <t>Colombia</t>
  </si>
  <si>
    <t>COL_N2013Y</t>
  </si>
  <si>
    <t>CRI</t>
  </si>
  <si>
    <t>Costa Rica</t>
  </si>
  <si>
    <t>CRI_N2013Y</t>
  </si>
  <si>
    <t>DOM</t>
  </si>
  <si>
    <t>Dominican Republic</t>
  </si>
  <si>
    <t>DOM_N2013Y</t>
  </si>
  <si>
    <t>ECU</t>
  </si>
  <si>
    <t>Ecuador</t>
  </si>
  <si>
    <t>ECU_N2013Y</t>
  </si>
  <si>
    <t>SLV</t>
  </si>
  <si>
    <t>El Salvador</t>
  </si>
  <si>
    <t>SLV_N2013Y</t>
  </si>
  <si>
    <t>GTM</t>
  </si>
  <si>
    <t>Guatemala</t>
  </si>
  <si>
    <t>GTM_N2011Y</t>
  </si>
  <si>
    <t>GUY</t>
  </si>
  <si>
    <t>Guyana</t>
  </si>
  <si>
    <t>GUY_N1998Y</t>
  </si>
  <si>
    <t>HTI</t>
  </si>
  <si>
    <t>Haiti</t>
  </si>
  <si>
    <t>HTI_N2012X</t>
  </si>
  <si>
    <t>HND</t>
  </si>
  <si>
    <t>Honduras</t>
  </si>
  <si>
    <t>HND_N2013Y</t>
  </si>
  <si>
    <t>JAM</t>
  </si>
  <si>
    <t>Jamaica</t>
  </si>
  <si>
    <t>JAM_N2004X</t>
  </si>
  <si>
    <t>MEX</t>
  </si>
  <si>
    <t>Mexico</t>
  </si>
  <si>
    <t>MEX_N2012X</t>
  </si>
  <si>
    <t>NIC</t>
  </si>
  <si>
    <t>Nicaragua</t>
  </si>
  <si>
    <t>NIC_N2009Y</t>
  </si>
  <si>
    <t>PAN</t>
  </si>
  <si>
    <t>Panama</t>
  </si>
  <si>
    <t>PAN_N2013Y</t>
  </si>
  <si>
    <t>PRY</t>
  </si>
  <si>
    <t>Paraguay</t>
  </si>
  <si>
    <t>PRY_N2013Y</t>
  </si>
  <si>
    <t>PER</t>
  </si>
  <si>
    <t>Peru</t>
  </si>
  <si>
    <t>PER_N2013Y</t>
  </si>
  <si>
    <t>LCA</t>
  </si>
  <si>
    <t>St. Lucia</t>
  </si>
  <si>
    <t>LCA_N1995Y</t>
  </si>
  <si>
    <t>SUR</t>
  </si>
  <si>
    <t>Suriname</t>
  </si>
  <si>
    <t>SUR_N1999Y</t>
  </si>
  <si>
    <t>TTO</t>
  </si>
  <si>
    <t>Trinidad and Tobago</t>
  </si>
  <si>
    <t>TTO_N1992Y</t>
  </si>
  <si>
    <t>URY</t>
  </si>
  <si>
    <t>Uruguay</t>
  </si>
  <si>
    <t>URY_N2013Y</t>
  </si>
  <si>
    <t>VEN</t>
  </si>
  <si>
    <t>Venezuela, Republica Bolivariana de</t>
  </si>
  <si>
    <t>VEN_N2006Y</t>
  </si>
  <si>
    <t>ARG_U2012Y</t>
  </si>
  <si>
    <t>BOL_N2012Y</t>
  </si>
  <si>
    <t>BRA_N2012Y</t>
  </si>
  <si>
    <t>CHL_N2011Y</t>
  </si>
  <si>
    <t>COL_N2012Y</t>
  </si>
  <si>
    <t>CRI_N2012Y</t>
  </si>
  <si>
    <t>DOM_N2012Y</t>
  </si>
  <si>
    <t>ECU_N2012Y</t>
  </si>
  <si>
    <t>SLV_N2012Y</t>
  </si>
  <si>
    <t>HND_N2012Y</t>
  </si>
  <si>
    <t>PAN_N2012Y</t>
  </si>
  <si>
    <t>PRY_N2012Y</t>
  </si>
  <si>
    <t>PER_N2012Y</t>
  </si>
  <si>
    <t>URY_N2012Y</t>
  </si>
  <si>
    <t>ARG_U2011Y</t>
  </si>
  <si>
    <t>BOL_N2011Y</t>
  </si>
  <si>
    <t>BRA_N2011Y</t>
  </si>
  <si>
    <t>COL_N2011Y</t>
  </si>
  <si>
    <t>CRI_N2011Y</t>
  </si>
  <si>
    <t>DOM_N2011Y</t>
  </si>
  <si>
    <t>ECU_N2011Y</t>
  </si>
  <si>
    <t>SLV_N2011Y</t>
  </si>
  <si>
    <t>HTI_N2001Y</t>
  </si>
  <si>
    <t>HND_N2011Y</t>
  </si>
  <si>
    <t>MEX_N2010X</t>
  </si>
  <si>
    <t>PAN_N2011Y</t>
  </si>
  <si>
    <t>PRY_N2011Y</t>
  </si>
  <si>
    <t>PER_N2011Y</t>
  </si>
  <si>
    <t>URY_N2011Y</t>
  </si>
  <si>
    <t>ARG_U2010Y</t>
  </si>
  <si>
    <t>BOL_N2009Y</t>
  </si>
  <si>
    <t>BRA_N2009Y</t>
  </si>
  <si>
    <t>CHL_N2009Y</t>
  </si>
  <si>
    <t>COL_N2010Y</t>
  </si>
  <si>
    <t>CRI_N2010Y</t>
  </si>
  <si>
    <t>DOM_N2010Y</t>
  </si>
  <si>
    <t>ECU_N2010Y</t>
  </si>
  <si>
    <t>SLV_N2010Y</t>
  </si>
  <si>
    <t>GTM_N2006Y</t>
  </si>
  <si>
    <t>HND_N2010Y</t>
  </si>
  <si>
    <t>PAN_N2010Y</t>
  </si>
  <si>
    <t>PRY_N2010Y</t>
  </si>
  <si>
    <t>PER_N2010Y</t>
  </si>
  <si>
    <t>URY_N2010Y</t>
  </si>
  <si>
    <t>ARG_U2008Y</t>
  </si>
  <si>
    <t>BOL_N2008Y</t>
  </si>
  <si>
    <t>BRA_N2008Y</t>
  </si>
  <si>
    <t>CHL_N2006Y</t>
  </si>
  <si>
    <t>COL_N2008Y</t>
  </si>
  <si>
    <t>CRI_N2008Y</t>
  </si>
  <si>
    <t>DOM_N2008Y</t>
  </si>
  <si>
    <t>ECU_N2008Y</t>
  </si>
  <si>
    <t>SLV_N2008Y</t>
  </si>
  <si>
    <t>HND_N2008Y</t>
  </si>
  <si>
    <t>MEX_N2008X</t>
  </si>
  <si>
    <t>NIC_N2005Y</t>
  </si>
  <si>
    <t>PAN_N2008Y</t>
  </si>
  <si>
    <t>PRY_N2008Y</t>
  </si>
  <si>
    <t>PER_N2008Y</t>
  </si>
  <si>
    <t>URY_N2008Y</t>
  </si>
  <si>
    <t>ARG_U2005Y</t>
  </si>
  <si>
    <t>BOL_N2005Y</t>
  </si>
  <si>
    <t>BRA_N2005Y</t>
  </si>
  <si>
    <t>CHL_N2003Y</t>
  </si>
  <si>
    <t>COL_N2005Y</t>
  </si>
  <si>
    <t>CRI_N2005Y</t>
  </si>
  <si>
    <t>DOM_N2005Y</t>
  </si>
  <si>
    <t>ECU_N2005Y</t>
  </si>
  <si>
    <t>SLV_N2005Y</t>
  </si>
  <si>
    <t>GTM_N2000Y</t>
  </si>
  <si>
    <t>HND_N2005Y</t>
  </si>
  <si>
    <t>MEX_N2005Y</t>
  </si>
  <si>
    <t>NIC_N2005X</t>
  </si>
  <si>
    <t>PAN_N2005Y</t>
  </si>
  <si>
    <t>PRY_N2005Y</t>
  </si>
  <si>
    <t>PER_N2005Y</t>
  </si>
  <si>
    <t>URY_N1989Y</t>
  </si>
  <si>
    <t>VEN_N2005Y</t>
  </si>
  <si>
    <t>ARG_U2002Y</t>
  </si>
  <si>
    <t>BOL_N2002Y</t>
  </si>
  <si>
    <t>BRA_N2002Y</t>
  </si>
  <si>
    <t>CHL_N2000Y</t>
  </si>
  <si>
    <t>COL_N2002Y</t>
  </si>
  <si>
    <t>CRI_N2002Y</t>
  </si>
  <si>
    <t>DOM_N2002Y</t>
  </si>
  <si>
    <t>ECU_N2000Y</t>
  </si>
  <si>
    <t>SLV_N2002Y</t>
  </si>
  <si>
    <t>HND_N2002Y</t>
  </si>
  <si>
    <t>JAM_N2002X</t>
  </si>
  <si>
    <t>MEX_N2002X</t>
  </si>
  <si>
    <t>NIC_N2001X</t>
  </si>
  <si>
    <t>PAN_N2002Y</t>
  </si>
  <si>
    <t>PRY_N2002Y</t>
  </si>
  <si>
    <t>PER_N2002Y</t>
  </si>
  <si>
    <t>VEN_N2002Y</t>
  </si>
  <si>
    <t>ARG_U1999Y</t>
  </si>
  <si>
    <t>BOL_N1999Y</t>
  </si>
  <si>
    <t>BRA_N1999Y</t>
  </si>
  <si>
    <t>CHL_N1998Y</t>
  </si>
  <si>
    <t>COL_N1999Y</t>
  </si>
  <si>
    <t>CRI_N1999Y</t>
  </si>
  <si>
    <t>DOM_N1997Y</t>
  </si>
  <si>
    <t>ECU_N1999Y</t>
  </si>
  <si>
    <t>SLV_N1999Y</t>
  </si>
  <si>
    <t>GTM_N1998Y</t>
  </si>
  <si>
    <t>HND_N1999Y</t>
  </si>
  <si>
    <t>JAM_N1999X</t>
  </si>
  <si>
    <t>MEX_N1998X</t>
  </si>
  <si>
    <t>NIC_N1998X</t>
  </si>
  <si>
    <t>PAN_N1999Y</t>
  </si>
  <si>
    <t>PRY_N1999Y</t>
  </si>
  <si>
    <t>PER_N1999Y</t>
  </si>
  <si>
    <t>VEN_N1999Y</t>
  </si>
  <si>
    <t>ARG_U1996Y</t>
  </si>
  <si>
    <t>BLZ_N1996Y</t>
  </si>
  <si>
    <t>BOL_N1990Y</t>
  </si>
  <si>
    <t>BRA_N1996Y</t>
  </si>
  <si>
    <t>CHL_N1996Y</t>
  </si>
  <si>
    <t>COL_N1996Y</t>
  </si>
  <si>
    <t>CRI_N1996Y</t>
  </si>
  <si>
    <t>DOM_N1996Y</t>
  </si>
  <si>
    <t>ECU_N1994Y</t>
  </si>
  <si>
    <t>SLV_N1996Y</t>
  </si>
  <si>
    <t>GTM_N1989Y</t>
  </si>
  <si>
    <t>GUY_N1992Y</t>
  </si>
  <si>
    <t>HND_N1996Y</t>
  </si>
  <si>
    <t>JAM_N1996X</t>
  </si>
  <si>
    <t>MEX_N1996X</t>
  </si>
  <si>
    <t>NIC_N1993X</t>
  </si>
  <si>
    <t>PAN_N1995Y</t>
  </si>
  <si>
    <t>PRY_N1995Y</t>
  </si>
  <si>
    <t>PER_N1997Y</t>
  </si>
  <si>
    <t>VEN_N1995Y</t>
  </si>
  <si>
    <t>ARG_U1993Y</t>
  </si>
  <si>
    <t>BLZ_N1993Y</t>
  </si>
  <si>
    <t>BRA_N1993Y</t>
  </si>
  <si>
    <t>CHL_N1992Y</t>
  </si>
  <si>
    <t>COL_N1992Y</t>
  </si>
  <si>
    <t>CRI_N1993Y</t>
  </si>
  <si>
    <t>DOM_N1992Y</t>
  </si>
  <si>
    <t>ECU_N1987Y</t>
  </si>
  <si>
    <t>SLV_N1991Y</t>
  </si>
  <si>
    <t>HND_N1993Y</t>
  </si>
  <si>
    <t>JAM_N1993X</t>
  </si>
  <si>
    <t>MEX_N1992X</t>
  </si>
  <si>
    <t>PAN_N1991Y</t>
  </si>
  <si>
    <t>PRY_N1990Y</t>
  </si>
  <si>
    <t>PER_N1985X</t>
  </si>
  <si>
    <t>VEN_N1992Y</t>
  </si>
  <si>
    <t>ARG_U1987Y</t>
  </si>
  <si>
    <t>BRA_N1990Y</t>
  </si>
  <si>
    <t>CHL_N1990Y</t>
  </si>
  <si>
    <t>CRI_N1990Y</t>
  </si>
  <si>
    <t>DOM_N1989Y</t>
  </si>
  <si>
    <t>SLV_N1989Y</t>
  </si>
  <si>
    <t>HND_N1990Y</t>
  </si>
  <si>
    <t>JAM_N1990X</t>
  </si>
  <si>
    <t>MEX_N1984X</t>
  </si>
  <si>
    <t>PAN_N1989Y</t>
  </si>
  <si>
    <t>TTO_N1988Y</t>
  </si>
  <si>
    <t>VEN_N1989Y</t>
  </si>
  <si>
    <t>BRA_N1987Y</t>
  </si>
  <si>
    <t>CHL_N1987Y</t>
  </si>
  <si>
    <t>CRI_N1986Y</t>
  </si>
  <si>
    <t>DOM_N1986Y</t>
  </si>
  <si>
    <t>GTM_N1986Y</t>
  </si>
  <si>
    <t>HND_N1989Y</t>
  </si>
  <si>
    <t>JAM_N1988X</t>
  </si>
  <si>
    <t>PAN_N1979Y</t>
  </si>
  <si>
    <t>URY_N1981Y</t>
  </si>
  <si>
    <t>VEN_N1987Y</t>
  </si>
  <si>
    <t>ARG_U1980Y</t>
  </si>
  <si>
    <t>BRA_N1984Y</t>
  </si>
  <si>
    <t>CRI_N1981Y</t>
  </si>
  <si>
    <t>VEN_N1981Y</t>
  </si>
  <si>
    <t>BRA_N1981Y</t>
  </si>
  <si>
    <t>Population</t>
  </si>
  <si>
    <t>Cty Name</t>
  </si>
  <si>
    <t>Avg Income</t>
  </si>
  <si>
    <t>IR-KR</t>
  </si>
  <si>
    <t>http://iresearch.worldbank.org/PovcalNet/povDuplicateWB.aspx</t>
  </si>
  <si>
    <t>Country</t>
  </si>
  <si>
    <t>Year</t>
  </si>
  <si>
    <t>Data</t>
  </si>
  <si>
    <t>type</t>
  </si>
  <si>
    <t>Mean</t>
  </si>
  <si>
    <t>($/Month)</t>
  </si>
  <si>
    <t>Pov.line</t>
  </si>
  <si>
    <t>(PPP$/day)</t>
  </si>
  <si>
    <t>Headcount</t>
  </si>
  <si>
    <t>(%)</t>
  </si>
  <si>
    <t>Pov. gap</t>
  </si>
  <si>
    <t>Squared</t>
  </si>
  <si>
    <t>pov. gap</t>
  </si>
  <si>
    <t>index</t>
  </si>
  <si>
    <t>MLD</t>
  </si>
  <si>
    <t>(mil.)</t>
  </si>
  <si>
    <t>Argentina--Urban</t>
  </si>
  <si>
    <t>i</t>
  </si>
  <si>
    <t>I</t>
  </si>
  <si>
    <t>c</t>
  </si>
  <si>
    <t>Bolivia--Urban</t>
  </si>
  <si>
    <t>Colombia--Urban</t>
  </si>
  <si>
    <t>Ecuador--Urban</t>
  </si>
  <si>
    <t>n/a</t>
  </si>
  <si>
    <t>Honduras--Urban</t>
  </si>
  <si>
    <t>C</t>
  </si>
  <si>
    <t>Uruguay--Urban</t>
  </si>
  <si>
    <t>Monthly</t>
  </si>
  <si>
    <t>Mean/Median</t>
  </si>
  <si>
    <t>($4 PPP$/day Poverty)</t>
  </si>
  <si>
    <t>$4/day PL</t>
  </si>
  <si>
    <t>This sheet includes only the survey years.  Most are sorted, but check or at the end edit the X axis and choose "reverse order"</t>
  </si>
  <si>
    <t>Argentina☆--Urban</t>
  </si>
  <si>
    <t>Income or Consumption share by deciles (%)</t>
  </si>
  <si>
    <t>lowest</t>
  </si>
  <si>
    <t>2nd</t>
  </si>
  <si>
    <t>3rd</t>
  </si>
  <si>
    <t>4th</t>
  </si>
  <si>
    <t>5th</t>
  </si>
  <si>
    <t>6th</t>
  </si>
  <si>
    <t>7th</t>
  </si>
  <si>
    <t>8th</t>
  </si>
  <si>
    <t>9th</t>
  </si>
  <si>
    <t>highest</t>
  </si>
  <si>
    <r>
      <t xml:space="preserve">The average income or consumption of bottom </t>
    </r>
    <r>
      <rPr>
        <b/>
        <i/>
        <sz val="10"/>
        <color theme="1"/>
        <rFont val="Arial Unicode MS"/>
        <family val="2"/>
      </rPr>
      <t>X</t>
    </r>
  </si>
  <si>
    <t>x=10%</t>
  </si>
  <si>
    <t>x=20%</t>
  </si>
  <si>
    <t>x=30%</t>
  </si>
  <si>
    <t>x=40%</t>
  </si>
  <si>
    <t>x=50%</t>
  </si>
  <si>
    <t>x=60%</t>
  </si>
  <si>
    <t>x=70%</t>
  </si>
  <si>
    <t>x=80%</t>
  </si>
  <si>
    <t>x=90%</t>
  </si>
  <si>
    <t>All</t>
  </si>
  <si>
    <t>Guyana☆</t>
  </si>
  <si>
    <t xml:space="preserve">Inequality </t>
  </si>
  <si>
    <t>Ratios</t>
  </si>
  <si>
    <t>See the next page for shares and inequality rations (not sorted by year yet)</t>
  </si>
  <si>
    <t xml:space="preserve">Note Mexico consumption vs. Income problem fixed. </t>
  </si>
  <si>
    <t>$1.9/day Poverty</t>
  </si>
  <si>
    <t>AVG/Median</t>
  </si>
  <si>
    <t>Average Income</t>
  </si>
  <si>
    <t>$1.90 Day</t>
  </si>
  <si>
    <t>consp</t>
  </si>
  <si>
    <t>income</t>
  </si>
  <si>
    <t>Source: World Bank Povcalnet http://iresearch.worldbank.org/PovcalNet/povDuplicateWB.aspx</t>
  </si>
  <si>
    <t>*Please include source as horizontal axis label, see Figure H-1 below important!!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</si>
</sst>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rgb="FFC00000"/>
      <name val="Times New Roman"/>
      <family val="1"/>
    </font>
    <font>
      <b/>
      <sz val="12"/>
      <color rgb="FF0070C0"/>
      <name val="Times New Roman"/>
      <family val="1"/>
    </font>
    <font>
      <sz val="12"/>
      <color rgb="FFC00000"/>
      <name val="Times New Roman"/>
      <family val="1"/>
    </font>
    <font>
      <sz val="12"/>
      <color rgb="FF800000"/>
      <name val="Times New Roman"/>
      <family val="2"/>
    </font>
    <font>
      <sz val="10"/>
      <color theme="1"/>
      <name val="Arial Unicode MS"/>
      <family val="2"/>
    </font>
    <font>
      <b/>
      <i/>
      <sz val="10"/>
      <color theme="1"/>
      <name val="Arial Unicode MS"/>
      <family val="2"/>
    </font>
    <font>
      <u/>
      <sz val="12"/>
      <color theme="10"/>
      <name val="Times New Roman"/>
      <family val="2"/>
    </font>
    <font>
      <sz val="10"/>
      <color theme="1"/>
      <name val="Times New Roman"/>
      <family val="2"/>
    </font>
    <font>
      <b/>
      <sz val="10"/>
      <color rgb="FF800000"/>
      <name val="Times New Roman"/>
      <family val="1"/>
    </font>
    <font>
      <b/>
      <sz val="8"/>
      <color rgb="FF800000"/>
      <name val="Times New Roman"/>
      <family val="1"/>
    </font>
    <font>
      <b/>
      <i/>
      <sz val="12"/>
      <color rgb="FF8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1" fontId="0" fillId="33" borderId="0" xfId="0" applyNumberFormat="1" applyFill="1" applyAlignment="1">
      <alignment horizontal="center"/>
    </xf>
    <xf numFmtId="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" fontId="18" fillId="34" borderId="0" xfId="0" applyNumberFormat="1" applyFont="1" applyFill="1" applyAlignment="1">
      <alignment horizontal="center"/>
    </xf>
    <xf numFmtId="2" fontId="0" fillId="34" borderId="0" xfId="0" applyNumberFormat="1" applyFill="1"/>
    <xf numFmtId="2" fontId="0" fillId="34" borderId="0" xfId="0" applyNumberFormat="1" applyFill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34" borderId="0" xfId="0" applyNumberFormat="1" applyFont="1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1" fontId="20" fillId="34" borderId="0" xfId="0" applyNumberFormat="1" applyFont="1" applyFill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1" fontId="18" fillId="36" borderId="0" xfId="0" applyNumberFormat="1" applyFont="1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19" fillId="36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21" fillId="35" borderId="0" xfId="0" applyFont="1" applyFill="1"/>
    <xf numFmtId="164" fontId="19" fillId="0" borderId="0" xfId="0" applyNumberFormat="1" applyFont="1" applyAlignment="1">
      <alignment horizontal="center"/>
    </xf>
    <xf numFmtId="164" fontId="0" fillId="34" borderId="0" xfId="0" applyNumberFormat="1" applyFill="1" applyAlignment="1">
      <alignment horizontal="center"/>
    </xf>
    <xf numFmtId="164" fontId="21" fillId="34" borderId="0" xfId="0" applyNumberFormat="1" applyFont="1" applyFill="1" applyAlignment="1">
      <alignment horizontal="center"/>
    </xf>
    <xf numFmtId="0" fontId="0" fillId="37" borderId="0" xfId="0" applyFill="1"/>
    <xf numFmtId="1" fontId="0" fillId="37" borderId="0" xfId="0" applyNumberFormat="1" applyFill="1" applyAlignment="1">
      <alignment horizontal="center"/>
    </xf>
    <xf numFmtId="0" fontId="0" fillId="37" borderId="0" xfId="0" applyFill="1" applyAlignment="1">
      <alignment horizontal="center"/>
    </xf>
    <xf numFmtId="0" fontId="0" fillId="38" borderId="0" xfId="0" applyFill="1"/>
    <xf numFmtId="1" fontId="19" fillId="38" borderId="0" xfId="0" applyNumberFormat="1" applyFont="1" applyFill="1" applyAlignment="1">
      <alignment horizontal="center"/>
    </xf>
    <xf numFmtId="0" fontId="19" fillId="38" borderId="0" xfId="0" applyFont="1" applyFill="1" applyAlignment="1">
      <alignment horizontal="center"/>
    </xf>
    <xf numFmtId="0" fontId="22" fillId="0" borderId="0" xfId="0" applyFont="1" applyAlignment="1">
      <alignment vertical="center" wrapText="1"/>
    </xf>
    <xf numFmtId="0" fontId="24" fillId="0" borderId="0" xfId="42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4" fontId="19" fillId="38" borderId="0" xfId="0" applyNumberFormat="1" applyFont="1" applyFill="1" applyAlignment="1">
      <alignment horizontal="center"/>
    </xf>
    <xf numFmtId="0" fontId="0" fillId="0" borderId="0" xfId="0" applyFill="1"/>
    <xf numFmtId="0" fontId="26" fillId="33" borderId="0" xfId="0" applyFont="1" applyFill="1" applyAlignment="1">
      <alignment horizontal="center" wrapText="1"/>
    </xf>
    <xf numFmtId="0" fontId="25" fillId="0" borderId="0" xfId="0" applyFont="1" applyAlignment="1">
      <alignment wrapText="1"/>
    </xf>
    <xf numFmtId="1" fontId="0" fillId="34" borderId="0" xfId="0" applyNumberFormat="1" applyFill="1" applyAlignment="1">
      <alignment horizontal="center" wrapText="1"/>
    </xf>
    <xf numFmtId="164" fontId="18" fillId="33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vertical="center" wrapText="1"/>
    </xf>
    <xf numFmtId="0" fontId="24" fillId="0" borderId="0" xfId="42" applyAlignment="1">
      <alignment vertical="center" wrapText="1"/>
    </xf>
    <xf numFmtId="0" fontId="0" fillId="0" borderId="0" xfId="0" applyFill="1"/>
    <xf numFmtId="0" fontId="27" fillId="0" borderId="0" xfId="0" applyFont="1"/>
    <xf numFmtId="0" fontId="2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8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rgbClr val="800000"/>
                </a:solidFill>
              </a:rPr>
              <a:t>Fig DR-1 Dom Rep Poverty &amp; monthy income</a:t>
            </a:r>
          </a:p>
        </c:rich>
      </c:tx>
      <c:layout>
        <c:manualLayout>
          <c:xMode val="edge"/>
          <c:yMode val="edge"/>
          <c:x val="6.851377952755904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8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372703412073492E-2"/>
          <c:y val="0.1300462962962963"/>
          <c:w val="0.86693525809273841"/>
          <c:h val="0.71359436234854201"/>
        </c:manualLayout>
      </c:layout>
      <c:barChart>
        <c:barDir val="col"/>
        <c:grouping val="clustered"/>
        <c:varyColors val="0"/>
        <c:ser>
          <c:idx val="0"/>
          <c:order val="0"/>
          <c:tx>
            <c:v>$1.90/day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0070C0">
                  <a:alpha val="42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'$1.9LAC'!$B$101:$B$990</c:f>
              <c:numCache>
                <c:formatCode>General</c:formatCode>
                <c:ptCount val="890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2013</c:v>
                </c:pt>
                <c:pt idx="15">
                  <c:v>2012</c:v>
                </c:pt>
                <c:pt idx="16">
                  <c:v>2011</c:v>
                </c:pt>
                <c:pt idx="17">
                  <c:v>2010</c:v>
                </c:pt>
                <c:pt idx="18">
                  <c:v>2008</c:v>
                </c:pt>
                <c:pt idx="19">
                  <c:v>2005</c:v>
                </c:pt>
                <c:pt idx="20">
                  <c:v>2002</c:v>
                </c:pt>
                <c:pt idx="21">
                  <c:v>1999</c:v>
                </c:pt>
                <c:pt idx="22">
                  <c:v>1996</c:v>
                </c:pt>
                <c:pt idx="23">
                  <c:v>1993</c:v>
                </c:pt>
                <c:pt idx="24">
                  <c:v>1990</c:v>
                </c:pt>
                <c:pt idx="25">
                  <c:v>1987</c:v>
                </c:pt>
                <c:pt idx="26">
                  <c:v>1984</c:v>
                </c:pt>
                <c:pt idx="27">
                  <c:v>1981</c:v>
                </c:pt>
                <c:pt idx="28">
                  <c:v>2013</c:v>
                </c:pt>
                <c:pt idx="29">
                  <c:v>2012</c:v>
                </c:pt>
                <c:pt idx="30">
                  <c:v>2011</c:v>
                </c:pt>
                <c:pt idx="31">
                  <c:v>2010</c:v>
                </c:pt>
                <c:pt idx="32">
                  <c:v>2008</c:v>
                </c:pt>
                <c:pt idx="33">
                  <c:v>2005</c:v>
                </c:pt>
                <c:pt idx="34">
                  <c:v>2002</c:v>
                </c:pt>
                <c:pt idx="35">
                  <c:v>1999</c:v>
                </c:pt>
                <c:pt idx="36">
                  <c:v>1996</c:v>
                </c:pt>
                <c:pt idx="37">
                  <c:v>1993</c:v>
                </c:pt>
                <c:pt idx="38">
                  <c:v>1990</c:v>
                </c:pt>
                <c:pt idx="39">
                  <c:v>1987</c:v>
                </c:pt>
                <c:pt idx="40">
                  <c:v>1984</c:v>
                </c:pt>
                <c:pt idx="41">
                  <c:v>1981</c:v>
                </c:pt>
                <c:pt idx="42">
                  <c:v>2013</c:v>
                </c:pt>
                <c:pt idx="43">
                  <c:v>2012</c:v>
                </c:pt>
                <c:pt idx="44">
                  <c:v>2011</c:v>
                </c:pt>
                <c:pt idx="45">
                  <c:v>2010</c:v>
                </c:pt>
                <c:pt idx="46">
                  <c:v>2008</c:v>
                </c:pt>
                <c:pt idx="47">
                  <c:v>2005</c:v>
                </c:pt>
                <c:pt idx="48">
                  <c:v>2002</c:v>
                </c:pt>
                <c:pt idx="49">
                  <c:v>1999</c:v>
                </c:pt>
                <c:pt idx="50">
                  <c:v>1996</c:v>
                </c:pt>
                <c:pt idx="51">
                  <c:v>1993</c:v>
                </c:pt>
                <c:pt idx="52">
                  <c:v>1990</c:v>
                </c:pt>
                <c:pt idx="53">
                  <c:v>1987</c:v>
                </c:pt>
                <c:pt idx="54">
                  <c:v>1984</c:v>
                </c:pt>
                <c:pt idx="55">
                  <c:v>1981</c:v>
                </c:pt>
                <c:pt idx="56">
                  <c:v>2013</c:v>
                </c:pt>
                <c:pt idx="57">
                  <c:v>2012</c:v>
                </c:pt>
                <c:pt idx="58">
                  <c:v>2011</c:v>
                </c:pt>
                <c:pt idx="59">
                  <c:v>2010</c:v>
                </c:pt>
                <c:pt idx="60">
                  <c:v>2008</c:v>
                </c:pt>
                <c:pt idx="61">
                  <c:v>2005</c:v>
                </c:pt>
                <c:pt idx="62">
                  <c:v>2002</c:v>
                </c:pt>
                <c:pt idx="63">
                  <c:v>1999</c:v>
                </c:pt>
                <c:pt idx="64">
                  <c:v>1996</c:v>
                </c:pt>
                <c:pt idx="65">
                  <c:v>1993</c:v>
                </c:pt>
                <c:pt idx="66">
                  <c:v>1990</c:v>
                </c:pt>
                <c:pt idx="67">
                  <c:v>1987</c:v>
                </c:pt>
                <c:pt idx="68">
                  <c:v>1984</c:v>
                </c:pt>
                <c:pt idx="69">
                  <c:v>1981</c:v>
                </c:pt>
                <c:pt idx="70">
                  <c:v>1981</c:v>
                </c:pt>
                <c:pt idx="71">
                  <c:v>1984</c:v>
                </c:pt>
                <c:pt idx="72">
                  <c:v>1987</c:v>
                </c:pt>
                <c:pt idx="73">
                  <c:v>1990</c:v>
                </c:pt>
                <c:pt idx="74">
                  <c:v>1993</c:v>
                </c:pt>
                <c:pt idx="75">
                  <c:v>1996</c:v>
                </c:pt>
                <c:pt idx="76">
                  <c:v>1999</c:v>
                </c:pt>
                <c:pt idx="77">
                  <c:v>2002</c:v>
                </c:pt>
                <c:pt idx="78">
                  <c:v>2005</c:v>
                </c:pt>
                <c:pt idx="79">
                  <c:v>2008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1981</c:v>
                </c:pt>
                <c:pt idx="85">
                  <c:v>1984</c:v>
                </c:pt>
                <c:pt idx="86">
                  <c:v>1987</c:v>
                </c:pt>
                <c:pt idx="87">
                  <c:v>1990</c:v>
                </c:pt>
                <c:pt idx="88">
                  <c:v>1993</c:v>
                </c:pt>
                <c:pt idx="89">
                  <c:v>1996</c:v>
                </c:pt>
                <c:pt idx="90">
                  <c:v>1999</c:v>
                </c:pt>
                <c:pt idx="91">
                  <c:v>2002</c:v>
                </c:pt>
                <c:pt idx="92">
                  <c:v>2005</c:v>
                </c:pt>
                <c:pt idx="93">
                  <c:v>2008</c:v>
                </c:pt>
                <c:pt idx="94">
                  <c:v>2010</c:v>
                </c:pt>
                <c:pt idx="95">
                  <c:v>2011</c:v>
                </c:pt>
                <c:pt idx="96">
                  <c:v>2012</c:v>
                </c:pt>
                <c:pt idx="97">
                  <c:v>2013</c:v>
                </c:pt>
                <c:pt idx="98">
                  <c:v>2013</c:v>
                </c:pt>
                <c:pt idx="99">
                  <c:v>2012</c:v>
                </c:pt>
                <c:pt idx="100">
                  <c:v>2011</c:v>
                </c:pt>
                <c:pt idx="101">
                  <c:v>2010</c:v>
                </c:pt>
                <c:pt idx="102">
                  <c:v>2008</c:v>
                </c:pt>
                <c:pt idx="103">
                  <c:v>2005</c:v>
                </c:pt>
                <c:pt idx="104">
                  <c:v>2002</c:v>
                </c:pt>
                <c:pt idx="105">
                  <c:v>1999</c:v>
                </c:pt>
                <c:pt idx="106">
                  <c:v>1996</c:v>
                </c:pt>
                <c:pt idx="107">
                  <c:v>1993</c:v>
                </c:pt>
                <c:pt idx="108">
                  <c:v>1990</c:v>
                </c:pt>
                <c:pt idx="109">
                  <c:v>1987</c:v>
                </c:pt>
                <c:pt idx="110">
                  <c:v>1984</c:v>
                </c:pt>
                <c:pt idx="111">
                  <c:v>1981</c:v>
                </c:pt>
                <c:pt idx="112">
                  <c:v>1981</c:v>
                </c:pt>
                <c:pt idx="113">
                  <c:v>1984</c:v>
                </c:pt>
                <c:pt idx="114">
                  <c:v>1987</c:v>
                </c:pt>
                <c:pt idx="115">
                  <c:v>1990</c:v>
                </c:pt>
                <c:pt idx="116">
                  <c:v>1993</c:v>
                </c:pt>
                <c:pt idx="117">
                  <c:v>1996</c:v>
                </c:pt>
                <c:pt idx="118">
                  <c:v>1999</c:v>
                </c:pt>
                <c:pt idx="119">
                  <c:v>2002</c:v>
                </c:pt>
                <c:pt idx="120">
                  <c:v>2005</c:v>
                </c:pt>
                <c:pt idx="121">
                  <c:v>2008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7">
                  <c:v>1981</c:v>
                </c:pt>
                <c:pt idx="128">
                  <c:v>1984</c:v>
                </c:pt>
                <c:pt idx="129">
                  <c:v>1987</c:v>
                </c:pt>
                <c:pt idx="130">
                  <c:v>1990</c:v>
                </c:pt>
                <c:pt idx="131">
                  <c:v>1993</c:v>
                </c:pt>
                <c:pt idx="132">
                  <c:v>1996</c:v>
                </c:pt>
                <c:pt idx="133">
                  <c:v>1999</c:v>
                </c:pt>
                <c:pt idx="134">
                  <c:v>2002</c:v>
                </c:pt>
                <c:pt idx="135">
                  <c:v>2005</c:v>
                </c:pt>
                <c:pt idx="136">
                  <c:v>2008</c:v>
                </c:pt>
                <c:pt idx="137">
                  <c:v>2010</c:v>
                </c:pt>
                <c:pt idx="138">
                  <c:v>2011</c:v>
                </c:pt>
                <c:pt idx="139">
                  <c:v>2012</c:v>
                </c:pt>
                <c:pt idx="140">
                  <c:v>2013</c:v>
                </c:pt>
                <c:pt idx="142">
                  <c:v>2013</c:v>
                </c:pt>
                <c:pt idx="143">
                  <c:v>2012</c:v>
                </c:pt>
                <c:pt idx="144">
                  <c:v>2011</c:v>
                </c:pt>
                <c:pt idx="145">
                  <c:v>2010</c:v>
                </c:pt>
                <c:pt idx="146">
                  <c:v>2008</c:v>
                </c:pt>
                <c:pt idx="147">
                  <c:v>2005</c:v>
                </c:pt>
                <c:pt idx="148">
                  <c:v>2002</c:v>
                </c:pt>
                <c:pt idx="149">
                  <c:v>1999</c:v>
                </c:pt>
                <c:pt idx="150">
                  <c:v>1996</c:v>
                </c:pt>
                <c:pt idx="151">
                  <c:v>1993</c:v>
                </c:pt>
                <c:pt idx="152">
                  <c:v>1990</c:v>
                </c:pt>
                <c:pt idx="153">
                  <c:v>1987</c:v>
                </c:pt>
                <c:pt idx="154">
                  <c:v>1984</c:v>
                </c:pt>
                <c:pt idx="155">
                  <c:v>1981</c:v>
                </c:pt>
                <c:pt idx="156">
                  <c:v>2013</c:v>
                </c:pt>
                <c:pt idx="157">
                  <c:v>2012</c:v>
                </c:pt>
                <c:pt idx="158">
                  <c:v>2011</c:v>
                </c:pt>
                <c:pt idx="159">
                  <c:v>2010</c:v>
                </c:pt>
                <c:pt idx="160">
                  <c:v>2008</c:v>
                </c:pt>
                <c:pt idx="161">
                  <c:v>2005</c:v>
                </c:pt>
                <c:pt idx="162">
                  <c:v>2002</c:v>
                </c:pt>
                <c:pt idx="163">
                  <c:v>1999</c:v>
                </c:pt>
                <c:pt idx="164">
                  <c:v>1996</c:v>
                </c:pt>
                <c:pt idx="165">
                  <c:v>1993</c:v>
                </c:pt>
                <c:pt idx="166">
                  <c:v>1990</c:v>
                </c:pt>
                <c:pt idx="167">
                  <c:v>1987</c:v>
                </c:pt>
                <c:pt idx="168">
                  <c:v>1984</c:v>
                </c:pt>
                <c:pt idx="169">
                  <c:v>1981</c:v>
                </c:pt>
                <c:pt idx="170">
                  <c:v>2013</c:v>
                </c:pt>
                <c:pt idx="171">
                  <c:v>2012</c:v>
                </c:pt>
                <c:pt idx="172">
                  <c:v>2011</c:v>
                </c:pt>
                <c:pt idx="173">
                  <c:v>2010</c:v>
                </c:pt>
                <c:pt idx="174">
                  <c:v>2008</c:v>
                </c:pt>
                <c:pt idx="175">
                  <c:v>2005</c:v>
                </c:pt>
                <c:pt idx="176">
                  <c:v>2002</c:v>
                </c:pt>
                <c:pt idx="177">
                  <c:v>1999</c:v>
                </c:pt>
                <c:pt idx="178">
                  <c:v>1996</c:v>
                </c:pt>
                <c:pt idx="179">
                  <c:v>1993</c:v>
                </c:pt>
                <c:pt idx="180">
                  <c:v>1990</c:v>
                </c:pt>
                <c:pt idx="181">
                  <c:v>1987</c:v>
                </c:pt>
                <c:pt idx="182">
                  <c:v>1984</c:v>
                </c:pt>
                <c:pt idx="183">
                  <c:v>1981</c:v>
                </c:pt>
                <c:pt idx="184">
                  <c:v>2013</c:v>
                </c:pt>
                <c:pt idx="185">
                  <c:v>2012</c:v>
                </c:pt>
                <c:pt idx="186">
                  <c:v>2011</c:v>
                </c:pt>
                <c:pt idx="187">
                  <c:v>2010</c:v>
                </c:pt>
                <c:pt idx="188">
                  <c:v>2008</c:v>
                </c:pt>
                <c:pt idx="189">
                  <c:v>2005</c:v>
                </c:pt>
                <c:pt idx="190">
                  <c:v>2002</c:v>
                </c:pt>
                <c:pt idx="191">
                  <c:v>1999</c:v>
                </c:pt>
                <c:pt idx="192">
                  <c:v>1996</c:v>
                </c:pt>
                <c:pt idx="193">
                  <c:v>1993</c:v>
                </c:pt>
                <c:pt idx="194">
                  <c:v>1990</c:v>
                </c:pt>
                <c:pt idx="195">
                  <c:v>1987</c:v>
                </c:pt>
                <c:pt idx="196">
                  <c:v>1984</c:v>
                </c:pt>
                <c:pt idx="197">
                  <c:v>1981</c:v>
                </c:pt>
                <c:pt idx="198">
                  <c:v>2013</c:v>
                </c:pt>
                <c:pt idx="199">
                  <c:v>2012</c:v>
                </c:pt>
                <c:pt idx="200">
                  <c:v>2011</c:v>
                </c:pt>
                <c:pt idx="201">
                  <c:v>2010</c:v>
                </c:pt>
                <c:pt idx="202">
                  <c:v>2008</c:v>
                </c:pt>
                <c:pt idx="203">
                  <c:v>2005</c:v>
                </c:pt>
                <c:pt idx="204">
                  <c:v>2002</c:v>
                </c:pt>
                <c:pt idx="205">
                  <c:v>1999</c:v>
                </c:pt>
                <c:pt idx="206">
                  <c:v>1996</c:v>
                </c:pt>
                <c:pt idx="207">
                  <c:v>1993</c:v>
                </c:pt>
                <c:pt idx="208">
                  <c:v>1990</c:v>
                </c:pt>
                <c:pt idx="209">
                  <c:v>1987</c:v>
                </c:pt>
                <c:pt idx="210">
                  <c:v>1984</c:v>
                </c:pt>
                <c:pt idx="211">
                  <c:v>1981</c:v>
                </c:pt>
                <c:pt idx="212">
                  <c:v>2013</c:v>
                </c:pt>
                <c:pt idx="213">
                  <c:v>2012</c:v>
                </c:pt>
                <c:pt idx="214">
                  <c:v>2011</c:v>
                </c:pt>
                <c:pt idx="215">
                  <c:v>2010</c:v>
                </c:pt>
                <c:pt idx="216">
                  <c:v>2008</c:v>
                </c:pt>
                <c:pt idx="217">
                  <c:v>2005</c:v>
                </c:pt>
                <c:pt idx="218">
                  <c:v>2002</c:v>
                </c:pt>
                <c:pt idx="219">
                  <c:v>1999</c:v>
                </c:pt>
                <c:pt idx="220">
                  <c:v>1996</c:v>
                </c:pt>
                <c:pt idx="221">
                  <c:v>1993</c:v>
                </c:pt>
                <c:pt idx="222">
                  <c:v>1990</c:v>
                </c:pt>
                <c:pt idx="223">
                  <c:v>1987</c:v>
                </c:pt>
                <c:pt idx="224">
                  <c:v>1984</c:v>
                </c:pt>
                <c:pt idx="225">
                  <c:v>1981</c:v>
                </c:pt>
                <c:pt idx="226">
                  <c:v>2013</c:v>
                </c:pt>
                <c:pt idx="227">
                  <c:v>2012</c:v>
                </c:pt>
                <c:pt idx="228">
                  <c:v>2011</c:v>
                </c:pt>
                <c:pt idx="229">
                  <c:v>2010</c:v>
                </c:pt>
                <c:pt idx="230">
                  <c:v>2008</c:v>
                </c:pt>
                <c:pt idx="231">
                  <c:v>2005</c:v>
                </c:pt>
                <c:pt idx="232">
                  <c:v>2002</c:v>
                </c:pt>
                <c:pt idx="233">
                  <c:v>1999</c:v>
                </c:pt>
                <c:pt idx="234">
                  <c:v>1996</c:v>
                </c:pt>
                <c:pt idx="235">
                  <c:v>1993</c:v>
                </c:pt>
                <c:pt idx="236">
                  <c:v>1990</c:v>
                </c:pt>
                <c:pt idx="237">
                  <c:v>1987</c:v>
                </c:pt>
                <c:pt idx="238">
                  <c:v>1984</c:v>
                </c:pt>
                <c:pt idx="239">
                  <c:v>1981</c:v>
                </c:pt>
                <c:pt idx="240">
                  <c:v>2013</c:v>
                </c:pt>
                <c:pt idx="241">
                  <c:v>2012</c:v>
                </c:pt>
                <c:pt idx="242">
                  <c:v>2011</c:v>
                </c:pt>
                <c:pt idx="243">
                  <c:v>2010</c:v>
                </c:pt>
                <c:pt idx="244">
                  <c:v>2008</c:v>
                </c:pt>
                <c:pt idx="245">
                  <c:v>2005</c:v>
                </c:pt>
                <c:pt idx="246">
                  <c:v>2002</c:v>
                </c:pt>
                <c:pt idx="247">
                  <c:v>1999</c:v>
                </c:pt>
                <c:pt idx="248">
                  <c:v>1996</c:v>
                </c:pt>
                <c:pt idx="249">
                  <c:v>1993</c:v>
                </c:pt>
                <c:pt idx="250">
                  <c:v>1990</c:v>
                </c:pt>
                <c:pt idx="251">
                  <c:v>1987</c:v>
                </c:pt>
                <c:pt idx="252">
                  <c:v>1984</c:v>
                </c:pt>
                <c:pt idx="253">
                  <c:v>1981</c:v>
                </c:pt>
              </c:numCache>
            </c:numRef>
          </c:cat>
          <c:val>
            <c:numRef>
              <c:f>'$1.9LAC'!$C$101:$C$114</c:f>
              <c:numCache>
                <c:formatCode>0</c:formatCode>
                <c:ptCount val="14"/>
                <c:pt idx="0">
                  <c:v>38.582349999999998</c:v>
                </c:pt>
                <c:pt idx="1">
                  <c:v>37.490879999999997</c:v>
                </c:pt>
                <c:pt idx="2">
                  <c:v>36.738819999999997</c:v>
                </c:pt>
                <c:pt idx="3">
                  <c:v>30.194530000000004</c:v>
                </c:pt>
                <c:pt idx="4" formatCode="0.0">
                  <c:v>5.0688810000000002</c:v>
                </c:pt>
                <c:pt idx="5" formatCode="0.0">
                  <c:v>4.9303279999999994</c:v>
                </c:pt>
                <c:pt idx="6" formatCode="0.0">
                  <c:v>5.2944819999999995</c:v>
                </c:pt>
                <c:pt idx="7" formatCode="0.0">
                  <c:v>5.8355519999999999</c:v>
                </c:pt>
                <c:pt idx="8" formatCode="0.0">
                  <c:v>5.8427180000000005</c:v>
                </c:pt>
                <c:pt idx="9" formatCode="0.0">
                  <c:v>3.7640819999999997</c:v>
                </c:pt>
                <c:pt idx="10" formatCode="0.0">
                  <c:v>2.6139060000000001</c:v>
                </c:pt>
                <c:pt idx="11" formatCode="0.0">
                  <c:v>2.9030489999999998</c:v>
                </c:pt>
                <c:pt idx="12" formatCode="0.0">
                  <c:v>2.588193</c:v>
                </c:pt>
                <c:pt idx="13" formatCode="0.0">
                  <c:v>2.3241890000000001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6-40CE-A121-7409FF1E2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50"/>
        <c:axId val="658838016"/>
        <c:axId val="658841296"/>
      </c:barChart>
      <c:lineChart>
        <c:grouping val="standard"/>
        <c:varyColors val="0"/>
        <c:ser>
          <c:idx val="1"/>
          <c:order val="1"/>
          <c:tx>
            <c:v>Monthly Survey Income</c:v>
          </c:tx>
          <c:spPr>
            <a:ln w="28575" cap="rnd">
              <a:solidFill>
                <a:schemeClr val="accent2">
                  <a:alpha val="32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6350">
                <a:solidFill>
                  <a:schemeClr val="accent2">
                    <a:lumMod val="50000"/>
                    <a:alpha val="0"/>
                  </a:schemeClr>
                </a:solidFill>
                <a:prstDash val="sysDot"/>
              </a:ln>
              <a:effectLst/>
            </c:spPr>
          </c:marker>
          <c:dLbls>
            <c:dLbl>
              <c:idx val="0"/>
              <c:layout>
                <c:manualLayout>
                  <c:x val="-5.8333333333333334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66-40CE-A121-7409FF1E2C46}"/>
                </c:ext>
              </c:extLst>
            </c:dLbl>
            <c:dLbl>
              <c:idx val="2"/>
              <c:layout>
                <c:manualLayout>
                  <c:x val="-5.5555555555555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66-40CE-A121-7409FF1E2C46}"/>
                </c:ext>
              </c:extLst>
            </c:dLbl>
            <c:dLbl>
              <c:idx val="5"/>
              <c:layout>
                <c:manualLayout>
                  <c:x val="-4.3402777777777818E-2"/>
                  <c:y val="-3.424657534246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E-4BF0-8F3C-6BF4649F4681}"/>
                </c:ext>
              </c:extLst>
            </c:dLbl>
            <c:dLbl>
              <c:idx val="7"/>
              <c:layout>
                <c:manualLayout>
                  <c:x val="-5.00000000000001E-2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66-40CE-A121-7409FF1E2C46}"/>
                </c:ext>
              </c:extLst>
            </c:dLbl>
            <c:dLbl>
              <c:idx val="9"/>
              <c:layout>
                <c:manualLayout>
                  <c:x val="-4.5572916666666664E-2"/>
                  <c:y val="4.5662100456621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66-40CE-A121-7409FF1E2C46}"/>
                </c:ext>
              </c:extLst>
            </c:dLbl>
            <c:dLbl>
              <c:idx val="14"/>
              <c:layout>
                <c:manualLayout>
                  <c:x val="-4.5572916666666664E-2"/>
                  <c:y val="-4.9467275494672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3E-4BF0-8F3C-6BF4649F4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'$1.9LAC'!$B$101:$B$114</c:f>
              <c:numCache>
                <c:formatCode>General</c:formatCode>
                <c:ptCount val="14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'$1.9LAC'!$D$100:$D$114</c:f>
              <c:numCache>
                <c:formatCode>0</c:formatCode>
                <c:ptCount val="15"/>
                <c:pt idx="0">
                  <c:v>118.2433</c:v>
                </c:pt>
                <c:pt idx="1">
                  <c:v>108.7067</c:v>
                </c:pt>
                <c:pt idx="2">
                  <c:v>111.5625</c:v>
                </c:pt>
                <c:pt idx="3">
                  <c:v>117.4008</c:v>
                </c:pt>
                <c:pt idx="4">
                  <c:v>172.35820000000001</c:v>
                </c:pt>
                <c:pt idx="5">
                  <c:v>341.92649999999998</c:v>
                </c:pt>
                <c:pt idx="6">
                  <c:v>366.20530000000002</c:v>
                </c:pt>
                <c:pt idx="7">
                  <c:v>426.18150000000003</c:v>
                </c:pt>
                <c:pt idx="8">
                  <c:v>399.23779999999999</c:v>
                </c:pt>
                <c:pt idx="9">
                  <c:v>345.37580000000003</c:v>
                </c:pt>
                <c:pt idx="10">
                  <c:v>357.62189999999998</c:v>
                </c:pt>
                <c:pt idx="11">
                  <c:v>372.20620000000002</c:v>
                </c:pt>
                <c:pt idx="12">
                  <c:v>378.67750000000001</c:v>
                </c:pt>
                <c:pt idx="13">
                  <c:v>359.45310000000001</c:v>
                </c:pt>
                <c:pt idx="14">
                  <c:v>377.03469999999999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766-40CE-A121-7409FF1E2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032312"/>
        <c:axId val="747033296"/>
      </c:lineChart>
      <c:catAx>
        <c:axId val="65883801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41296"/>
        <c:crosses val="autoZero"/>
        <c:auto val="1"/>
        <c:lblAlgn val="ctr"/>
        <c:lblOffset val="100"/>
        <c:noMultiLvlLbl val="0"/>
      </c:catAx>
      <c:valAx>
        <c:axId val="658841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38016"/>
        <c:crosses val="autoZero"/>
        <c:crossBetween val="between"/>
      </c:valAx>
      <c:valAx>
        <c:axId val="74703329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032312"/>
        <c:crosses val="max"/>
        <c:crossBetween val="between"/>
      </c:valAx>
      <c:catAx>
        <c:axId val="7470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703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4279513888888891"/>
          <c:y val="0.4606526923860545"/>
          <c:w val="0.55058005249343833"/>
          <c:h val="0.1846070282881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8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rgbClr val="800000"/>
                </a:solidFill>
              </a:rPr>
              <a:t>Fig H-1 Haiti Poverty Rates and average monthy income</a:t>
            </a:r>
          </a:p>
        </c:rich>
      </c:tx>
      <c:layout>
        <c:manualLayout>
          <c:xMode val="edge"/>
          <c:yMode val="edge"/>
          <c:x val="0.11512052593133676"/>
          <c:y val="3.620044482391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8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21035785161001E-2"/>
          <c:y val="8.8379629629629614E-2"/>
          <c:w val="0.92222222222222228"/>
          <c:h val="0.76111201074158785"/>
        </c:manualLayout>
      </c:layout>
      <c:barChart>
        <c:barDir val="col"/>
        <c:grouping val="clustered"/>
        <c:varyColors val="0"/>
        <c:ser>
          <c:idx val="0"/>
          <c:order val="0"/>
          <c:tx>
            <c:v>$1.90/day Poverty Rate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0070C0">
                  <a:alpha val="42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'$1.9LAC'!$B$171:$B$184</c:f>
              <c:numCache>
                <c:formatCode>General</c:formatCode>
                <c:ptCount val="14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'$1.9LAC'!$C$171:$C$184</c:f>
              <c:numCache>
                <c:formatCode>0</c:formatCode>
                <c:ptCount val="14"/>
                <c:pt idx="0">
                  <c:v>68.615499999999997</c:v>
                </c:pt>
                <c:pt idx="1">
                  <c:v>67.346789999999999</c:v>
                </c:pt>
                <c:pt idx="2">
                  <c:v>66.034729999999996</c:v>
                </c:pt>
                <c:pt idx="3">
                  <c:v>64.724109999999996</c:v>
                </c:pt>
                <c:pt idx="4">
                  <c:v>63.493659999999998</c:v>
                </c:pt>
                <c:pt idx="5">
                  <c:v>62.340539999999997</c:v>
                </c:pt>
                <c:pt idx="6">
                  <c:v>59.210439999999998</c:v>
                </c:pt>
                <c:pt idx="7">
                  <c:v>56.856700000000004</c:v>
                </c:pt>
                <c:pt idx="8">
                  <c:v>55.534130000000005</c:v>
                </c:pt>
                <c:pt idx="9">
                  <c:v>55.290419999999997</c:v>
                </c:pt>
                <c:pt idx="10">
                  <c:v>50.048029999999997</c:v>
                </c:pt>
                <c:pt idx="11">
                  <c:v>51.612499999999997</c:v>
                </c:pt>
                <c:pt idx="12">
                  <c:v>24.899379999999997</c:v>
                </c:pt>
                <c:pt idx="13">
                  <c:v>24.358179999999997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B-4427-9421-B4FE55807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50"/>
        <c:axId val="658838016"/>
        <c:axId val="658841296"/>
      </c:barChart>
      <c:lineChart>
        <c:grouping val="standard"/>
        <c:varyColors val="0"/>
        <c:ser>
          <c:idx val="1"/>
          <c:order val="1"/>
          <c:tx>
            <c:v>Monthly Income</c:v>
          </c:tx>
          <c:spPr>
            <a:ln w="28575" cap="rnd">
              <a:solidFill>
                <a:schemeClr val="accent2">
                  <a:alpha val="32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6350">
                <a:solidFill>
                  <a:schemeClr val="accent2">
                    <a:lumMod val="50000"/>
                    <a:alpha val="0"/>
                  </a:schemeClr>
                </a:solidFill>
                <a:prstDash val="sysDot"/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0B-4427-9421-B4FE5580728B}"/>
                </c:ext>
              </c:extLst>
            </c:dLbl>
            <c:dLbl>
              <c:idx val="5"/>
              <c:layout>
                <c:manualLayout>
                  <c:x val="-4.1666666666666664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0B-4427-9421-B4FE5580728B}"/>
                </c:ext>
              </c:extLst>
            </c:dLbl>
            <c:dLbl>
              <c:idx val="10"/>
              <c:layout>
                <c:manualLayout>
                  <c:x val="-0.05"/>
                  <c:y val="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0B-4427-9421-B4FE5580728B}"/>
                </c:ext>
              </c:extLst>
            </c:dLbl>
            <c:dLbl>
              <c:idx val="13"/>
              <c:layout>
                <c:manualLayout>
                  <c:x val="-5.00000000000001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0B-4427-9421-B4FE55807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'$1.9LAC'!$B$171:$B$184</c:f>
              <c:numCache>
                <c:formatCode>General</c:formatCode>
                <c:ptCount val="14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'$1.9LAC'!$D$171:$D$184</c:f>
              <c:numCache>
                <c:formatCode>0</c:formatCode>
                <c:ptCount val="14"/>
                <c:pt idx="0">
                  <c:v>70.032520000000005</c:v>
                </c:pt>
                <c:pt idx="1">
                  <c:v>72.446129999999997</c:v>
                </c:pt>
                <c:pt idx="2">
                  <c:v>74.942930000000004</c:v>
                </c:pt>
                <c:pt idx="3">
                  <c:v>77.525769999999994</c:v>
                </c:pt>
                <c:pt idx="4">
                  <c:v>80.197620000000001</c:v>
                </c:pt>
                <c:pt idx="5">
                  <c:v>82.961560000000006</c:v>
                </c:pt>
                <c:pt idx="6">
                  <c:v>90.765929999999997</c:v>
                </c:pt>
                <c:pt idx="7">
                  <c:v>96.496530000000007</c:v>
                </c:pt>
                <c:pt idx="8">
                  <c:v>100.06310000000001</c:v>
                </c:pt>
                <c:pt idx="9">
                  <c:v>100.97920000000001</c:v>
                </c:pt>
                <c:pt idx="10">
                  <c:v>117.0613</c:v>
                </c:pt>
                <c:pt idx="11">
                  <c:v>112.8197</c:v>
                </c:pt>
                <c:pt idx="12">
                  <c:v>126.74979999999999</c:v>
                </c:pt>
                <c:pt idx="13">
                  <c:v>127.9502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80B-4427-9421-B4FE55807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032312"/>
        <c:axId val="747033296"/>
      </c:lineChart>
      <c:catAx>
        <c:axId val="65883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u="none" strike="noStrike" baseline="0">
                    <a:effectLst/>
                  </a:rPr>
                  <a:t>Source World Bank Povcalnet http://iresearch.worldbank.org/PovcalNet/povDuplicateWB.aspx</a:t>
                </a:r>
                <a:endParaRPr lang="en-US" sz="80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41296"/>
        <c:crosses val="autoZero"/>
        <c:auto val="1"/>
        <c:lblAlgn val="ctr"/>
        <c:lblOffset val="100"/>
        <c:noMultiLvlLbl val="0"/>
      </c:catAx>
      <c:valAx>
        <c:axId val="658841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38016"/>
        <c:crosses val="autoZero"/>
        <c:crossBetween val="between"/>
      </c:valAx>
      <c:valAx>
        <c:axId val="74703329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032312"/>
        <c:crosses val="max"/>
        <c:crossBetween val="between"/>
      </c:valAx>
      <c:catAx>
        <c:axId val="7470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703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3383440706275352"/>
          <c:y val="0.61226646155091802"/>
          <c:w val="0.4241186118735874"/>
          <c:h val="0.16318442199866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8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rgbClr val="800000"/>
                </a:solidFill>
              </a:rPr>
              <a:t>Fig H-3 Honduras Inequality Measures</a:t>
            </a:r>
          </a:p>
        </c:rich>
      </c:tx>
      <c:layout>
        <c:manualLayout>
          <c:xMode val="edge"/>
          <c:yMode val="edge"/>
          <c:x val="0.23153073931451998"/>
          <c:y val="2.557544757033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8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372703412073492E-2"/>
          <c:y val="0.11725872820884602"/>
          <c:w val="0.86693525809273841"/>
          <c:h val="0.72272287894959419"/>
        </c:manualLayout>
      </c:layout>
      <c:barChart>
        <c:barDir val="col"/>
        <c:grouping val="clustered"/>
        <c:varyColors val="0"/>
        <c:ser>
          <c:idx val="0"/>
          <c:order val="0"/>
          <c:tx>
            <c:v>Gini Coefficient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0070C0">
                  <a:alpha val="42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'$1.9LAC'!$B$185:$B$198</c:f>
              <c:numCache>
                <c:formatCode>General</c:formatCode>
                <c:ptCount val="14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'$1.9LAC'!$E$185:$E$198</c:f>
              <c:numCache>
                <c:formatCode>0</c:formatCode>
                <c:ptCount val="14"/>
                <c:pt idx="0">
                  <c:v>59.49015</c:v>
                </c:pt>
                <c:pt idx="1">
                  <c:v>59.49015</c:v>
                </c:pt>
                <c:pt idx="2">
                  <c:v>59.49015</c:v>
                </c:pt>
                <c:pt idx="3">
                  <c:v>57.356729999999999</c:v>
                </c:pt>
                <c:pt idx="4">
                  <c:v>53.467450000000007</c:v>
                </c:pt>
                <c:pt idx="5">
                  <c:v>55.721560000000004</c:v>
                </c:pt>
                <c:pt idx="6">
                  <c:v>55.351340000000008</c:v>
                </c:pt>
                <c:pt idx="7">
                  <c:v>58.779689999999995</c:v>
                </c:pt>
                <c:pt idx="8">
                  <c:v>59.509500000000003</c:v>
                </c:pt>
                <c:pt idx="9">
                  <c:v>55.742570000000001</c:v>
                </c:pt>
                <c:pt idx="10">
                  <c:v>53.391560000000005</c:v>
                </c:pt>
                <c:pt idx="11">
                  <c:v>57.398720000000004</c:v>
                </c:pt>
                <c:pt idx="12">
                  <c:v>57.397699999999993</c:v>
                </c:pt>
                <c:pt idx="13">
                  <c:v>53.67163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932-A01F-0A2CFF16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50"/>
        <c:axId val="658838016"/>
        <c:axId val="658841296"/>
      </c:barChart>
      <c:lineChart>
        <c:grouping val="standard"/>
        <c:varyColors val="0"/>
        <c:ser>
          <c:idx val="1"/>
          <c:order val="1"/>
          <c:tx>
            <c:v>Kuznets/Inequality Ratio (T20/B20)</c:v>
          </c:tx>
          <c:spPr>
            <a:ln w="28575" cap="rnd">
              <a:solidFill>
                <a:schemeClr val="accent2">
                  <a:alpha val="32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6350">
                <a:solidFill>
                  <a:schemeClr val="accent2">
                    <a:lumMod val="50000"/>
                    <a:alpha val="0"/>
                  </a:schemeClr>
                </a:solidFill>
                <a:prstDash val="sysDot"/>
              </a:ln>
              <a:effectLst/>
            </c:spPr>
          </c:marker>
          <c:dLbls>
            <c:dLbl>
              <c:idx val="0"/>
              <c:layout>
                <c:manualLayout>
                  <c:x val="-5.8333333333333334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A7-4932-A01F-0A2CFF164987}"/>
                </c:ext>
              </c:extLst>
            </c:dLbl>
            <c:dLbl>
              <c:idx val="2"/>
              <c:layout>
                <c:manualLayout>
                  <c:x val="-5.5555555555555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7-4932-A01F-0A2CFF164987}"/>
                </c:ext>
              </c:extLst>
            </c:dLbl>
            <c:dLbl>
              <c:idx val="7"/>
              <c:layout>
                <c:manualLayout>
                  <c:x val="-5.00000000000001E-2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A7-4932-A01F-0A2CFF164987}"/>
                </c:ext>
              </c:extLst>
            </c:dLbl>
            <c:dLbl>
              <c:idx val="9"/>
              <c:layout>
                <c:manualLayout>
                  <c:x val="2.1897810218978103E-2"/>
                  <c:y val="-2.1312872975277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A7-4932-A01F-0A2CFF164987}"/>
                </c:ext>
              </c:extLst>
            </c:dLbl>
            <c:dLbl>
              <c:idx val="13"/>
              <c:layout>
                <c:manualLayout>
                  <c:x val="-5.1094890510948905E-2"/>
                  <c:y val="-6.82011935208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A7-4932-A01F-0A2CFF164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'$1.9LAC'!$B$185:$B$198</c:f>
              <c:numCache>
                <c:formatCode>General</c:formatCode>
                <c:ptCount val="14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'$1.9LAC'!$F$185:$F$198</c:f>
              <c:numCache>
                <c:formatCode>0.0</c:formatCode>
                <c:ptCount val="14"/>
                <c:pt idx="0">
                  <c:v>9.1820484980094079</c:v>
                </c:pt>
                <c:pt idx="1">
                  <c:v>9.1820484980094079</c:v>
                </c:pt>
                <c:pt idx="2">
                  <c:v>9.1820484980094079</c:v>
                </c:pt>
                <c:pt idx="3">
                  <c:v>9.4142705005324814</c:v>
                </c:pt>
                <c:pt idx="4">
                  <c:v>7.2780733688042574</c:v>
                </c:pt>
                <c:pt idx="5">
                  <c:v>9.401918047079338</c:v>
                </c:pt>
                <c:pt idx="6" formatCode="0">
                  <c:v>12.332613390928728</c:v>
                </c:pt>
                <c:pt idx="7" formatCode="0">
                  <c:v>16.182832422586518</c:v>
                </c:pt>
                <c:pt idx="8" formatCode="0">
                  <c:v>14.741397734558669</c:v>
                </c:pt>
                <c:pt idx="9">
                  <c:v>9.4028850562550694</c:v>
                </c:pt>
                <c:pt idx="10">
                  <c:v>8.7887323943661979</c:v>
                </c:pt>
                <c:pt idx="11" formatCode="0">
                  <c:v>10.046433094132544</c:v>
                </c:pt>
                <c:pt idx="12">
                  <c:v>9.8935765868491057</c:v>
                </c:pt>
                <c:pt idx="13">
                  <c:v>8.8870941689549348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BA7-4932-A01F-0A2CFF16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032312"/>
        <c:axId val="747033296"/>
      </c:lineChart>
      <c:catAx>
        <c:axId val="65883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aseline="0"/>
                  <a:t>Source: World Bank Povcalnet http://iresearch.worldbank.org/PovcalNet/povDuplicateWB.aspx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41296"/>
        <c:crosses val="autoZero"/>
        <c:auto val="1"/>
        <c:lblAlgn val="ctr"/>
        <c:lblOffset val="100"/>
        <c:noMultiLvlLbl val="0"/>
      </c:catAx>
      <c:valAx>
        <c:axId val="658841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38016"/>
        <c:crosses val="autoZero"/>
        <c:crossBetween val="between"/>
      </c:valAx>
      <c:valAx>
        <c:axId val="7470332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032312"/>
        <c:crosses val="max"/>
        <c:crossBetween val="between"/>
      </c:valAx>
      <c:catAx>
        <c:axId val="7470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703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104830179809613"/>
          <c:y val="0.6743651448939727"/>
          <c:w val="0.54084774987068218"/>
          <c:h val="0.15050647441448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8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rgbClr val="800000"/>
                </a:solidFill>
              </a:rPr>
              <a:t>Fig H-1 Haiti Poverty Rates and average monthy income</a:t>
            </a:r>
          </a:p>
        </c:rich>
      </c:tx>
      <c:layout>
        <c:manualLayout>
          <c:xMode val="edge"/>
          <c:yMode val="edge"/>
          <c:x val="0.11512052593133676"/>
          <c:y val="3.620044482391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8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21035785161001E-2"/>
          <c:y val="0.16245358219111497"/>
          <c:w val="0.92222222222222228"/>
          <c:h val="0.68703800913774671"/>
        </c:manualLayout>
      </c:layout>
      <c:barChart>
        <c:barDir val="col"/>
        <c:grouping val="clustered"/>
        <c:varyColors val="0"/>
        <c:ser>
          <c:idx val="0"/>
          <c:order val="0"/>
          <c:tx>
            <c:v>$1.90/day Poverty Rate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0070C0">
                  <a:alpha val="42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'$1.9LAC'!$B$171:$B$184</c:f>
              <c:numCache>
                <c:formatCode>General</c:formatCode>
                <c:ptCount val="14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'$1.9LAC'!$C$171:$C$184</c:f>
              <c:numCache>
                <c:formatCode>0</c:formatCode>
                <c:ptCount val="14"/>
                <c:pt idx="0">
                  <c:v>68.615499999999997</c:v>
                </c:pt>
                <c:pt idx="1">
                  <c:v>67.346789999999999</c:v>
                </c:pt>
                <c:pt idx="2">
                  <c:v>66.034729999999996</c:v>
                </c:pt>
                <c:pt idx="3">
                  <c:v>64.724109999999996</c:v>
                </c:pt>
                <c:pt idx="4">
                  <c:v>63.493659999999998</c:v>
                </c:pt>
                <c:pt idx="5">
                  <c:v>62.340539999999997</c:v>
                </c:pt>
                <c:pt idx="6">
                  <c:v>59.210439999999998</c:v>
                </c:pt>
                <c:pt idx="7">
                  <c:v>56.856700000000004</c:v>
                </c:pt>
                <c:pt idx="8">
                  <c:v>55.534130000000005</c:v>
                </c:pt>
                <c:pt idx="9">
                  <c:v>55.290419999999997</c:v>
                </c:pt>
                <c:pt idx="10">
                  <c:v>50.048029999999997</c:v>
                </c:pt>
                <c:pt idx="11">
                  <c:v>51.612499999999997</c:v>
                </c:pt>
                <c:pt idx="12">
                  <c:v>24.899379999999997</c:v>
                </c:pt>
                <c:pt idx="13">
                  <c:v>24.358179999999997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3-4016-B129-F8EA54CA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50"/>
        <c:axId val="658838016"/>
        <c:axId val="658841296"/>
      </c:barChart>
      <c:lineChart>
        <c:grouping val="standard"/>
        <c:varyColors val="0"/>
        <c:ser>
          <c:idx val="1"/>
          <c:order val="1"/>
          <c:tx>
            <c:v>Monthly Income</c:v>
          </c:tx>
          <c:spPr>
            <a:ln w="28575" cap="rnd">
              <a:solidFill>
                <a:schemeClr val="accent2">
                  <a:alpha val="32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6350">
                <a:solidFill>
                  <a:schemeClr val="accent2">
                    <a:lumMod val="50000"/>
                    <a:alpha val="0"/>
                  </a:schemeClr>
                </a:solidFill>
                <a:prstDash val="sysDot"/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3-4016-B129-F8EA54CA6735}"/>
                </c:ext>
              </c:extLst>
            </c:dLbl>
            <c:dLbl>
              <c:idx val="5"/>
              <c:layout>
                <c:manualLayout>
                  <c:x val="-4.1666666666666664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3-4016-B129-F8EA54CA6735}"/>
                </c:ext>
              </c:extLst>
            </c:dLbl>
            <c:dLbl>
              <c:idx val="10"/>
              <c:layout>
                <c:manualLayout>
                  <c:x val="-0.05"/>
                  <c:y val="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93-4016-B129-F8EA54CA6735}"/>
                </c:ext>
              </c:extLst>
            </c:dLbl>
            <c:dLbl>
              <c:idx val="13"/>
              <c:layout>
                <c:manualLayout>
                  <c:x val="-4.2872509788735601E-2"/>
                  <c:y val="-4.3724117818606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93-4016-B129-F8EA54CA6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'$1.9LAC'!$B$171:$B$184</c:f>
              <c:numCache>
                <c:formatCode>General</c:formatCode>
                <c:ptCount val="14"/>
                <c:pt idx="0">
                  <c:v>1981</c:v>
                </c:pt>
                <c:pt idx="1">
                  <c:v>1984</c:v>
                </c:pt>
                <c:pt idx="2">
                  <c:v>1987</c:v>
                </c:pt>
                <c:pt idx="3">
                  <c:v>1990</c:v>
                </c:pt>
                <c:pt idx="4">
                  <c:v>1993</c:v>
                </c:pt>
                <c:pt idx="5">
                  <c:v>1996</c:v>
                </c:pt>
                <c:pt idx="6">
                  <c:v>1999</c:v>
                </c:pt>
                <c:pt idx="7">
                  <c:v>2002</c:v>
                </c:pt>
                <c:pt idx="8">
                  <c:v>2005</c:v>
                </c:pt>
                <c:pt idx="9">
                  <c:v>2008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'$1.9LAC'!$D$171:$D$184</c:f>
              <c:numCache>
                <c:formatCode>0</c:formatCode>
                <c:ptCount val="14"/>
                <c:pt idx="0">
                  <c:v>70.032520000000005</c:v>
                </c:pt>
                <c:pt idx="1">
                  <c:v>72.446129999999997</c:v>
                </c:pt>
                <c:pt idx="2">
                  <c:v>74.942930000000004</c:v>
                </c:pt>
                <c:pt idx="3">
                  <c:v>77.525769999999994</c:v>
                </c:pt>
                <c:pt idx="4">
                  <c:v>80.197620000000001</c:v>
                </c:pt>
                <c:pt idx="5">
                  <c:v>82.961560000000006</c:v>
                </c:pt>
                <c:pt idx="6">
                  <c:v>90.765929999999997</c:v>
                </c:pt>
                <c:pt idx="7">
                  <c:v>96.496530000000007</c:v>
                </c:pt>
                <c:pt idx="8">
                  <c:v>100.06310000000001</c:v>
                </c:pt>
                <c:pt idx="9">
                  <c:v>100.97920000000001</c:v>
                </c:pt>
                <c:pt idx="10">
                  <c:v>117.0613</c:v>
                </c:pt>
                <c:pt idx="11">
                  <c:v>112.8197</c:v>
                </c:pt>
                <c:pt idx="12">
                  <c:v>126.74979999999999</c:v>
                </c:pt>
                <c:pt idx="13">
                  <c:v>127.9502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493-4016-B129-F8EA54CA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032312"/>
        <c:axId val="747033296"/>
      </c:lineChart>
      <c:catAx>
        <c:axId val="65883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u="none" strike="noStrike" baseline="0">
                    <a:effectLst/>
                  </a:rPr>
                  <a:t>Source World Bank Povcalnet http://iresearch.worldbank.org/PovcalNet/povDuplicateWB.aspx</a:t>
                </a:r>
                <a:endParaRPr lang="en-US" sz="80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41296"/>
        <c:crosses val="autoZero"/>
        <c:auto val="1"/>
        <c:lblAlgn val="ctr"/>
        <c:lblOffset val="100"/>
        <c:noMultiLvlLbl val="0"/>
      </c:catAx>
      <c:valAx>
        <c:axId val="658841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38016"/>
        <c:crosses val="autoZero"/>
        <c:crossBetween val="between"/>
      </c:valAx>
      <c:valAx>
        <c:axId val="74703329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032312"/>
        <c:crosses val="max"/>
        <c:crossBetween val="between"/>
      </c:valAx>
      <c:catAx>
        <c:axId val="7470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703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032211882605584"/>
          <c:y val="0.586559520676882"/>
          <c:w val="0.55058005249343833"/>
          <c:h val="0.1846070282881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8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rgbClr val="800000"/>
                </a:solidFill>
              </a:rPr>
              <a:t>Fig H-3 Haiti Inequality Measures</a:t>
            </a:r>
          </a:p>
        </c:rich>
      </c:tx>
      <c:layout>
        <c:manualLayout>
          <c:xMode val="edge"/>
          <c:yMode val="edge"/>
          <c:x val="8.1637694110506004E-2"/>
          <c:y val="8.61199601958152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372703412073492E-2"/>
          <c:y val="0.15966754155730534"/>
          <c:w val="0.86693525809273841"/>
          <c:h val="0.68031395884674717"/>
        </c:manualLayout>
      </c:layout>
      <c:barChart>
        <c:barDir val="col"/>
        <c:grouping val="clustered"/>
        <c:varyColors val="0"/>
        <c:ser>
          <c:idx val="0"/>
          <c:order val="0"/>
          <c:tx>
            <c:v>Gini Coefficient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0070C0">
                  <a:alpha val="42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'$1.9LAC'!$G$180:$G$181</c:f>
              <c:numCache>
                <c:formatCode>General</c:formatCode>
                <c:ptCount val="2"/>
                <c:pt idx="0">
                  <c:v>2001</c:v>
                </c:pt>
                <c:pt idx="1">
                  <c:v>2012</c:v>
                </c:pt>
              </c:numCache>
            </c:numRef>
          </c:cat>
          <c:val>
            <c:numRef>
              <c:f>'$1.9LAC'!$E$180:$E$181</c:f>
              <c:numCache>
                <c:formatCode>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5-4336-B470-66BD808CD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50"/>
        <c:axId val="658838016"/>
        <c:axId val="658841296"/>
      </c:barChart>
      <c:lineChart>
        <c:grouping val="standard"/>
        <c:varyColors val="0"/>
        <c:ser>
          <c:idx val="1"/>
          <c:order val="1"/>
          <c:tx>
            <c:v>Kuznets/Inequality Ratio (T20/B20)</c:v>
          </c:tx>
          <c:spPr>
            <a:ln w="28575" cap="rnd">
              <a:solidFill>
                <a:schemeClr val="accent2">
                  <a:alpha val="32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6350">
                <a:solidFill>
                  <a:schemeClr val="accent2">
                    <a:lumMod val="50000"/>
                    <a:alpha val="0"/>
                  </a:schemeClr>
                </a:solidFill>
                <a:prstDash val="sysDot"/>
              </a:ln>
              <a:effectLst/>
            </c:spPr>
          </c:marker>
          <c:dLbls>
            <c:dLbl>
              <c:idx val="0"/>
              <c:layout>
                <c:manualLayout>
                  <c:x val="-5.8333333333333334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15-4336-B470-66BD808CDFD8}"/>
                </c:ext>
              </c:extLst>
            </c:dLbl>
            <c:dLbl>
              <c:idx val="2"/>
              <c:layout>
                <c:manualLayout>
                  <c:x val="-5.5555555555555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15-4336-B470-66BD808CDFD8}"/>
                </c:ext>
              </c:extLst>
            </c:dLbl>
            <c:dLbl>
              <c:idx val="7"/>
              <c:layout>
                <c:manualLayout>
                  <c:x val="-5.00000000000001E-2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5-4336-B470-66BD808CDFD8}"/>
                </c:ext>
              </c:extLst>
            </c:dLbl>
            <c:dLbl>
              <c:idx val="9"/>
              <c:layout>
                <c:manualLayout>
                  <c:x val="2.1897810218978103E-2"/>
                  <c:y val="-2.1312872975277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15-4336-B470-66BD808CDFD8}"/>
                </c:ext>
              </c:extLst>
            </c:dLbl>
            <c:dLbl>
              <c:idx val="13"/>
              <c:layout>
                <c:manualLayout>
                  <c:x val="-5.1094890510948905E-2"/>
                  <c:y val="-6.82011935208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15-4336-B470-66BD808CD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'$1.9LAC'!$G$180:$G$181</c:f>
              <c:numCache>
                <c:formatCode>General</c:formatCode>
                <c:ptCount val="2"/>
                <c:pt idx="0">
                  <c:v>2001</c:v>
                </c:pt>
                <c:pt idx="1">
                  <c:v>2012</c:v>
                </c:pt>
              </c:numCache>
            </c:numRef>
          </c:cat>
          <c:val>
            <c:numRef>
              <c:f>'$1.9LAC'!$F$180:$F$181</c:f>
              <c:numCache>
                <c:formatCode>0.0</c:formatCode>
                <c:ptCount val="2"/>
                <c:pt idx="0">
                  <c:v>11.1</c:v>
                </c:pt>
                <c:pt idx="1">
                  <c:v>4.9982136477313333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615-4336-B470-66BD808CD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032312"/>
        <c:axId val="747033296"/>
      </c:lineChart>
      <c:catAx>
        <c:axId val="65883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aseline="0"/>
                  <a:t>Source: World Bank Povcalnet, accessed 11/2017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41296"/>
        <c:crosses val="autoZero"/>
        <c:auto val="1"/>
        <c:lblAlgn val="ctr"/>
        <c:lblOffset val="100"/>
        <c:noMultiLvlLbl val="0"/>
      </c:catAx>
      <c:valAx>
        <c:axId val="658841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838016"/>
        <c:crosses val="autoZero"/>
        <c:crossBetween val="between"/>
      </c:valAx>
      <c:valAx>
        <c:axId val="7470332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032312"/>
        <c:crosses val="max"/>
        <c:crossBetween val="between"/>
      </c:valAx>
      <c:catAx>
        <c:axId val="7470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703329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070815559190006"/>
          <c:y val="0.63626221340653033"/>
          <c:w val="0.74784265457181887"/>
          <c:h val="0.124931026844150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'$4dayLAC'!$H$412:$H$425</c:f>
              <c:numCache>
                <c:formatCode>0</c:formatCode>
                <c:ptCount val="14"/>
                <c:pt idx="0">
                  <c:v>54.34</c:v>
                </c:pt>
                <c:pt idx="1">
                  <c:v>53.73</c:v>
                </c:pt>
                <c:pt idx="2">
                  <c:v>54.3</c:v>
                </c:pt>
                <c:pt idx="3">
                  <c:v>54.81</c:v>
                </c:pt>
                <c:pt idx="4">
                  <c:v>53.4</c:v>
                </c:pt>
                <c:pt idx="5">
                  <c:v>53.94</c:v>
                </c:pt>
                <c:pt idx="6">
                  <c:v>51.25</c:v>
                </c:pt>
                <c:pt idx="7">
                  <c:v>50.95</c:v>
                </c:pt>
                <c:pt idx="8">
                  <c:v>51.11</c:v>
                </c:pt>
                <c:pt idx="9">
                  <c:v>49.78</c:v>
                </c:pt>
                <c:pt idx="10">
                  <c:v>50.53</c:v>
                </c:pt>
                <c:pt idx="11">
                  <c:v>47.55</c:v>
                </c:pt>
                <c:pt idx="12">
                  <c:v>49.36</c:v>
                </c:pt>
                <c:pt idx="13">
                  <c:v>49.14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3D-41E4-90CA-5AAA7935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047656"/>
        <c:axId val="470046344"/>
      </c:lineChart>
      <c:catAx>
        <c:axId val="470047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046344"/>
        <c:crosses val="autoZero"/>
        <c:auto val="1"/>
        <c:lblAlgn val="ctr"/>
        <c:lblOffset val="100"/>
        <c:noMultiLvlLbl val="0"/>
      </c:catAx>
      <c:valAx>
        <c:axId val="4700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04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89</xdr:row>
      <xdr:rowOff>175260</xdr:rowOff>
    </xdr:from>
    <xdr:to>
      <xdr:col>13</xdr:col>
      <xdr:colOff>381000</xdr:colOff>
      <xdr:row>106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3B2FE4-7F19-4245-A2C9-EF91976AD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358140</xdr:colOff>
      <xdr:row>184</xdr:row>
      <xdr:rowOff>76200</xdr:rowOff>
    </xdr:from>
    <xdr:to>
      <xdr:col>13</xdr:col>
      <xdr:colOff>518160</xdr:colOff>
      <xdr:row>199</xdr:row>
      <xdr:rowOff>60960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E8AD37C-872D-49CD-817D-2DC2A353E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</xdr:colOff>
      <xdr:row>200</xdr:row>
      <xdr:rowOff>152400</xdr:rowOff>
    </xdr:from>
    <xdr:to>
      <xdr:col>12</xdr:col>
      <xdr:colOff>693420</xdr:colOff>
      <xdr:row>215</xdr:row>
      <xdr:rowOff>160020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317BD6-2724-4576-8B8C-2263E76D3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</xdr:colOff>
      <xdr:row>148</xdr:row>
      <xdr:rowOff>144780</xdr:rowOff>
    </xdr:from>
    <xdr:to>
      <xdr:col>13</xdr:col>
      <xdr:colOff>11430</xdr:colOff>
      <xdr:row>164</xdr:row>
      <xdr:rowOff>60960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735436A-3705-475D-BD9C-FDC96328D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541020</xdr:colOff>
      <xdr:row>165</xdr:row>
      <xdr:rowOff>129540</xdr:rowOff>
    </xdr:from>
    <xdr:to>
      <xdr:col>11</xdr:col>
      <xdr:colOff>830580</xdr:colOff>
      <xdr:row>180</xdr:row>
      <xdr:rowOff>106680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5681F49-8C24-4733-9C79-C49D40F5F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405</xdr:row>
      <xdr:rowOff>90487</xdr:rowOff>
    </xdr:from>
    <xdr:to>
      <xdr:col>16</xdr:col>
      <xdr:colOff>42862</xdr:colOff>
      <xdr:row>419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CAC6ED-2EAF-4EDF-A126-6E1081F029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4"/>
  <sheetViews>
    <sheetView workbookViewId="0">
      <pane xSplit="1" ySplit="2" topLeftCell="B144" activePane="bottomRight" state="frozen"/>
      <selection pane="topRight" activeCell="B1" sqref="B1"/>
      <selection pane="bottomLeft" activeCell="A3" sqref="A3"/>
      <selection pane="bottomRight" activeCell="Q1" sqref="J1:Q1"/>
    </sheetView>
  </sheetViews>
  <sheetFormatPr defaultRowHeight="15.6" x14ac:dyDescent="0.3"/>
  <cols>
    <col min="1" max="1" width="9.69921875" customWidth="1"/>
    <col min="2" max="2" width="8.5" style="2" customWidth="1"/>
    <col min="3" max="3" width="6" style="1" customWidth="1"/>
    <col min="4" max="4" width="8" style="11" customWidth="1"/>
    <col min="5" max="5" width="4.69921875" style="11" customWidth="1"/>
    <col min="6" max="6" width="4.5" style="11" customWidth="1"/>
    <col min="7" max="7" width="7.5" customWidth="1"/>
    <col min="8" max="8" width="8.69921875" style="2"/>
    <col min="11" max="11" width="10.59765625" style="1" customWidth="1"/>
    <col min="12" max="12" width="13.8984375" customWidth="1"/>
    <col min="13" max="13" width="10.3984375" bestFit="1" customWidth="1"/>
    <col min="14" max="15" width="11.09765625" bestFit="1" customWidth="1"/>
    <col min="16" max="16" width="6.69921875" customWidth="1"/>
    <col min="17" max="17" width="9.8984375" customWidth="1"/>
    <col min="18" max="18" width="5.69921875" customWidth="1"/>
    <col min="19" max="19" width="11.09765625" bestFit="1" customWidth="1"/>
    <col min="21" max="21" width="11.09765625" customWidth="1"/>
    <col min="33" max="36" width="5.69921875" customWidth="1"/>
    <col min="39" max="40" width="9.69921875" customWidth="1"/>
  </cols>
  <sheetData>
    <row r="1" spans="1:40" ht="16.2" x14ac:dyDescent="0.35">
      <c r="A1" t="s">
        <v>289</v>
      </c>
      <c r="J1" s="54" t="s">
        <v>357</v>
      </c>
      <c r="Q1" s="53" t="s">
        <v>356</v>
      </c>
      <c r="W1" t="s">
        <v>289</v>
      </c>
      <c r="AG1" t="s">
        <v>289</v>
      </c>
    </row>
    <row r="2" spans="1:40" ht="30" customHeight="1" x14ac:dyDescent="0.3">
      <c r="A2" t="s">
        <v>286</v>
      </c>
      <c r="B2" s="29" t="s">
        <v>5</v>
      </c>
      <c r="C2" s="45" t="s">
        <v>350</v>
      </c>
      <c r="D2" s="11" t="s">
        <v>287</v>
      </c>
      <c r="E2" s="20" t="s">
        <v>14</v>
      </c>
      <c r="F2" s="20" t="s">
        <v>288</v>
      </c>
      <c r="G2" t="s">
        <v>6</v>
      </c>
      <c r="H2" s="2" t="s">
        <v>7</v>
      </c>
      <c r="I2" s="2" t="s">
        <v>8</v>
      </c>
      <c r="J2" t="s">
        <v>9</v>
      </c>
      <c r="K2" s="1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s="46" t="s">
        <v>351</v>
      </c>
      <c r="R2" t="s">
        <v>2</v>
      </c>
      <c r="S2" t="s">
        <v>16</v>
      </c>
      <c r="T2" t="s">
        <v>17</v>
      </c>
      <c r="U2" t="s">
        <v>285</v>
      </c>
      <c r="V2" t="s">
        <v>18</v>
      </c>
      <c r="W2" t="s">
        <v>19</v>
      </c>
      <c r="X2" t="s">
        <v>20</v>
      </c>
      <c r="Y2" t="s">
        <v>21</v>
      </c>
      <c r="Z2" t="s">
        <v>22</v>
      </c>
      <c r="AA2" t="s">
        <v>23</v>
      </c>
      <c r="AB2" t="s">
        <v>24</v>
      </c>
      <c r="AC2" t="s">
        <v>25</v>
      </c>
      <c r="AD2" t="s">
        <v>26</v>
      </c>
      <c r="AE2" t="s">
        <v>27</v>
      </c>
      <c r="AF2" t="s">
        <v>28</v>
      </c>
      <c r="AG2" t="s">
        <v>2</v>
      </c>
      <c r="AK2" t="s">
        <v>0</v>
      </c>
      <c r="AL2" t="s">
        <v>1</v>
      </c>
      <c r="AM2" t="s">
        <v>3</v>
      </c>
      <c r="AN2" t="s">
        <v>4</v>
      </c>
    </row>
    <row r="3" spans="1:40" x14ac:dyDescent="0.3">
      <c r="A3" t="s">
        <v>32</v>
      </c>
      <c r="B3" s="2">
        <v>1981</v>
      </c>
      <c r="C3" s="5">
        <f t="shared" ref="C3:C66" si="0">K3*100</f>
        <v>0.52937380000000001</v>
      </c>
      <c r="D3" s="13">
        <v>647.98130000000003</v>
      </c>
      <c r="E3" s="18"/>
      <c r="F3" s="12"/>
      <c r="H3" s="2" t="s">
        <v>35</v>
      </c>
      <c r="I3">
        <v>2.7683819999999999</v>
      </c>
      <c r="J3">
        <v>1.9</v>
      </c>
      <c r="K3" s="19">
        <v>5.2937380000000001E-3</v>
      </c>
      <c r="L3" s="7">
        <v>2.174086E-3</v>
      </c>
      <c r="M3" s="7">
        <v>1.7775899999999999E-3</v>
      </c>
      <c r="N3" s="7">
        <v>-1</v>
      </c>
      <c r="O3" s="7">
        <v>-1</v>
      </c>
      <c r="P3" s="10">
        <v>-1</v>
      </c>
      <c r="Q3" s="10"/>
      <c r="R3" t="s">
        <v>31</v>
      </c>
      <c r="S3" s="7">
        <v>-1</v>
      </c>
      <c r="T3">
        <v>-1</v>
      </c>
      <c r="U3" s="17">
        <v>23.780332849000001</v>
      </c>
      <c r="V3" t="s">
        <v>280</v>
      </c>
      <c r="W3" s="6">
        <v>-1</v>
      </c>
      <c r="X3" s="6">
        <v>-1</v>
      </c>
      <c r="Y3" s="6">
        <v>-1</v>
      </c>
      <c r="Z3" s="6">
        <v>-1</v>
      </c>
      <c r="AA3" s="6">
        <v>-1</v>
      </c>
      <c r="AB3" s="6">
        <v>-1</v>
      </c>
      <c r="AC3" s="6">
        <v>-1</v>
      </c>
      <c r="AD3" s="6">
        <v>-1</v>
      </c>
      <c r="AE3" s="6">
        <v>-1</v>
      </c>
      <c r="AF3" s="6">
        <v>-1</v>
      </c>
      <c r="AG3" t="s">
        <v>31</v>
      </c>
      <c r="AI3" s="9"/>
      <c r="AJ3" s="9"/>
      <c r="AK3">
        <v>1</v>
      </c>
      <c r="AL3">
        <v>0</v>
      </c>
      <c r="AM3" t="s">
        <v>33</v>
      </c>
      <c r="AN3" t="s">
        <v>34</v>
      </c>
    </row>
    <row r="4" spans="1:40" x14ac:dyDescent="0.3">
      <c r="A4" t="s">
        <v>32</v>
      </c>
      <c r="B4" s="2">
        <v>1984</v>
      </c>
      <c r="C4" s="5">
        <f t="shared" si="0"/>
        <v>0.23168329999999998</v>
      </c>
      <c r="D4" s="13">
        <v>717.65319999999997</v>
      </c>
      <c r="E4" s="18"/>
      <c r="F4" s="12"/>
      <c r="H4" s="2" t="s">
        <v>35</v>
      </c>
      <c r="I4">
        <v>2.7683819999999999</v>
      </c>
      <c r="J4">
        <v>1.9</v>
      </c>
      <c r="K4" s="19">
        <v>2.3168329999999999E-3</v>
      </c>
      <c r="L4" s="7">
        <v>9.1993559999999997E-4</v>
      </c>
      <c r="M4" s="7">
        <v>7.2449929999999997E-4</v>
      </c>
      <c r="N4" s="7">
        <v>-1</v>
      </c>
      <c r="O4" s="7">
        <v>-1</v>
      </c>
      <c r="P4" s="10">
        <v>-1</v>
      </c>
      <c r="Q4" s="10"/>
      <c r="R4" t="s">
        <v>31</v>
      </c>
      <c r="S4" s="7">
        <v>-1</v>
      </c>
      <c r="T4">
        <v>-1</v>
      </c>
      <c r="U4" s="17">
        <v>25.319368174000001</v>
      </c>
      <c r="V4" t="s">
        <v>280</v>
      </c>
      <c r="W4" s="6">
        <v>-1</v>
      </c>
      <c r="X4" s="6">
        <v>-1</v>
      </c>
      <c r="Y4" s="6">
        <v>-1</v>
      </c>
      <c r="Z4" s="6">
        <v>-1</v>
      </c>
      <c r="AA4" s="6">
        <v>-1</v>
      </c>
      <c r="AB4" s="6">
        <v>-1</v>
      </c>
      <c r="AC4" s="6">
        <v>-1</v>
      </c>
      <c r="AD4" s="6">
        <v>-1</v>
      </c>
      <c r="AE4" s="6">
        <v>-1</v>
      </c>
      <c r="AF4" s="6">
        <v>-1</v>
      </c>
      <c r="AG4" t="s">
        <v>31</v>
      </c>
      <c r="AI4" s="9"/>
      <c r="AJ4" s="9"/>
      <c r="AK4">
        <v>1</v>
      </c>
      <c r="AL4">
        <v>0</v>
      </c>
      <c r="AM4" t="s">
        <v>33</v>
      </c>
      <c r="AN4" t="s">
        <v>34</v>
      </c>
    </row>
    <row r="5" spans="1:40" x14ac:dyDescent="0.3">
      <c r="A5" t="s">
        <v>32</v>
      </c>
      <c r="B5" s="2">
        <v>1987</v>
      </c>
      <c r="C5" s="5">
        <f t="shared" si="0"/>
        <v>0</v>
      </c>
      <c r="D5" s="13">
        <v>676.47059999999999</v>
      </c>
      <c r="E5" s="18">
        <f t="shared" ref="E5:E44" si="1">O5*100</f>
        <v>45.276889999999995</v>
      </c>
      <c r="F5" s="32">
        <f>AJ5</f>
        <v>6.0794098502929037</v>
      </c>
      <c r="G5">
        <v>1987</v>
      </c>
      <c r="H5" s="2" t="s">
        <v>35</v>
      </c>
      <c r="I5">
        <v>2.7683819999999999</v>
      </c>
      <c r="J5">
        <v>1.9</v>
      </c>
      <c r="K5" s="19"/>
      <c r="L5" s="7">
        <v>0</v>
      </c>
      <c r="M5" s="7">
        <v>0</v>
      </c>
      <c r="N5" s="7">
        <v>0</v>
      </c>
      <c r="O5" s="7">
        <v>0.45276889999999997</v>
      </c>
      <c r="P5" s="10">
        <v>478.27069999999998</v>
      </c>
      <c r="Q5" s="10"/>
      <c r="R5" t="s">
        <v>31</v>
      </c>
      <c r="S5" s="7">
        <v>0.36268400000000001</v>
      </c>
      <c r="T5">
        <v>0.4058292</v>
      </c>
      <c r="U5" s="17">
        <v>26.891584216999998</v>
      </c>
      <c r="V5" t="s">
        <v>258</v>
      </c>
      <c r="W5" s="6">
        <v>1.7250000000000001E-2</v>
      </c>
      <c r="X5" s="6">
        <v>2.8840000000000001E-2</v>
      </c>
      <c r="Y5" s="6">
        <v>4.0120000000000003E-2</v>
      </c>
      <c r="Z5" s="6">
        <v>5.1639999999999998E-2</v>
      </c>
      <c r="AA5" s="6">
        <v>6.4030000000000004E-2</v>
      </c>
      <c r="AB5" s="6">
        <v>7.8149999999999997E-2</v>
      </c>
      <c r="AC5" s="6">
        <v>9.5530000000000004E-2</v>
      </c>
      <c r="AD5" s="6">
        <v>0.1195</v>
      </c>
      <c r="AE5" s="6">
        <v>0.16070000000000001</v>
      </c>
      <c r="AF5" s="6">
        <v>0.34420000000000001</v>
      </c>
      <c r="AG5" t="s">
        <v>31</v>
      </c>
      <c r="AH5" s="9">
        <f>(W5+X5)*100</f>
        <v>4.6090000000000009</v>
      </c>
      <c r="AI5" s="9">
        <f>(AD5+AE5)*100</f>
        <v>28.02</v>
      </c>
      <c r="AJ5" s="8">
        <f>AI5/AH5</f>
        <v>6.0794098502929037</v>
      </c>
      <c r="AK5">
        <v>0</v>
      </c>
      <c r="AL5">
        <v>0</v>
      </c>
      <c r="AM5" t="s">
        <v>33</v>
      </c>
      <c r="AN5" t="s">
        <v>34</v>
      </c>
    </row>
    <row r="6" spans="1:40" x14ac:dyDescent="0.3">
      <c r="A6" t="s">
        <v>32</v>
      </c>
      <c r="B6" s="2">
        <v>1990</v>
      </c>
      <c r="C6" s="5">
        <f t="shared" si="0"/>
        <v>0.88323169999999995</v>
      </c>
      <c r="D6" s="13">
        <v>595.09259999999995</v>
      </c>
      <c r="E6" s="18"/>
      <c r="F6" s="32">
        <f t="shared" ref="F6:F44" si="2">AJ6</f>
        <v>1</v>
      </c>
      <c r="H6" s="2" t="s">
        <v>35</v>
      </c>
      <c r="I6">
        <v>2.7683819999999999</v>
      </c>
      <c r="J6">
        <v>1.9</v>
      </c>
      <c r="K6" s="19">
        <v>8.8323169999999993E-3</v>
      </c>
      <c r="L6" s="7">
        <v>5.2081590000000004E-3</v>
      </c>
      <c r="M6" s="7">
        <v>4.2332580000000002E-3</v>
      </c>
      <c r="N6" s="7">
        <v>-1</v>
      </c>
      <c r="O6" s="7">
        <v>-1</v>
      </c>
      <c r="P6" s="10">
        <v>-1</v>
      </c>
      <c r="Q6" s="10"/>
      <c r="R6" t="s">
        <v>31</v>
      </c>
      <c r="S6" s="7">
        <v>-1</v>
      </c>
      <c r="T6">
        <v>-1</v>
      </c>
      <c r="U6" s="17">
        <v>28.469636172000001</v>
      </c>
      <c r="V6" t="s">
        <v>258</v>
      </c>
      <c r="W6" s="6">
        <v>-1</v>
      </c>
      <c r="X6" s="6">
        <v>-1</v>
      </c>
      <c r="Y6" s="6">
        <v>-1</v>
      </c>
      <c r="Z6" s="6">
        <v>-1</v>
      </c>
      <c r="AA6" s="6">
        <v>-1</v>
      </c>
      <c r="AB6" s="6">
        <v>-1</v>
      </c>
      <c r="AC6" s="6">
        <v>-1</v>
      </c>
      <c r="AD6" s="6">
        <v>-1</v>
      </c>
      <c r="AE6" s="6">
        <v>-1</v>
      </c>
      <c r="AF6" s="6">
        <v>-1</v>
      </c>
      <c r="AG6" t="s">
        <v>31</v>
      </c>
      <c r="AH6" s="9">
        <f t="shared" ref="AH6:AH44" si="3">(W6+X6)*100</f>
        <v>-200</v>
      </c>
      <c r="AI6" s="9">
        <f t="shared" ref="AI6:AI44" si="4">(AD6+AE6)*100</f>
        <v>-200</v>
      </c>
      <c r="AJ6" s="8">
        <f t="shared" ref="AJ6:AJ44" si="5">AI6/AH6</f>
        <v>1</v>
      </c>
      <c r="AK6">
        <v>1</v>
      </c>
      <c r="AL6">
        <v>1</v>
      </c>
      <c r="AM6" t="s">
        <v>33</v>
      </c>
      <c r="AN6" t="s">
        <v>34</v>
      </c>
    </row>
    <row r="7" spans="1:40" x14ac:dyDescent="0.3">
      <c r="A7" t="s">
        <v>32</v>
      </c>
      <c r="B7" s="2">
        <v>1993</v>
      </c>
      <c r="C7" s="5">
        <f t="shared" si="0"/>
        <v>2.4201079999999999</v>
      </c>
      <c r="D7" s="13">
        <v>565.72860000000003</v>
      </c>
      <c r="E7" s="18">
        <f t="shared" si="1"/>
        <v>44.856290000000001</v>
      </c>
      <c r="F7" s="32">
        <f t="shared" si="2"/>
        <v>6.5258426966292129</v>
      </c>
      <c r="G7">
        <v>1993</v>
      </c>
      <c r="H7" s="2" t="s">
        <v>35</v>
      </c>
      <c r="I7">
        <v>2.7683819999999999</v>
      </c>
      <c r="J7">
        <v>1.9</v>
      </c>
      <c r="K7" s="19">
        <v>2.420108E-2</v>
      </c>
      <c r="L7" s="7">
        <v>1.248789E-2</v>
      </c>
      <c r="M7" s="7">
        <v>1.0060879999999999E-2</v>
      </c>
      <c r="N7" s="7">
        <v>5.836613E-3</v>
      </c>
      <c r="O7" s="7">
        <v>0.44856289999999999</v>
      </c>
      <c r="P7" s="10">
        <v>396.48059999999998</v>
      </c>
      <c r="Q7" s="10"/>
      <c r="R7" t="s">
        <v>31</v>
      </c>
      <c r="S7" s="7">
        <v>0.40841319999999998</v>
      </c>
      <c r="T7">
        <v>-1</v>
      </c>
      <c r="U7" s="17">
        <v>29.933011885999999</v>
      </c>
      <c r="V7" t="s">
        <v>242</v>
      </c>
      <c r="W7" s="6">
        <v>1.4840000000000001E-2</v>
      </c>
      <c r="X7" s="6">
        <v>2.9659999999999999E-2</v>
      </c>
      <c r="Y7" s="6">
        <v>4.0980000000000003E-2</v>
      </c>
      <c r="Z7" s="6">
        <v>5.2170000000000001E-2</v>
      </c>
      <c r="AA7" s="6">
        <v>6.4210000000000003E-2</v>
      </c>
      <c r="AB7" s="6">
        <v>7.8990000000000005E-2</v>
      </c>
      <c r="AC7" s="6">
        <v>9.672E-2</v>
      </c>
      <c r="AD7" s="6">
        <v>0.1234</v>
      </c>
      <c r="AE7" s="6">
        <v>0.16700000000000001</v>
      </c>
      <c r="AF7" s="6">
        <v>0.33200000000000002</v>
      </c>
      <c r="AG7" t="s">
        <v>31</v>
      </c>
      <c r="AH7" s="9">
        <f t="shared" si="3"/>
        <v>4.45</v>
      </c>
      <c r="AI7" s="9">
        <f t="shared" si="4"/>
        <v>29.04</v>
      </c>
      <c r="AJ7" s="8">
        <f t="shared" si="5"/>
        <v>6.5258426966292129</v>
      </c>
      <c r="AK7">
        <v>0</v>
      </c>
      <c r="AL7">
        <v>1</v>
      </c>
      <c r="AM7" t="s">
        <v>33</v>
      </c>
      <c r="AN7" t="s">
        <v>34</v>
      </c>
    </row>
    <row r="8" spans="1:40" x14ac:dyDescent="0.3">
      <c r="A8" t="s">
        <v>32</v>
      </c>
      <c r="B8" s="2">
        <v>1996</v>
      </c>
      <c r="C8" s="5">
        <f t="shared" si="0"/>
        <v>4.6337809999999999</v>
      </c>
      <c r="D8" s="13">
        <v>520.08699999999999</v>
      </c>
      <c r="E8" s="18">
        <f t="shared" si="1"/>
        <v>49.524430000000002</v>
      </c>
      <c r="F8" s="32">
        <f t="shared" si="2"/>
        <v>8.2679180887372024</v>
      </c>
      <c r="G8">
        <v>1996</v>
      </c>
      <c r="H8" s="2" t="s">
        <v>35</v>
      </c>
      <c r="I8">
        <v>2.7683819999999999</v>
      </c>
      <c r="J8">
        <v>1.9</v>
      </c>
      <c r="K8" s="19">
        <v>4.633781E-2</v>
      </c>
      <c r="L8" s="7">
        <v>2.884898E-2</v>
      </c>
      <c r="M8" s="7">
        <v>2.4417419999999999E-2</v>
      </c>
      <c r="N8" s="7">
        <v>1.6499570000000002E-2</v>
      </c>
      <c r="O8" s="7">
        <v>0.49524430000000003</v>
      </c>
      <c r="P8" s="10">
        <v>340.00049999999999</v>
      </c>
      <c r="Q8" s="10"/>
      <c r="R8" t="s">
        <v>31</v>
      </c>
      <c r="S8" s="7">
        <v>0.5574673</v>
      </c>
      <c r="T8">
        <v>-1</v>
      </c>
      <c r="U8" s="17">
        <v>31.298956195999999</v>
      </c>
      <c r="V8" t="s">
        <v>222</v>
      </c>
      <c r="W8" s="6">
        <v>1.035E-2</v>
      </c>
      <c r="X8" s="6">
        <v>2.4809999999999999E-2</v>
      </c>
      <c r="Y8" s="6">
        <v>3.5569999999999997E-2</v>
      </c>
      <c r="Z8" s="6">
        <v>4.6399999999999997E-2</v>
      </c>
      <c r="AA8" s="6">
        <v>5.8340000000000003E-2</v>
      </c>
      <c r="AB8" s="6">
        <v>7.3029999999999998E-2</v>
      </c>
      <c r="AC8" s="6">
        <v>9.2030000000000001E-2</v>
      </c>
      <c r="AD8" s="6">
        <v>0.11990000000000001</v>
      </c>
      <c r="AE8" s="6">
        <v>0.17080000000000001</v>
      </c>
      <c r="AF8" s="6">
        <v>0.36870000000000003</v>
      </c>
      <c r="AG8" t="s">
        <v>31</v>
      </c>
      <c r="AH8" s="9">
        <f t="shared" si="3"/>
        <v>3.5159999999999996</v>
      </c>
      <c r="AI8" s="9">
        <f t="shared" si="4"/>
        <v>29.07</v>
      </c>
      <c r="AJ8" s="8">
        <f t="shared" si="5"/>
        <v>8.2679180887372024</v>
      </c>
      <c r="AK8">
        <v>0</v>
      </c>
      <c r="AL8">
        <v>1</v>
      </c>
      <c r="AM8" t="s">
        <v>33</v>
      </c>
      <c r="AN8" t="s">
        <v>34</v>
      </c>
    </row>
    <row r="9" spans="1:40" x14ac:dyDescent="0.3">
      <c r="A9" t="s">
        <v>32</v>
      </c>
      <c r="B9" s="2">
        <v>1999</v>
      </c>
      <c r="C9" s="5">
        <f t="shared" si="0"/>
        <v>4.7790910000000002</v>
      </c>
      <c r="D9" s="13">
        <v>504.42180000000002</v>
      </c>
      <c r="E9" s="18">
        <f t="shared" si="1"/>
        <v>49.79204</v>
      </c>
      <c r="F9" s="32">
        <f t="shared" si="2"/>
        <v>8.3667621776504291</v>
      </c>
      <c r="G9">
        <v>1999</v>
      </c>
      <c r="H9" s="2" t="s">
        <v>35</v>
      </c>
      <c r="I9">
        <v>2.7683819999999999</v>
      </c>
      <c r="J9">
        <v>1.9</v>
      </c>
      <c r="K9" s="19">
        <v>4.7790909999999999E-2</v>
      </c>
      <c r="L9" s="7">
        <v>2.5474509999999999E-2</v>
      </c>
      <c r="M9" s="7">
        <v>1.9867760000000002E-2</v>
      </c>
      <c r="N9" s="7">
        <v>1.7279909999999999E-2</v>
      </c>
      <c r="O9" s="7">
        <v>0.49792039999999999</v>
      </c>
      <c r="P9" s="10">
        <v>330.79590000000002</v>
      </c>
      <c r="Q9" s="10"/>
      <c r="R9" t="s">
        <v>31</v>
      </c>
      <c r="S9" s="7">
        <v>0.53481780000000001</v>
      </c>
      <c r="U9" s="17">
        <v>32.599189447000001</v>
      </c>
      <c r="V9" t="s">
        <v>204</v>
      </c>
      <c r="W9" s="6">
        <v>1.0710000000000001E-2</v>
      </c>
      <c r="X9" s="6">
        <v>2.419E-2</v>
      </c>
      <c r="Y9" s="6">
        <v>3.4639999999999997E-2</v>
      </c>
      <c r="Z9" s="6">
        <v>4.5240000000000002E-2</v>
      </c>
      <c r="AA9" s="6">
        <v>5.7930000000000002E-2</v>
      </c>
      <c r="AB9" s="6">
        <v>7.2969999999999993E-2</v>
      </c>
      <c r="AC9" s="6">
        <v>9.1810000000000003E-2</v>
      </c>
      <c r="AD9" s="6">
        <v>0.12089999999999999</v>
      </c>
      <c r="AE9" s="6">
        <v>0.1711</v>
      </c>
      <c r="AF9" s="6">
        <v>0.3705</v>
      </c>
      <c r="AG9" t="s">
        <v>31</v>
      </c>
      <c r="AH9" s="9">
        <f t="shared" si="3"/>
        <v>3.49</v>
      </c>
      <c r="AI9" s="9">
        <f t="shared" si="4"/>
        <v>29.2</v>
      </c>
      <c r="AJ9" s="8">
        <f t="shared" si="5"/>
        <v>8.3667621776504291</v>
      </c>
      <c r="AK9">
        <v>0</v>
      </c>
      <c r="AL9">
        <v>1</v>
      </c>
      <c r="AM9" t="s">
        <v>33</v>
      </c>
      <c r="AN9" t="s">
        <v>34</v>
      </c>
    </row>
    <row r="10" spans="1:40" x14ac:dyDescent="0.3">
      <c r="A10" t="s">
        <v>32</v>
      </c>
      <c r="B10" s="2">
        <v>2002</v>
      </c>
      <c r="C10" s="4">
        <f t="shared" si="0"/>
        <v>13.989460000000001</v>
      </c>
      <c r="D10" s="13">
        <v>319.1567</v>
      </c>
      <c r="E10" s="18">
        <f t="shared" si="1"/>
        <v>53.793759999999999</v>
      </c>
      <c r="F10" s="32">
        <f t="shared" si="2"/>
        <v>10.487964037122969</v>
      </c>
      <c r="G10">
        <v>2002</v>
      </c>
      <c r="H10" s="2" t="s">
        <v>35</v>
      </c>
      <c r="I10">
        <v>2.7683819999999999</v>
      </c>
      <c r="J10">
        <v>1.9</v>
      </c>
      <c r="K10" s="19">
        <v>0.13989460000000001</v>
      </c>
      <c r="L10" s="7">
        <v>5.5921829999999999E-2</v>
      </c>
      <c r="M10" s="7">
        <v>3.2844909999999998E-2</v>
      </c>
      <c r="N10" s="7">
        <v>6.4876420000000004E-2</v>
      </c>
      <c r="O10" s="7">
        <v>0.53793760000000002</v>
      </c>
      <c r="P10" s="10">
        <v>192.61490000000001</v>
      </c>
      <c r="Q10" s="10"/>
      <c r="R10" t="s">
        <v>31</v>
      </c>
      <c r="S10" s="7">
        <v>0.60326310000000005</v>
      </c>
      <c r="U10" s="17">
        <v>33.918185129999998</v>
      </c>
      <c r="V10" t="s">
        <v>187</v>
      </c>
      <c r="W10" s="6">
        <v>8.744E-3</v>
      </c>
      <c r="X10" s="6">
        <v>1.8839999999999999E-2</v>
      </c>
      <c r="Y10" s="6">
        <v>2.8989999999999998E-2</v>
      </c>
      <c r="Z10" s="6">
        <v>4.0460000000000003E-2</v>
      </c>
      <c r="AA10" s="6">
        <v>5.3249999999999999E-2</v>
      </c>
      <c r="AB10" s="6">
        <v>6.8459999999999993E-2</v>
      </c>
      <c r="AC10" s="6">
        <v>8.6870000000000003E-2</v>
      </c>
      <c r="AD10" s="6">
        <v>0.1166</v>
      </c>
      <c r="AE10" s="6">
        <v>0.17269999999999999</v>
      </c>
      <c r="AF10" s="6">
        <v>0.40510000000000002</v>
      </c>
      <c r="AG10" t="s">
        <v>31</v>
      </c>
      <c r="AH10" s="9">
        <f t="shared" si="3"/>
        <v>2.7584</v>
      </c>
      <c r="AI10" s="9">
        <f t="shared" si="4"/>
        <v>28.93</v>
      </c>
      <c r="AJ10" s="8">
        <f t="shared" si="5"/>
        <v>10.487964037122969</v>
      </c>
      <c r="AK10">
        <v>0</v>
      </c>
      <c r="AL10">
        <v>1</v>
      </c>
      <c r="AM10" t="s">
        <v>33</v>
      </c>
      <c r="AN10" t="s">
        <v>34</v>
      </c>
    </row>
    <row r="11" spans="1:40" x14ac:dyDescent="0.3">
      <c r="A11" t="s">
        <v>32</v>
      </c>
      <c r="B11" s="2">
        <v>2005</v>
      </c>
      <c r="C11" s="5">
        <f t="shared" si="0"/>
        <v>5.3670770000000001</v>
      </c>
      <c r="D11" s="13">
        <v>486.08600000000001</v>
      </c>
      <c r="E11" s="18">
        <f t="shared" si="1"/>
        <v>49.272939999999998</v>
      </c>
      <c r="F11" s="32">
        <f t="shared" si="2"/>
        <v>8.5252113086563686</v>
      </c>
      <c r="G11">
        <v>2005</v>
      </c>
      <c r="H11" s="2" t="s">
        <v>35</v>
      </c>
      <c r="I11">
        <v>2.7683819999999999</v>
      </c>
      <c r="J11">
        <v>1.9</v>
      </c>
      <c r="K11" s="19">
        <v>5.367077E-2</v>
      </c>
      <c r="L11" s="7">
        <v>2.2703939999999999E-2</v>
      </c>
      <c r="M11" s="7">
        <v>1.5034809999999999E-2</v>
      </c>
      <c r="N11" s="7">
        <v>2.0170759999999999E-2</v>
      </c>
      <c r="O11" s="7">
        <v>0.49272939999999998</v>
      </c>
      <c r="P11" s="10">
        <v>324.7278</v>
      </c>
      <c r="Q11" s="10"/>
      <c r="R11" t="s">
        <v>31</v>
      </c>
      <c r="S11" s="7">
        <v>0.50444869999999997</v>
      </c>
      <c r="U11" s="17">
        <v>35.263821409999998</v>
      </c>
      <c r="V11" t="s">
        <v>169</v>
      </c>
      <c r="W11" s="6">
        <v>1.064E-2</v>
      </c>
      <c r="X11" s="6">
        <v>2.367E-2</v>
      </c>
      <c r="Y11" s="6">
        <v>3.4509999999999999E-2</v>
      </c>
      <c r="Z11" s="6">
        <v>4.6080000000000003E-2</v>
      </c>
      <c r="AA11" s="6">
        <v>5.9180000000000003E-2</v>
      </c>
      <c r="AB11" s="6">
        <v>7.5319999999999998E-2</v>
      </c>
      <c r="AC11" s="6">
        <v>9.4820000000000002E-2</v>
      </c>
      <c r="AD11" s="6">
        <v>0.1225</v>
      </c>
      <c r="AE11" s="6">
        <v>0.17</v>
      </c>
      <c r="AF11" s="6">
        <v>0.36320000000000002</v>
      </c>
      <c r="AG11" t="s">
        <v>31</v>
      </c>
      <c r="AH11" s="9">
        <f t="shared" si="3"/>
        <v>3.431</v>
      </c>
      <c r="AI11" s="9">
        <f t="shared" si="4"/>
        <v>29.25</v>
      </c>
      <c r="AJ11" s="8">
        <f t="shared" si="5"/>
        <v>8.5252113086563686</v>
      </c>
      <c r="AK11">
        <v>0</v>
      </c>
      <c r="AL11">
        <v>1</v>
      </c>
      <c r="AM11" t="s">
        <v>33</v>
      </c>
      <c r="AN11" t="s">
        <v>34</v>
      </c>
    </row>
    <row r="12" spans="1:40" x14ac:dyDescent="0.3">
      <c r="A12" t="s">
        <v>32</v>
      </c>
      <c r="B12" s="2">
        <v>2008</v>
      </c>
      <c r="C12" s="5">
        <f t="shared" si="0"/>
        <v>2.9676849999999999</v>
      </c>
      <c r="D12" s="13">
        <v>580.72270000000003</v>
      </c>
      <c r="E12" s="18">
        <f t="shared" si="1"/>
        <v>46.265410000000003</v>
      </c>
      <c r="F12" s="32">
        <f t="shared" si="2"/>
        <v>7.5286624203821653</v>
      </c>
      <c r="G12">
        <v>2008</v>
      </c>
      <c r="H12" s="2" t="s">
        <v>35</v>
      </c>
      <c r="I12">
        <v>2.7683819999999999</v>
      </c>
      <c r="J12">
        <v>1.9</v>
      </c>
      <c r="K12" s="19">
        <v>2.9676850000000001E-2</v>
      </c>
      <c r="L12" s="7">
        <v>1.4349779999999999E-2</v>
      </c>
      <c r="M12" s="7">
        <v>1.0163739999999999E-2</v>
      </c>
      <c r="N12" s="7">
        <v>1.275221E-2</v>
      </c>
      <c r="O12" s="7">
        <v>0.46265410000000001</v>
      </c>
      <c r="P12" s="10">
        <v>411.4991</v>
      </c>
      <c r="Q12" s="10"/>
      <c r="R12" t="s">
        <v>31</v>
      </c>
      <c r="S12" s="7">
        <v>0.43854520000000002</v>
      </c>
      <c r="U12" s="17">
        <v>36.595328559999999</v>
      </c>
      <c r="V12" t="s">
        <v>153</v>
      </c>
      <c r="W12" s="6">
        <v>1.257E-2</v>
      </c>
      <c r="X12" s="6">
        <v>2.6679999999999999E-2</v>
      </c>
      <c r="Y12" s="6">
        <v>3.8190000000000002E-2</v>
      </c>
      <c r="Z12" s="6">
        <v>5.0119999999999998E-2</v>
      </c>
      <c r="AA12" s="6">
        <v>6.3509999999999997E-2</v>
      </c>
      <c r="AB12" s="6">
        <v>7.8710000000000002E-2</v>
      </c>
      <c r="AC12" s="6">
        <v>9.8199999999999996E-2</v>
      </c>
      <c r="AD12" s="6">
        <v>0.12540000000000001</v>
      </c>
      <c r="AE12" s="6">
        <v>0.1701</v>
      </c>
      <c r="AF12" s="6">
        <v>0.33650000000000002</v>
      </c>
      <c r="AG12" t="s">
        <v>31</v>
      </c>
      <c r="AH12" s="9">
        <f t="shared" si="3"/>
        <v>3.9249999999999998</v>
      </c>
      <c r="AI12" s="9">
        <f t="shared" si="4"/>
        <v>29.549999999999997</v>
      </c>
      <c r="AJ12" s="8">
        <f t="shared" si="5"/>
        <v>7.5286624203821653</v>
      </c>
      <c r="AK12">
        <v>0</v>
      </c>
      <c r="AL12">
        <v>1</v>
      </c>
      <c r="AM12" t="s">
        <v>33</v>
      </c>
      <c r="AN12" t="s">
        <v>34</v>
      </c>
    </row>
    <row r="13" spans="1:40" x14ac:dyDescent="0.3">
      <c r="A13" t="s">
        <v>32</v>
      </c>
      <c r="B13" s="2">
        <v>2010</v>
      </c>
      <c r="C13" s="5">
        <f t="shared" si="0"/>
        <v>2.0545560000000003</v>
      </c>
      <c r="D13" s="13">
        <v>607.89400000000001</v>
      </c>
      <c r="E13" s="18">
        <f t="shared" si="1"/>
        <v>44.495509999999996</v>
      </c>
      <c r="F13" s="32">
        <f t="shared" si="2"/>
        <v>6.7614678899082561</v>
      </c>
      <c r="G13">
        <v>2010</v>
      </c>
      <c r="H13" s="2" t="s">
        <v>35</v>
      </c>
      <c r="I13">
        <v>2.7683819999999999</v>
      </c>
      <c r="J13">
        <v>1.9</v>
      </c>
      <c r="K13" s="19">
        <v>2.0545560000000001E-2</v>
      </c>
      <c r="L13" s="7">
        <v>9.7061030000000006E-3</v>
      </c>
      <c r="M13" s="7">
        <v>7.2631609999999997E-3</v>
      </c>
      <c r="N13" s="7">
        <v>7.2945689999999999E-3</v>
      </c>
      <c r="O13" s="7">
        <v>0.44495509999999999</v>
      </c>
      <c r="P13" s="10">
        <v>438.59589999999997</v>
      </c>
      <c r="Q13" s="10"/>
      <c r="R13" t="s">
        <v>31</v>
      </c>
      <c r="S13" s="7">
        <v>0.39618819999999999</v>
      </c>
      <c r="U13" s="17">
        <v>37.499722867999999</v>
      </c>
      <c r="V13" t="s">
        <v>138</v>
      </c>
      <c r="W13" s="6">
        <v>1.457E-2</v>
      </c>
      <c r="X13" s="6">
        <v>2.903E-2</v>
      </c>
      <c r="Y13" s="6">
        <v>4.0480000000000002E-2</v>
      </c>
      <c r="Z13" s="6">
        <v>5.246E-2</v>
      </c>
      <c r="AA13" s="6">
        <v>6.5360000000000001E-2</v>
      </c>
      <c r="AB13" s="6">
        <v>8.0019999999999994E-2</v>
      </c>
      <c r="AC13" s="6">
        <v>9.9000000000000005E-2</v>
      </c>
      <c r="AD13" s="6">
        <v>0.12520000000000001</v>
      </c>
      <c r="AE13" s="6">
        <v>0.1696</v>
      </c>
      <c r="AF13" s="6">
        <v>0.32419999999999999</v>
      </c>
      <c r="AG13" t="s">
        <v>31</v>
      </c>
      <c r="AH13" s="9">
        <f t="shared" si="3"/>
        <v>4.3600000000000003</v>
      </c>
      <c r="AI13" s="9">
        <f t="shared" si="4"/>
        <v>29.48</v>
      </c>
      <c r="AJ13" s="8">
        <f t="shared" si="5"/>
        <v>6.7614678899082561</v>
      </c>
      <c r="AK13">
        <v>0</v>
      </c>
      <c r="AL13">
        <v>1</v>
      </c>
      <c r="AM13" t="s">
        <v>33</v>
      </c>
      <c r="AN13" t="s">
        <v>34</v>
      </c>
    </row>
    <row r="14" spans="1:40" x14ac:dyDescent="0.3">
      <c r="A14" t="s">
        <v>32</v>
      </c>
      <c r="B14" s="2">
        <v>2011</v>
      </c>
      <c r="C14" s="5">
        <f t="shared" si="0"/>
        <v>1.528702</v>
      </c>
      <c r="D14" s="13">
        <v>655.09069999999997</v>
      </c>
      <c r="E14" s="18">
        <f t="shared" si="1"/>
        <v>43.572279999999999</v>
      </c>
      <c r="F14" s="32">
        <f t="shared" si="2"/>
        <v>6.4003492687186201</v>
      </c>
      <c r="G14">
        <v>2011</v>
      </c>
      <c r="H14" s="2" t="s">
        <v>35</v>
      </c>
      <c r="I14">
        <v>2.7683819999999999</v>
      </c>
      <c r="J14">
        <v>1.9</v>
      </c>
      <c r="K14" s="19">
        <v>1.528702E-2</v>
      </c>
      <c r="L14" s="7">
        <v>8.3146220000000007E-3</v>
      </c>
      <c r="M14" s="7">
        <v>6.3318619999999997E-3</v>
      </c>
      <c r="N14" s="7">
        <v>5.8730969999999999E-3</v>
      </c>
      <c r="O14" s="7">
        <v>0.43572280000000002</v>
      </c>
      <c r="P14" s="10">
        <v>481.01749999999998</v>
      </c>
      <c r="Q14" s="10"/>
      <c r="R14" t="s">
        <v>31</v>
      </c>
      <c r="S14" s="7">
        <v>0.3758958</v>
      </c>
      <c r="U14" s="17">
        <v>37.963163539</v>
      </c>
      <c r="V14" t="s">
        <v>123</v>
      </c>
      <c r="W14" s="6">
        <v>1.567E-2</v>
      </c>
      <c r="X14" s="6">
        <v>3.014E-2</v>
      </c>
      <c r="Y14" s="6">
        <v>4.1640000000000003E-2</v>
      </c>
      <c r="Z14" s="6">
        <v>5.3800000000000001E-2</v>
      </c>
      <c r="AA14" s="6">
        <v>6.6549999999999998E-2</v>
      </c>
      <c r="AB14" s="6">
        <v>8.1250000000000003E-2</v>
      </c>
      <c r="AC14" s="6">
        <v>9.9269999999999997E-2</v>
      </c>
      <c r="AD14" s="6">
        <v>0.125</v>
      </c>
      <c r="AE14" s="6">
        <v>0.16819999999999999</v>
      </c>
      <c r="AF14" s="6">
        <v>0.31840000000000002</v>
      </c>
      <c r="AG14" t="s">
        <v>31</v>
      </c>
      <c r="AH14" s="9">
        <f t="shared" si="3"/>
        <v>4.5810000000000004</v>
      </c>
      <c r="AI14" s="9">
        <f t="shared" si="4"/>
        <v>29.32</v>
      </c>
      <c r="AJ14" s="8">
        <f t="shared" si="5"/>
        <v>6.4003492687186201</v>
      </c>
      <c r="AK14">
        <v>0</v>
      </c>
      <c r="AL14">
        <v>1</v>
      </c>
      <c r="AM14" t="s">
        <v>33</v>
      </c>
      <c r="AN14" t="s">
        <v>34</v>
      </c>
    </row>
    <row r="15" spans="1:40" x14ac:dyDescent="0.3">
      <c r="A15" t="s">
        <v>32</v>
      </c>
      <c r="B15" s="2">
        <v>2012</v>
      </c>
      <c r="C15" s="5">
        <f t="shared" si="0"/>
        <v>1.6283300000000001</v>
      </c>
      <c r="D15" s="13">
        <v>644.44399999999996</v>
      </c>
      <c r="E15" s="18">
        <f t="shared" si="1"/>
        <v>42.485289999999999</v>
      </c>
      <c r="F15" s="32">
        <f t="shared" si="2"/>
        <v>6.2230671736375163</v>
      </c>
      <c r="G15">
        <v>2012</v>
      </c>
      <c r="H15" s="2" t="s">
        <v>35</v>
      </c>
      <c r="I15">
        <v>2.7683819999999999</v>
      </c>
      <c r="J15">
        <v>1.9</v>
      </c>
      <c r="K15" s="19">
        <v>1.6283300000000001E-2</v>
      </c>
      <c r="L15" s="7">
        <v>7.7101399999999999E-3</v>
      </c>
      <c r="M15" s="7">
        <v>5.8826549999999997E-3</v>
      </c>
      <c r="N15" s="7">
        <v>5.7508899999999998E-3</v>
      </c>
      <c r="O15" s="7">
        <v>0.42485289999999998</v>
      </c>
      <c r="P15" s="10">
        <v>486.19330000000002</v>
      </c>
      <c r="Q15" s="10"/>
      <c r="R15" t="s">
        <v>31</v>
      </c>
      <c r="S15" s="7">
        <v>0.35911500000000002</v>
      </c>
      <c r="U15" s="17">
        <v>38.432217870000002</v>
      </c>
      <c r="V15" t="s">
        <v>109</v>
      </c>
      <c r="W15" s="6">
        <v>1.6029999999999999E-2</v>
      </c>
      <c r="X15" s="6">
        <v>3.1309999999999998E-2</v>
      </c>
      <c r="Y15" s="6">
        <v>4.2849999999999999E-2</v>
      </c>
      <c r="Z15" s="6">
        <v>5.457E-2</v>
      </c>
      <c r="AA15" s="6">
        <v>6.8190000000000001E-2</v>
      </c>
      <c r="AB15" s="6">
        <v>8.3110000000000003E-2</v>
      </c>
      <c r="AC15" s="6">
        <v>0.1016</v>
      </c>
      <c r="AD15" s="6">
        <v>0.12720000000000001</v>
      </c>
      <c r="AE15" s="6">
        <v>0.16739999999999999</v>
      </c>
      <c r="AF15" s="6">
        <v>0.30769999999999997</v>
      </c>
      <c r="AG15" t="s">
        <v>31</v>
      </c>
      <c r="AH15" s="9">
        <f t="shared" si="3"/>
        <v>4.7339999999999991</v>
      </c>
      <c r="AI15" s="9">
        <f t="shared" si="4"/>
        <v>29.459999999999997</v>
      </c>
      <c r="AJ15" s="8">
        <f t="shared" si="5"/>
        <v>6.2230671736375163</v>
      </c>
      <c r="AK15">
        <v>0</v>
      </c>
      <c r="AL15">
        <v>1</v>
      </c>
      <c r="AM15" t="s">
        <v>33</v>
      </c>
      <c r="AN15" t="s">
        <v>34</v>
      </c>
    </row>
    <row r="16" spans="1:40" x14ac:dyDescent="0.3">
      <c r="A16" t="s">
        <v>32</v>
      </c>
      <c r="B16" s="2">
        <v>2013</v>
      </c>
      <c r="C16" s="5">
        <f t="shared" si="0"/>
        <v>1.7458279999999999</v>
      </c>
      <c r="D16" s="13">
        <v>645.46119999999996</v>
      </c>
      <c r="E16" s="18">
        <f t="shared" si="1"/>
        <v>42.283839999999998</v>
      </c>
      <c r="F16" s="32">
        <f t="shared" si="2"/>
        <v>6.2021052631578941</v>
      </c>
      <c r="G16">
        <v>2013</v>
      </c>
      <c r="H16" s="2" t="s">
        <v>35</v>
      </c>
      <c r="I16">
        <v>2.7683819999999999</v>
      </c>
      <c r="J16">
        <v>1.9</v>
      </c>
      <c r="K16" s="19">
        <v>1.745828E-2</v>
      </c>
      <c r="L16" s="7">
        <v>9.5092790000000007E-3</v>
      </c>
      <c r="M16" s="7">
        <v>7.6219290000000004E-3</v>
      </c>
      <c r="N16" s="7">
        <v>5.1270329999999996E-3</v>
      </c>
      <c r="O16" s="7">
        <v>0.4228384</v>
      </c>
      <c r="P16" s="10">
        <v>492.33859999999999</v>
      </c>
      <c r="Q16" s="10"/>
      <c r="R16" t="s">
        <v>31</v>
      </c>
      <c r="S16" s="7">
        <v>0.3724363</v>
      </c>
      <c r="U16" s="17">
        <v>38.903612211000002</v>
      </c>
      <c r="V16" t="s">
        <v>36</v>
      </c>
      <c r="W16" s="6">
        <v>1.602E-2</v>
      </c>
      <c r="X16" s="6">
        <v>3.1480000000000001E-2</v>
      </c>
      <c r="Y16" s="6">
        <v>4.308E-2</v>
      </c>
      <c r="Z16" s="6">
        <v>5.4859999999999999E-2</v>
      </c>
      <c r="AA16" s="6">
        <v>6.8379999999999996E-2</v>
      </c>
      <c r="AB16" s="6">
        <v>8.3540000000000003E-2</v>
      </c>
      <c r="AC16" s="6">
        <v>0.1024</v>
      </c>
      <c r="AD16" s="6">
        <v>0.12790000000000001</v>
      </c>
      <c r="AE16" s="6">
        <v>0.16669999999999999</v>
      </c>
      <c r="AF16" s="6">
        <v>0.30559999999999998</v>
      </c>
      <c r="AG16" t="s">
        <v>31</v>
      </c>
      <c r="AH16" s="9">
        <f t="shared" si="3"/>
        <v>4.75</v>
      </c>
      <c r="AI16" s="9">
        <f t="shared" si="4"/>
        <v>29.459999999999997</v>
      </c>
      <c r="AJ16" s="8">
        <f t="shared" si="5"/>
        <v>6.2021052631578941</v>
      </c>
      <c r="AK16">
        <v>0</v>
      </c>
      <c r="AL16">
        <v>1</v>
      </c>
      <c r="AM16" t="s">
        <v>33</v>
      </c>
      <c r="AN16" t="s">
        <v>34</v>
      </c>
    </row>
    <row r="17" spans="1:40" x14ac:dyDescent="0.3">
      <c r="A17" t="s">
        <v>38</v>
      </c>
      <c r="B17" s="2">
        <v>1981</v>
      </c>
      <c r="C17" s="4">
        <f t="shared" si="0"/>
        <v>14.419560000000001</v>
      </c>
      <c r="D17" s="13">
        <v>272.19880000000001</v>
      </c>
      <c r="E17" s="18">
        <f t="shared" si="1"/>
        <v>60.253990000000002</v>
      </c>
      <c r="F17" s="32">
        <f t="shared" si="2"/>
        <v>7.5249898689720389</v>
      </c>
      <c r="G17">
        <v>1993</v>
      </c>
      <c r="H17" s="2" t="s">
        <v>35</v>
      </c>
      <c r="I17">
        <v>1.1826110000000001</v>
      </c>
      <c r="J17">
        <v>1.9</v>
      </c>
      <c r="K17" s="19">
        <v>0.14419560000000001</v>
      </c>
      <c r="L17" s="7">
        <v>6.5025749999999993E-2</v>
      </c>
      <c r="M17" s="7">
        <v>4.1678890000000003E-2</v>
      </c>
      <c r="N17" s="7">
        <v>0.1088577</v>
      </c>
      <c r="O17" s="7">
        <v>0.60253990000000002</v>
      </c>
      <c r="P17" s="10">
        <v>135.4016</v>
      </c>
      <c r="Q17" s="10"/>
      <c r="R17" t="s">
        <v>37</v>
      </c>
      <c r="S17" s="7">
        <v>0.71240809999999999</v>
      </c>
      <c r="U17" s="17">
        <v>0.147566</v>
      </c>
      <c r="V17" t="s">
        <v>243</v>
      </c>
      <c r="W17" s="6">
        <v>8.4720000000000004E-3</v>
      </c>
      <c r="X17" s="6">
        <v>2.1139999999999999E-2</v>
      </c>
      <c r="Y17" s="6">
        <v>2.8539999999999999E-2</v>
      </c>
      <c r="Z17" s="6">
        <v>3.6670000000000001E-2</v>
      </c>
      <c r="AA17" s="6">
        <v>4.5249999999999999E-2</v>
      </c>
      <c r="AB17" s="6">
        <v>5.5230000000000001E-2</v>
      </c>
      <c r="AC17" s="6">
        <v>7.0559999999999998E-2</v>
      </c>
      <c r="AD17" s="6">
        <v>9.1230000000000006E-2</v>
      </c>
      <c r="AE17" s="6">
        <v>0.13159999999999999</v>
      </c>
      <c r="AF17" s="6">
        <v>0.51129999999999998</v>
      </c>
      <c r="AG17" t="s">
        <v>37</v>
      </c>
      <c r="AH17" s="9">
        <f t="shared" si="3"/>
        <v>2.9611999999999998</v>
      </c>
      <c r="AI17" s="9">
        <f t="shared" si="4"/>
        <v>22.283000000000001</v>
      </c>
      <c r="AJ17" s="8">
        <f t="shared" si="5"/>
        <v>7.5249898689720389</v>
      </c>
      <c r="AK17">
        <v>0</v>
      </c>
      <c r="AL17">
        <v>1</v>
      </c>
      <c r="AM17" t="s">
        <v>33</v>
      </c>
      <c r="AN17" t="s">
        <v>29</v>
      </c>
    </row>
    <row r="18" spans="1:40" x14ac:dyDescent="0.3">
      <c r="A18" t="s">
        <v>38</v>
      </c>
      <c r="B18" s="2">
        <v>1984</v>
      </c>
      <c r="C18" s="4">
        <f t="shared" si="0"/>
        <v>21.708300000000001</v>
      </c>
      <c r="D18" s="13">
        <v>222.40479999999999</v>
      </c>
      <c r="E18" s="18">
        <f t="shared" si="1"/>
        <v>60.253990000000002</v>
      </c>
      <c r="F18" s="32">
        <f t="shared" si="2"/>
        <v>7.5249898689720389</v>
      </c>
      <c r="G18">
        <v>1993</v>
      </c>
      <c r="H18" s="2" t="s">
        <v>35</v>
      </c>
      <c r="I18">
        <v>1.1826110000000001</v>
      </c>
      <c r="J18">
        <v>1.9</v>
      </c>
      <c r="K18" s="19">
        <v>0.217083</v>
      </c>
      <c r="L18" s="7">
        <v>8.6306980000000005E-2</v>
      </c>
      <c r="M18" s="7">
        <v>5.2952550000000001E-2</v>
      </c>
      <c r="N18" s="7">
        <v>0.14451130000000001</v>
      </c>
      <c r="O18" s="7">
        <v>0.60253990000000002</v>
      </c>
      <c r="P18" s="10">
        <v>110.6322</v>
      </c>
      <c r="Q18" s="10"/>
      <c r="R18" t="s">
        <v>37</v>
      </c>
      <c r="S18" s="7">
        <v>0.71240809999999999</v>
      </c>
      <c r="U18" s="17">
        <v>0.16034699999999999</v>
      </c>
      <c r="V18" t="s">
        <v>243</v>
      </c>
      <c r="W18" s="6">
        <v>8.4720000000000004E-3</v>
      </c>
      <c r="X18" s="6">
        <v>2.1139999999999999E-2</v>
      </c>
      <c r="Y18" s="6">
        <v>2.8539999999999999E-2</v>
      </c>
      <c r="Z18" s="6">
        <v>3.6670000000000001E-2</v>
      </c>
      <c r="AA18" s="6">
        <v>4.5249999999999999E-2</v>
      </c>
      <c r="AB18" s="6">
        <v>5.5230000000000001E-2</v>
      </c>
      <c r="AC18" s="6">
        <v>7.0559999999999998E-2</v>
      </c>
      <c r="AD18" s="6">
        <v>9.1230000000000006E-2</v>
      </c>
      <c r="AE18" s="6">
        <v>0.13159999999999999</v>
      </c>
      <c r="AF18" s="6">
        <v>0.51129999999999998</v>
      </c>
      <c r="AG18" t="s">
        <v>37</v>
      </c>
      <c r="AH18" s="9">
        <f t="shared" si="3"/>
        <v>2.9611999999999998</v>
      </c>
      <c r="AI18" s="9">
        <f t="shared" si="4"/>
        <v>22.283000000000001</v>
      </c>
      <c r="AJ18" s="8">
        <f t="shared" si="5"/>
        <v>7.5249898689720389</v>
      </c>
      <c r="AK18">
        <v>0</v>
      </c>
      <c r="AL18">
        <v>1</v>
      </c>
      <c r="AM18" t="s">
        <v>33</v>
      </c>
      <c r="AN18" t="s">
        <v>29</v>
      </c>
    </row>
    <row r="19" spans="1:40" x14ac:dyDescent="0.3">
      <c r="A19" t="s">
        <v>38</v>
      </c>
      <c r="B19" s="2">
        <v>1987</v>
      </c>
      <c r="C19" s="4">
        <f t="shared" si="0"/>
        <v>20.63625</v>
      </c>
      <c r="D19" s="13">
        <v>225.751</v>
      </c>
      <c r="E19" s="18">
        <f t="shared" si="1"/>
        <v>60.253990000000002</v>
      </c>
      <c r="F19" s="32">
        <f t="shared" si="2"/>
        <v>7.5249898689720389</v>
      </c>
      <c r="G19">
        <v>1993</v>
      </c>
      <c r="H19" s="2" t="s">
        <v>35</v>
      </c>
      <c r="I19">
        <v>1.1826110000000001</v>
      </c>
      <c r="J19">
        <v>1.9</v>
      </c>
      <c r="K19" s="19">
        <v>0.2063625</v>
      </c>
      <c r="L19" s="7">
        <v>8.4427760000000004E-2</v>
      </c>
      <c r="M19" s="7">
        <v>5.1970120000000002E-2</v>
      </c>
      <c r="N19" s="7">
        <v>0.14141329999999999</v>
      </c>
      <c r="O19" s="7">
        <v>0.60253990000000002</v>
      </c>
      <c r="P19" s="10">
        <v>112.2968</v>
      </c>
      <c r="Q19" s="10"/>
      <c r="R19" t="s">
        <v>37</v>
      </c>
      <c r="S19" s="7">
        <v>0.71240809999999999</v>
      </c>
      <c r="U19" s="17">
        <v>0.17432</v>
      </c>
      <c r="V19" t="s">
        <v>243</v>
      </c>
      <c r="W19" s="6">
        <v>8.4720000000000004E-3</v>
      </c>
      <c r="X19" s="6">
        <v>2.1139999999999999E-2</v>
      </c>
      <c r="Y19" s="6">
        <v>2.8539999999999999E-2</v>
      </c>
      <c r="Z19" s="6">
        <v>3.6670000000000001E-2</v>
      </c>
      <c r="AA19" s="6">
        <v>4.5249999999999999E-2</v>
      </c>
      <c r="AB19" s="6">
        <v>5.5230000000000001E-2</v>
      </c>
      <c r="AC19" s="6">
        <v>7.0559999999999998E-2</v>
      </c>
      <c r="AD19" s="6">
        <v>9.1230000000000006E-2</v>
      </c>
      <c r="AE19" s="6">
        <v>0.13159999999999999</v>
      </c>
      <c r="AF19" s="6">
        <v>0.51129999999999998</v>
      </c>
      <c r="AG19" t="s">
        <v>37</v>
      </c>
      <c r="AH19" s="9">
        <f t="shared" si="3"/>
        <v>2.9611999999999998</v>
      </c>
      <c r="AI19" s="9">
        <f t="shared" si="4"/>
        <v>22.283000000000001</v>
      </c>
      <c r="AJ19" s="8">
        <f t="shared" si="5"/>
        <v>7.5249898689720389</v>
      </c>
      <c r="AK19">
        <v>0</v>
      </c>
      <c r="AL19">
        <v>1</v>
      </c>
      <c r="AM19" t="s">
        <v>33</v>
      </c>
      <c r="AN19" t="s">
        <v>29</v>
      </c>
    </row>
    <row r="20" spans="1:40" x14ac:dyDescent="0.3">
      <c r="A20" t="s">
        <v>38</v>
      </c>
      <c r="B20" s="2">
        <v>1990</v>
      </c>
      <c r="C20" s="4">
        <f t="shared" si="0"/>
        <v>13.547190000000001</v>
      </c>
      <c r="D20" s="13">
        <v>283.50060000000002</v>
      </c>
      <c r="E20" s="18">
        <f t="shared" si="1"/>
        <v>60.253990000000002</v>
      </c>
      <c r="F20" s="32">
        <f t="shared" si="2"/>
        <v>7.5249898689720389</v>
      </c>
      <c r="G20">
        <v>1993</v>
      </c>
      <c r="H20" s="2" t="s">
        <v>35</v>
      </c>
      <c r="I20">
        <v>1.1826110000000001</v>
      </c>
      <c r="J20">
        <v>1.9</v>
      </c>
      <c r="K20" s="19">
        <v>0.13547190000000001</v>
      </c>
      <c r="L20" s="7">
        <v>6.192139E-2</v>
      </c>
      <c r="M20" s="7">
        <v>3.9831810000000002E-2</v>
      </c>
      <c r="N20" s="7">
        <v>0.1033241</v>
      </c>
      <c r="O20" s="7">
        <v>0.60253990000000002</v>
      </c>
      <c r="P20" s="10">
        <v>141.02350000000001</v>
      </c>
      <c r="Q20" s="10"/>
      <c r="R20" t="s">
        <v>37</v>
      </c>
      <c r="S20" s="7">
        <v>0.71240809999999999</v>
      </c>
      <c r="U20" s="17">
        <v>0.187552</v>
      </c>
      <c r="V20" t="s">
        <v>243</v>
      </c>
      <c r="W20" s="6">
        <v>8.4720000000000004E-3</v>
      </c>
      <c r="X20" s="6">
        <v>2.1139999999999999E-2</v>
      </c>
      <c r="Y20" s="6">
        <v>2.8539999999999999E-2</v>
      </c>
      <c r="Z20" s="6">
        <v>3.6670000000000001E-2</v>
      </c>
      <c r="AA20" s="6">
        <v>4.5249999999999999E-2</v>
      </c>
      <c r="AB20" s="6">
        <v>5.5230000000000001E-2</v>
      </c>
      <c r="AC20" s="6">
        <v>7.0559999999999998E-2</v>
      </c>
      <c r="AD20" s="6">
        <v>9.1230000000000006E-2</v>
      </c>
      <c r="AE20" s="6">
        <v>0.13159999999999999</v>
      </c>
      <c r="AF20" s="6">
        <v>0.51129999999999998</v>
      </c>
      <c r="AG20" t="s">
        <v>37</v>
      </c>
      <c r="AH20" s="9">
        <f t="shared" si="3"/>
        <v>2.9611999999999998</v>
      </c>
      <c r="AI20" s="9">
        <f t="shared" si="4"/>
        <v>22.283000000000001</v>
      </c>
      <c r="AJ20" s="8">
        <f t="shared" si="5"/>
        <v>7.5249898689720389</v>
      </c>
      <c r="AK20">
        <v>0</v>
      </c>
      <c r="AL20">
        <v>1</v>
      </c>
      <c r="AM20" t="s">
        <v>33</v>
      </c>
      <c r="AN20" t="s">
        <v>29</v>
      </c>
    </row>
    <row r="21" spans="1:40" x14ac:dyDescent="0.3">
      <c r="A21" t="s">
        <v>38</v>
      </c>
      <c r="B21" s="2">
        <v>1993</v>
      </c>
      <c r="C21" s="4">
        <f t="shared" si="0"/>
        <v>10.093389999999999</v>
      </c>
      <c r="D21" s="13">
        <v>340.7919</v>
      </c>
      <c r="E21" s="18">
        <f t="shared" si="1"/>
        <v>60.253990000000002</v>
      </c>
      <c r="F21" s="32">
        <f t="shared" si="2"/>
        <v>7.5249898689720389</v>
      </c>
      <c r="G21">
        <v>1993</v>
      </c>
      <c r="H21" s="2" t="s">
        <v>35</v>
      </c>
      <c r="I21">
        <v>1.1826110000000001</v>
      </c>
      <c r="J21">
        <v>1.9</v>
      </c>
      <c r="K21" s="19">
        <v>0.10093389999999999</v>
      </c>
      <c r="L21" s="7">
        <v>5.0205189999999997E-2</v>
      </c>
      <c r="M21" s="7">
        <v>3.2618580000000001E-2</v>
      </c>
      <c r="N21" s="7">
        <v>8.2047519999999999E-2</v>
      </c>
      <c r="O21" s="7">
        <v>0.60253990000000002</v>
      </c>
      <c r="P21" s="10">
        <v>169.5223</v>
      </c>
      <c r="Q21" s="10"/>
      <c r="R21" t="s">
        <v>37</v>
      </c>
      <c r="S21" s="7">
        <v>0.71240809999999999</v>
      </c>
      <c r="U21" s="17">
        <v>0.19761600000000001</v>
      </c>
      <c r="V21" t="s">
        <v>243</v>
      </c>
      <c r="W21" s="6">
        <v>8.4720000000000004E-3</v>
      </c>
      <c r="X21" s="6">
        <v>2.1139999999999999E-2</v>
      </c>
      <c r="Y21" s="6">
        <v>2.8539999999999999E-2</v>
      </c>
      <c r="Z21" s="6">
        <v>3.6670000000000001E-2</v>
      </c>
      <c r="AA21" s="6">
        <v>4.5249999999999999E-2</v>
      </c>
      <c r="AB21" s="6">
        <v>5.5230000000000001E-2</v>
      </c>
      <c r="AC21" s="6">
        <v>7.0559999999999998E-2</v>
      </c>
      <c r="AD21" s="6">
        <v>9.1230000000000006E-2</v>
      </c>
      <c r="AE21" s="6">
        <v>0.13159999999999999</v>
      </c>
      <c r="AF21" s="6">
        <v>0.51129999999999998</v>
      </c>
      <c r="AG21" t="s">
        <v>37</v>
      </c>
      <c r="AH21" s="9">
        <f t="shared" si="3"/>
        <v>2.9611999999999998</v>
      </c>
      <c r="AI21" s="9">
        <f t="shared" si="4"/>
        <v>22.283000000000001</v>
      </c>
      <c r="AJ21" s="8">
        <f t="shared" si="5"/>
        <v>7.5249898689720389</v>
      </c>
      <c r="AK21">
        <v>0</v>
      </c>
      <c r="AL21">
        <v>1</v>
      </c>
      <c r="AM21" t="s">
        <v>33</v>
      </c>
      <c r="AN21" t="s">
        <v>29</v>
      </c>
    </row>
    <row r="22" spans="1:40" x14ac:dyDescent="0.3">
      <c r="A22" t="s">
        <v>38</v>
      </c>
      <c r="B22" s="2">
        <v>1996</v>
      </c>
      <c r="C22" s="4">
        <f t="shared" si="0"/>
        <v>12.67056</v>
      </c>
      <c r="D22" s="13">
        <v>272.52</v>
      </c>
      <c r="E22" s="18">
        <f t="shared" si="1"/>
        <v>56.593689999999995</v>
      </c>
      <c r="F22" s="32">
        <f t="shared" si="2"/>
        <v>7.3728358208955216</v>
      </c>
      <c r="G22">
        <v>1996</v>
      </c>
      <c r="H22" s="2" t="s">
        <v>35</v>
      </c>
      <c r="I22">
        <v>1.1826110000000001</v>
      </c>
      <c r="J22">
        <v>1.9</v>
      </c>
      <c r="K22" s="19">
        <v>0.1267056</v>
      </c>
      <c r="L22" s="7">
        <v>5.3722770000000003E-2</v>
      </c>
      <c r="M22" s="7">
        <v>3.4723700000000003E-2</v>
      </c>
      <c r="N22" s="7">
        <v>8.9479950000000003E-2</v>
      </c>
      <c r="O22" s="7">
        <v>0.56593689999999996</v>
      </c>
      <c r="P22" s="10">
        <v>142.88570000000001</v>
      </c>
      <c r="Q22" s="10"/>
      <c r="R22" t="s">
        <v>37</v>
      </c>
      <c r="S22" s="7">
        <v>0.62495670000000003</v>
      </c>
      <c r="U22" s="17">
        <v>0.213676</v>
      </c>
      <c r="V22" t="s">
        <v>223</v>
      </c>
      <c r="W22" s="6">
        <v>1.0109999999999999E-2</v>
      </c>
      <c r="X22" s="6">
        <v>2.3390000000000001E-2</v>
      </c>
      <c r="Y22" s="6">
        <v>3.159E-2</v>
      </c>
      <c r="Z22" s="6">
        <v>3.9579999999999997E-2</v>
      </c>
      <c r="AA22" s="6">
        <v>4.7649999999999998E-2</v>
      </c>
      <c r="AB22" s="6">
        <v>5.917E-2</v>
      </c>
      <c r="AC22" s="6">
        <v>7.6079999999999995E-2</v>
      </c>
      <c r="AD22" s="6">
        <v>9.9790000000000004E-2</v>
      </c>
      <c r="AE22" s="6">
        <v>0.1472</v>
      </c>
      <c r="AF22" s="6">
        <v>0.46539999999999998</v>
      </c>
      <c r="AG22" t="s">
        <v>37</v>
      </c>
      <c r="AH22" s="9">
        <f t="shared" si="3"/>
        <v>3.35</v>
      </c>
      <c r="AI22" s="9">
        <f t="shared" si="4"/>
        <v>24.698999999999998</v>
      </c>
      <c r="AJ22" s="8">
        <f t="shared" si="5"/>
        <v>7.3728358208955216</v>
      </c>
      <c r="AK22">
        <v>0</v>
      </c>
      <c r="AL22">
        <v>1</v>
      </c>
      <c r="AM22" t="s">
        <v>33</v>
      </c>
      <c r="AN22" t="s">
        <v>29</v>
      </c>
    </row>
    <row r="23" spans="1:40" x14ac:dyDescent="0.3">
      <c r="A23" t="s">
        <v>38</v>
      </c>
      <c r="B23" s="2">
        <v>1999</v>
      </c>
      <c r="C23" s="4">
        <f t="shared" si="0"/>
        <v>13.91808</v>
      </c>
      <c r="D23" s="13">
        <v>264.03399999999999</v>
      </c>
      <c r="E23" s="18">
        <f t="shared" si="1"/>
        <v>53.262770000000003</v>
      </c>
      <c r="F23" s="32">
        <f t="shared" si="2"/>
        <v>8.1494163424124526</v>
      </c>
      <c r="G23">
        <v>1999</v>
      </c>
      <c r="H23" s="2" t="s">
        <v>35</v>
      </c>
      <c r="I23">
        <v>1.1826110000000001</v>
      </c>
      <c r="J23">
        <v>1.9</v>
      </c>
      <c r="K23" s="19">
        <v>0.13918079999999999</v>
      </c>
      <c r="L23" s="7">
        <v>6.2213320000000003E-2</v>
      </c>
      <c r="M23" s="7">
        <v>3.8887390000000001E-2</v>
      </c>
      <c r="N23" s="7">
        <v>9.5297439999999997E-2</v>
      </c>
      <c r="O23" s="7">
        <v>0.53262770000000004</v>
      </c>
      <c r="P23" s="10">
        <v>156.767</v>
      </c>
      <c r="Q23" s="10"/>
      <c r="R23" t="s">
        <v>37</v>
      </c>
      <c r="S23" s="7">
        <v>0.55821949999999998</v>
      </c>
      <c r="U23" s="17">
        <v>0.23902599999999999</v>
      </c>
      <c r="V23" t="s">
        <v>39</v>
      </c>
      <c r="W23" s="6">
        <v>9.3050000000000008E-3</v>
      </c>
      <c r="X23" s="6">
        <v>2.282E-2</v>
      </c>
      <c r="Y23" s="6">
        <v>3.4049999999999997E-2</v>
      </c>
      <c r="Z23" s="6">
        <v>4.2849999999999999E-2</v>
      </c>
      <c r="AA23" s="6">
        <v>5.3379999999999997E-2</v>
      </c>
      <c r="AB23" s="6">
        <v>6.6650000000000001E-2</v>
      </c>
      <c r="AC23" s="6">
        <v>8.4839999999999999E-2</v>
      </c>
      <c r="AD23" s="6">
        <v>0.10920000000000001</v>
      </c>
      <c r="AE23" s="6">
        <v>0.15260000000000001</v>
      </c>
      <c r="AF23" s="6">
        <v>0.42430000000000001</v>
      </c>
      <c r="AG23" t="s">
        <v>37</v>
      </c>
      <c r="AH23" s="9">
        <f t="shared" si="3"/>
        <v>3.2124999999999999</v>
      </c>
      <c r="AI23" s="9">
        <f t="shared" si="4"/>
        <v>26.180000000000003</v>
      </c>
      <c r="AJ23" s="8">
        <f t="shared" si="5"/>
        <v>8.1494163424124526</v>
      </c>
      <c r="AK23">
        <v>0</v>
      </c>
      <c r="AL23">
        <v>1</v>
      </c>
      <c r="AM23" t="s">
        <v>33</v>
      </c>
      <c r="AN23" t="s">
        <v>29</v>
      </c>
    </row>
    <row r="24" spans="1:40" x14ac:dyDescent="0.3">
      <c r="A24" t="s">
        <v>38</v>
      </c>
      <c r="B24" s="2">
        <v>2002</v>
      </c>
      <c r="C24" s="4">
        <f t="shared" si="0"/>
        <v>12.295169999999999</v>
      </c>
      <c r="D24" s="13">
        <v>299.03710000000001</v>
      </c>
      <c r="E24" s="18">
        <f t="shared" si="1"/>
        <v>53.262770000000003</v>
      </c>
      <c r="F24" s="32">
        <f t="shared" si="2"/>
        <v>8.1494163424124526</v>
      </c>
      <c r="G24">
        <v>1999</v>
      </c>
      <c r="H24" s="2" t="s">
        <v>35</v>
      </c>
      <c r="I24">
        <v>1.1826110000000001</v>
      </c>
      <c r="J24">
        <v>1.9</v>
      </c>
      <c r="K24" s="19">
        <v>0.1229517</v>
      </c>
      <c r="L24" s="7">
        <v>5.3074969999999999E-2</v>
      </c>
      <c r="M24" s="7">
        <v>3.3568550000000003E-2</v>
      </c>
      <c r="N24" s="7">
        <v>7.9614539999999998E-2</v>
      </c>
      <c r="O24" s="7">
        <v>0.53262770000000004</v>
      </c>
      <c r="P24" s="10">
        <v>177.5496</v>
      </c>
      <c r="Q24" s="10"/>
      <c r="R24" t="s">
        <v>37</v>
      </c>
      <c r="S24" s="7">
        <v>0.55821949999999998</v>
      </c>
      <c r="U24" s="17">
        <v>0.26220599999999999</v>
      </c>
      <c r="V24" t="s">
        <v>39</v>
      </c>
      <c r="W24" s="6">
        <v>9.3050000000000008E-3</v>
      </c>
      <c r="X24" s="6">
        <v>2.282E-2</v>
      </c>
      <c r="Y24" s="6">
        <v>3.4049999999999997E-2</v>
      </c>
      <c r="Z24" s="6">
        <v>4.2849999999999999E-2</v>
      </c>
      <c r="AA24" s="6">
        <v>5.3379999999999997E-2</v>
      </c>
      <c r="AB24" s="6">
        <v>6.6650000000000001E-2</v>
      </c>
      <c r="AC24" s="6">
        <v>8.4839999999999999E-2</v>
      </c>
      <c r="AD24" s="6">
        <v>0.10920000000000001</v>
      </c>
      <c r="AE24" s="6">
        <v>0.15260000000000001</v>
      </c>
      <c r="AF24" s="6">
        <v>0.42430000000000001</v>
      </c>
      <c r="AG24" t="s">
        <v>37</v>
      </c>
      <c r="AH24" s="9">
        <f t="shared" si="3"/>
        <v>3.2124999999999999</v>
      </c>
      <c r="AI24" s="9">
        <f t="shared" si="4"/>
        <v>26.180000000000003</v>
      </c>
      <c r="AJ24" s="8">
        <f t="shared" si="5"/>
        <v>8.1494163424124526</v>
      </c>
      <c r="AK24">
        <v>0</v>
      </c>
      <c r="AL24">
        <v>1</v>
      </c>
      <c r="AM24" t="s">
        <v>33</v>
      </c>
      <c r="AN24" t="s">
        <v>29</v>
      </c>
    </row>
    <row r="25" spans="1:40" x14ac:dyDescent="0.3">
      <c r="A25" t="s">
        <v>38</v>
      </c>
      <c r="B25" s="2">
        <v>2005</v>
      </c>
      <c r="C25" s="4">
        <f t="shared" si="0"/>
        <v>12.591740000000001</v>
      </c>
      <c r="D25" s="13">
        <v>280.54340000000002</v>
      </c>
      <c r="E25" s="18">
        <f t="shared" si="1"/>
        <v>53.262770000000003</v>
      </c>
      <c r="F25" s="32">
        <f t="shared" si="2"/>
        <v>8.1494163424124526</v>
      </c>
      <c r="G25">
        <v>1999</v>
      </c>
      <c r="H25" s="2" t="s">
        <v>35</v>
      </c>
      <c r="I25">
        <v>1.1826110000000001</v>
      </c>
      <c r="J25">
        <v>1.9</v>
      </c>
      <c r="K25" s="19">
        <v>0.12591740000000001</v>
      </c>
      <c r="L25" s="7">
        <v>5.7506790000000002E-2</v>
      </c>
      <c r="M25" s="7">
        <v>3.6178099999999998E-2</v>
      </c>
      <c r="N25" s="7">
        <v>8.7260779999999996E-2</v>
      </c>
      <c r="O25" s="7">
        <v>0.53262770000000004</v>
      </c>
      <c r="P25" s="10">
        <v>166.5692</v>
      </c>
      <c r="Q25" s="10"/>
      <c r="R25" t="s">
        <v>37</v>
      </c>
      <c r="S25" s="7">
        <v>0.55821949999999998</v>
      </c>
      <c r="U25" s="17">
        <v>0.283277</v>
      </c>
      <c r="V25" t="s">
        <v>39</v>
      </c>
      <c r="W25" s="6">
        <v>9.3050000000000008E-3</v>
      </c>
      <c r="X25" s="6">
        <v>2.282E-2</v>
      </c>
      <c r="Y25" s="6">
        <v>3.4049999999999997E-2</v>
      </c>
      <c r="Z25" s="6">
        <v>4.2849999999999999E-2</v>
      </c>
      <c r="AA25" s="6">
        <v>5.3379999999999997E-2</v>
      </c>
      <c r="AB25" s="6">
        <v>6.6650000000000001E-2</v>
      </c>
      <c r="AC25" s="6">
        <v>8.4839999999999999E-2</v>
      </c>
      <c r="AD25" s="6">
        <v>0.10920000000000001</v>
      </c>
      <c r="AE25" s="6">
        <v>0.15260000000000001</v>
      </c>
      <c r="AF25" s="6">
        <v>0.42430000000000001</v>
      </c>
      <c r="AG25" t="s">
        <v>37</v>
      </c>
      <c r="AH25" s="9">
        <f t="shared" si="3"/>
        <v>3.2124999999999999</v>
      </c>
      <c r="AI25" s="9">
        <f t="shared" si="4"/>
        <v>26.180000000000003</v>
      </c>
      <c r="AJ25" s="8">
        <f t="shared" si="5"/>
        <v>8.1494163424124526</v>
      </c>
      <c r="AK25">
        <v>0</v>
      </c>
      <c r="AL25">
        <v>1</v>
      </c>
      <c r="AM25" t="s">
        <v>33</v>
      </c>
      <c r="AN25" t="s">
        <v>29</v>
      </c>
    </row>
    <row r="26" spans="1:40" x14ac:dyDescent="0.3">
      <c r="A26" t="s">
        <v>38</v>
      </c>
      <c r="B26" s="2">
        <v>2008</v>
      </c>
      <c r="C26" s="4">
        <f t="shared" si="0"/>
        <v>14.435359999999999</v>
      </c>
      <c r="D26" s="13">
        <v>256.69979999999998</v>
      </c>
      <c r="E26" s="18">
        <f t="shared" si="1"/>
        <v>53.262770000000003</v>
      </c>
      <c r="F26" s="32">
        <f t="shared" si="2"/>
        <v>8.1494163424124526</v>
      </c>
      <c r="G26">
        <v>1999</v>
      </c>
      <c r="H26" s="2" t="s">
        <v>35</v>
      </c>
      <c r="I26">
        <v>1.1826110000000001</v>
      </c>
      <c r="J26">
        <v>1.9</v>
      </c>
      <c r="K26" s="19">
        <v>0.1443536</v>
      </c>
      <c r="L26" s="7">
        <v>6.4451099999999997E-2</v>
      </c>
      <c r="M26" s="7">
        <v>4.0226680000000001E-2</v>
      </c>
      <c r="N26" s="7">
        <v>9.9179920000000005E-2</v>
      </c>
      <c r="O26" s="7">
        <v>0.53262770000000004</v>
      </c>
      <c r="P26" s="10">
        <v>152.41239999999999</v>
      </c>
      <c r="Q26" s="10"/>
      <c r="R26" t="s">
        <v>37</v>
      </c>
      <c r="S26" s="7">
        <v>0.55821949999999998</v>
      </c>
      <c r="U26" s="17">
        <v>0.30616500000000002</v>
      </c>
      <c r="V26" t="s">
        <v>39</v>
      </c>
      <c r="W26" s="6">
        <v>9.3050000000000008E-3</v>
      </c>
      <c r="X26" s="6">
        <v>2.282E-2</v>
      </c>
      <c r="Y26" s="6">
        <v>3.4049999999999997E-2</v>
      </c>
      <c r="Z26" s="6">
        <v>4.2849999999999999E-2</v>
      </c>
      <c r="AA26" s="6">
        <v>5.3379999999999997E-2</v>
      </c>
      <c r="AB26" s="6">
        <v>6.6650000000000001E-2</v>
      </c>
      <c r="AC26" s="6">
        <v>8.4839999999999999E-2</v>
      </c>
      <c r="AD26" s="6">
        <v>0.10920000000000001</v>
      </c>
      <c r="AE26" s="6">
        <v>0.15260000000000001</v>
      </c>
      <c r="AF26" s="6">
        <v>0.42430000000000001</v>
      </c>
      <c r="AG26" t="s">
        <v>37</v>
      </c>
      <c r="AH26" s="9">
        <f t="shared" si="3"/>
        <v>3.2124999999999999</v>
      </c>
      <c r="AI26" s="9">
        <f t="shared" si="4"/>
        <v>26.180000000000003</v>
      </c>
      <c r="AJ26" s="8">
        <f t="shared" si="5"/>
        <v>8.1494163424124526</v>
      </c>
      <c r="AK26">
        <v>0</v>
      </c>
      <c r="AL26">
        <v>1</v>
      </c>
      <c r="AM26" t="s">
        <v>33</v>
      </c>
      <c r="AN26" t="s">
        <v>29</v>
      </c>
    </row>
    <row r="27" spans="1:40" x14ac:dyDescent="0.3">
      <c r="A27" t="s">
        <v>38</v>
      </c>
      <c r="B27" s="2">
        <v>2010</v>
      </c>
      <c r="C27" s="4">
        <f t="shared" si="0"/>
        <v>13.91808</v>
      </c>
      <c r="D27" s="13">
        <v>269.14370000000002</v>
      </c>
      <c r="E27" s="18">
        <f t="shared" si="1"/>
        <v>53.262770000000003</v>
      </c>
      <c r="F27" s="32">
        <f t="shared" si="2"/>
        <v>8.1494163424124526</v>
      </c>
      <c r="G27">
        <v>1999</v>
      </c>
      <c r="H27" s="2" t="s">
        <v>35</v>
      </c>
      <c r="I27">
        <v>1.1826110000000001</v>
      </c>
      <c r="J27">
        <v>1.9</v>
      </c>
      <c r="K27" s="19">
        <v>0.13918079999999999</v>
      </c>
      <c r="L27" s="7">
        <v>6.0723819999999998E-2</v>
      </c>
      <c r="M27" s="7">
        <v>3.8004660000000003E-2</v>
      </c>
      <c r="N27" s="7">
        <v>9.2724390000000004E-2</v>
      </c>
      <c r="O27" s="7">
        <v>0.53262770000000004</v>
      </c>
      <c r="P27" s="10">
        <v>159.80080000000001</v>
      </c>
      <c r="Q27" s="10"/>
      <c r="R27" t="s">
        <v>37</v>
      </c>
      <c r="S27" s="7">
        <v>0.55821949999999998</v>
      </c>
      <c r="U27" s="17">
        <v>0.321608</v>
      </c>
      <c r="V27" t="s">
        <v>39</v>
      </c>
      <c r="W27" s="6">
        <v>9.3050000000000008E-3</v>
      </c>
      <c r="X27" s="6">
        <v>2.282E-2</v>
      </c>
      <c r="Y27" s="6">
        <v>3.4049999999999997E-2</v>
      </c>
      <c r="Z27" s="6">
        <v>4.2849999999999999E-2</v>
      </c>
      <c r="AA27" s="6">
        <v>5.3379999999999997E-2</v>
      </c>
      <c r="AB27" s="6">
        <v>6.6650000000000001E-2</v>
      </c>
      <c r="AC27" s="6">
        <v>8.4839999999999999E-2</v>
      </c>
      <c r="AD27" s="6">
        <v>0.10920000000000001</v>
      </c>
      <c r="AE27" s="6">
        <v>0.15260000000000001</v>
      </c>
      <c r="AF27" s="6">
        <v>0.42430000000000001</v>
      </c>
      <c r="AG27" t="s">
        <v>37</v>
      </c>
      <c r="AH27" s="9">
        <f t="shared" si="3"/>
        <v>3.2124999999999999</v>
      </c>
      <c r="AI27" s="9">
        <f t="shared" si="4"/>
        <v>26.180000000000003</v>
      </c>
      <c r="AJ27" s="8">
        <f t="shared" si="5"/>
        <v>8.1494163424124526</v>
      </c>
      <c r="AK27">
        <v>0</v>
      </c>
      <c r="AL27">
        <v>1</v>
      </c>
      <c r="AM27" t="s">
        <v>33</v>
      </c>
      <c r="AN27" t="s">
        <v>29</v>
      </c>
    </row>
    <row r="28" spans="1:40" x14ac:dyDescent="0.3">
      <c r="A28" t="s">
        <v>38</v>
      </c>
      <c r="B28" s="2">
        <v>2011</v>
      </c>
      <c r="C28" s="4">
        <f t="shared" si="0"/>
        <v>13.661149999999999</v>
      </c>
      <c r="D28" s="13">
        <v>275.19060000000002</v>
      </c>
      <c r="E28" s="18">
        <f t="shared" si="1"/>
        <v>53.262770000000003</v>
      </c>
      <c r="F28" s="32">
        <f t="shared" si="2"/>
        <v>8.1494163424124526</v>
      </c>
      <c r="G28">
        <v>1999</v>
      </c>
      <c r="H28" s="2" t="s">
        <v>35</v>
      </c>
      <c r="I28">
        <v>1.1826110000000001</v>
      </c>
      <c r="J28">
        <v>1.9</v>
      </c>
      <c r="K28" s="19">
        <v>0.1366115</v>
      </c>
      <c r="L28" s="7">
        <v>5.8979520000000001E-2</v>
      </c>
      <c r="M28" s="7">
        <v>3.7011759999999998E-2</v>
      </c>
      <c r="N28" s="7">
        <v>8.9760099999999995E-2</v>
      </c>
      <c r="O28" s="7">
        <v>0.53262770000000004</v>
      </c>
      <c r="P28" s="10">
        <v>163.39109999999999</v>
      </c>
      <c r="Q28" s="10"/>
      <c r="R28" t="s">
        <v>37</v>
      </c>
      <c r="S28" s="7">
        <v>0.55821949999999998</v>
      </c>
      <c r="U28" s="17">
        <v>0.32919199999999998</v>
      </c>
      <c r="V28" t="s">
        <v>39</v>
      </c>
      <c r="W28" s="6">
        <v>9.3050000000000008E-3</v>
      </c>
      <c r="X28" s="6">
        <v>2.282E-2</v>
      </c>
      <c r="Y28" s="6">
        <v>3.4049999999999997E-2</v>
      </c>
      <c r="Z28" s="6">
        <v>4.2849999999999999E-2</v>
      </c>
      <c r="AA28" s="6">
        <v>5.3379999999999997E-2</v>
      </c>
      <c r="AB28" s="6">
        <v>6.6650000000000001E-2</v>
      </c>
      <c r="AC28" s="6">
        <v>8.4839999999999999E-2</v>
      </c>
      <c r="AD28" s="6">
        <v>0.10920000000000001</v>
      </c>
      <c r="AE28" s="6">
        <v>0.15260000000000001</v>
      </c>
      <c r="AF28" s="6">
        <v>0.42430000000000001</v>
      </c>
      <c r="AG28" t="s">
        <v>37</v>
      </c>
      <c r="AH28" s="9">
        <f t="shared" si="3"/>
        <v>3.2124999999999999</v>
      </c>
      <c r="AI28" s="9">
        <f t="shared" si="4"/>
        <v>26.180000000000003</v>
      </c>
      <c r="AJ28" s="8">
        <f t="shared" si="5"/>
        <v>8.1494163424124526</v>
      </c>
      <c r="AK28">
        <v>0</v>
      </c>
      <c r="AL28">
        <v>1</v>
      </c>
      <c r="AM28" t="s">
        <v>33</v>
      </c>
      <c r="AN28" t="s">
        <v>29</v>
      </c>
    </row>
    <row r="29" spans="1:40" x14ac:dyDescent="0.3">
      <c r="A29" t="s">
        <v>38</v>
      </c>
      <c r="B29" s="2">
        <v>2012</v>
      </c>
      <c r="C29" s="4">
        <f t="shared" si="0"/>
        <v>13.661149999999999</v>
      </c>
      <c r="D29" s="13">
        <v>278.43810000000002</v>
      </c>
      <c r="E29" s="18">
        <f t="shared" si="1"/>
        <v>53.262770000000003</v>
      </c>
      <c r="F29" s="32">
        <f t="shared" si="2"/>
        <v>8.1494163424124526</v>
      </c>
      <c r="G29">
        <v>1999</v>
      </c>
      <c r="H29" s="2" t="s">
        <v>35</v>
      </c>
      <c r="I29">
        <v>1.1826110000000001</v>
      </c>
      <c r="J29">
        <v>1.9</v>
      </c>
      <c r="K29" s="19">
        <v>0.1366115</v>
      </c>
      <c r="L29" s="7">
        <v>5.8063410000000003E-2</v>
      </c>
      <c r="M29" s="7">
        <v>3.6501039999999998E-2</v>
      </c>
      <c r="N29" s="7">
        <v>8.8215390000000005E-2</v>
      </c>
      <c r="O29" s="7">
        <v>0.53262770000000004</v>
      </c>
      <c r="P29" s="10">
        <v>165.3192</v>
      </c>
      <c r="Q29" s="10"/>
      <c r="R29" t="s">
        <v>37</v>
      </c>
      <c r="S29" s="7">
        <v>0.55821949999999998</v>
      </c>
      <c r="U29" s="17">
        <v>0.33670099999999997</v>
      </c>
      <c r="V29" t="s">
        <v>39</v>
      </c>
      <c r="W29" s="6">
        <v>9.3050000000000008E-3</v>
      </c>
      <c r="X29" s="6">
        <v>2.282E-2</v>
      </c>
      <c r="Y29" s="6">
        <v>3.4049999999999997E-2</v>
      </c>
      <c r="Z29" s="6">
        <v>4.2849999999999999E-2</v>
      </c>
      <c r="AA29" s="6">
        <v>5.3379999999999997E-2</v>
      </c>
      <c r="AB29" s="6">
        <v>6.6650000000000001E-2</v>
      </c>
      <c r="AC29" s="6">
        <v>8.4839999999999999E-2</v>
      </c>
      <c r="AD29" s="6">
        <v>0.10920000000000001</v>
      </c>
      <c r="AE29" s="6">
        <v>0.15260000000000001</v>
      </c>
      <c r="AF29" s="6">
        <v>0.42430000000000001</v>
      </c>
      <c r="AG29" t="s">
        <v>37</v>
      </c>
      <c r="AH29" s="9">
        <f t="shared" si="3"/>
        <v>3.2124999999999999</v>
      </c>
      <c r="AI29" s="9">
        <f t="shared" si="4"/>
        <v>26.180000000000003</v>
      </c>
      <c r="AJ29" s="8">
        <f t="shared" si="5"/>
        <v>8.1494163424124526</v>
      </c>
      <c r="AK29">
        <v>0</v>
      </c>
      <c r="AL29">
        <v>1</v>
      </c>
      <c r="AM29" t="s">
        <v>33</v>
      </c>
      <c r="AN29" t="s">
        <v>29</v>
      </c>
    </row>
    <row r="30" spans="1:40" x14ac:dyDescent="0.3">
      <c r="A30" t="s">
        <v>38</v>
      </c>
      <c r="B30" s="2">
        <v>2013</v>
      </c>
      <c r="C30" s="4">
        <f t="shared" si="0"/>
        <v>12.591740000000001</v>
      </c>
      <c r="D30" s="13">
        <v>285.40190000000001</v>
      </c>
      <c r="E30" s="18">
        <f t="shared" si="1"/>
        <v>53.262770000000003</v>
      </c>
      <c r="F30" s="32">
        <f t="shared" si="2"/>
        <v>8.1494163424124526</v>
      </c>
      <c r="G30">
        <v>1999</v>
      </c>
      <c r="H30" s="2" t="s">
        <v>35</v>
      </c>
      <c r="I30">
        <v>1.1826110000000001</v>
      </c>
      <c r="J30">
        <v>1.9</v>
      </c>
      <c r="K30" s="19">
        <v>0.12591740000000001</v>
      </c>
      <c r="L30" s="7">
        <v>5.6322039999999997E-2</v>
      </c>
      <c r="M30" s="7">
        <v>3.5453470000000001E-2</v>
      </c>
      <c r="N30" s="7">
        <v>8.5183599999999998E-2</v>
      </c>
      <c r="O30" s="7">
        <v>0.53262770000000004</v>
      </c>
      <c r="P30" s="10">
        <v>169.4539</v>
      </c>
      <c r="Q30" s="10"/>
      <c r="R30" t="s">
        <v>37</v>
      </c>
      <c r="S30" s="7">
        <v>0.55821949999999998</v>
      </c>
      <c r="U30" s="17">
        <v>0.34418100000000001</v>
      </c>
      <c r="V30" t="s">
        <v>39</v>
      </c>
      <c r="W30" s="6">
        <v>9.3050000000000008E-3</v>
      </c>
      <c r="X30" s="6">
        <v>2.282E-2</v>
      </c>
      <c r="Y30" s="6">
        <v>3.4049999999999997E-2</v>
      </c>
      <c r="Z30" s="6">
        <v>4.2849999999999999E-2</v>
      </c>
      <c r="AA30" s="6">
        <v>5.3379999999999997E-2</v>
      </c>
      <c r="AB30" s="6">
        <v>6.6650000000000001E-2</v>
      </c>
      <c r="AC30" s="6">
        <v>8.4839999999999999E-2</v>
      </c>
      <c r="AD30" s="6">
        <v>0.10920000000000001</v>
      </c>
      <c r="AE30" s="6">
        <v>0.15260000000000001</v>
      </c>
      <c r="AF30" s="6">
        <v>0.42430000000000001</v>
      </c>
      <c r="AG30" t="s">
        <v>37</v>
      </c>
      <c r="AH30" s="9">
        <f t="shared" si="3"/>
        <v>3.2124999999999999</v>
      </c>
      <c r="AI30" s="9">
        <f t="shared" si="4"/>
        <v>26.180000000000003</v>
      </c>
      <c r="AJ30" s="8">
        <f t="shared" si="5"/>
        <v>8.1494163424124526</v>
      </c>
      <c r="AK30">
        <v>0</v>
      </c>
      <c r="AL30">
        <v>1</v>
      </c>
      <c r="AM30" t="s">
        <v>33</v>
      </c>
      <c r="AN30" t="s">
        <v>29</v>
      </c>
    </row>
    <row r="31" spans="1:40" x14ac:dyDescent="0.3">
      <c r="A31" t="s">
        <v>41</v>
      </c>
      <c r="B31" s="2">
        <v>1987</v>
      </c>
      <c r="C31" s="5">
        <f t="shared" si="0"/>
        <v>8.7675489999999989</v>
      </c>
      <c r="D31" s="13">
        <v>218.87110000000001</v>
      </c>
      <c r="E31" s="18">
        <f>O31*100</f>
        <v>42.035719999999998</v>
      </c>
      <c r="F31" s="32">
        <f>AJ31</f>
        <v>5.1103595585617665</v>
      </c>
      <c r="G31">
        <v>1990.5</v>
      </c>
      <c r="H31" s="2" t="s">
        <v>35</v>
      </c>
      <c r="I31">
        <v>2.9061059999999999</v>
      </c>
      <c r="J31">
        <v>1.9</v>
      </c>
      <c r="K31" s="3">
        <v>8.7675489999999995E-2</v>
      </c>
      <c r="L31" s="7">
        <v>1.502352E-2</v>
      </c>
      <c r="M31" s="7">
        <v>3.5623569999999999E-3</v>
      </c>
      <c r="N31" s="7">
        <v>1.664098E-2</v>
      </c>
      <c r="O31" s="7">
        <v>0.42035719999999999</v>
      </c>
      <c r="P31" s="10">
        <v>158.0487</v>
      </c>
      <c r="Q31" s="10"/>
      <c r="R31" t="s">
        <v>40</v>
      </c>
      <c r="S31" s="7">
        <v>0.29786200000000002</v>
      </c>
      <c r="T31">
        <v>0.39537670000000003</v>
      </c>
      <c r="U31" s="17">
        <v>6.4647319999999997</v>
      </c>
      <c r="V31" t="s">
        <v>224</v>
      </c>
      <c r="W31" s="6">
        <v>2.324E-2</v>
      </c>
      <c r="X31" s="6">
        <v>3.2939999999999997E-2</v>
      </c>
      <c r="Y31" s="6">
        <v>4.2959999999999998E-2</v>
      </c>
      <c r="Z31" s="6">
        <v>5.3670000000000002E-2</v>
      </c>
      <c r="AA31" s="6">
        <v>6.5629999999999994E-2</v>
      </c>
      <c r="AB31" s="6">
        <v>7.9680000000000001E-2</v>
      </c>
      <c r="AC31" s="6">
        <v>9.7379999999999994E-2</v>
      </c>
      <c r="AD31" s="6">
        <v>0.1222</v>
      </c>
      <c r="AE31" s="6">
        <v>0.16489999999999999</v>
      </c>
      <c r="AF31" s="6">
        <v>0.31740000000000002</v>
      </c>
      <c r="AG31" t="s">
        <v>40</v>
      </c>
      <c r="AH31" s="9">
        <f>(W31+X31)*100</f>
        <v>5.6179999999999994</v>
      </c>
      <c r="AI31" s="9">
        <f>(AD31+AE31)*100</f>
        <v>28.71</v>
      </c>
      <c r="AJ31" s="8">
        <f>AI31/AH31</f>
        <v>5.1103595585617665</v>
      </c>
      <c r="AK31">
        <v>0</v>
      </c>
      <c r="AL31">
        <v>0</v>
      </c>
      <c r="AM31" t="s">
        <v>33</v>
      </c>
      <c r="AN31" t="s">
        <v>29</v>
      </c>
    </row>
    <row r="32" spans="1:40" x14ac:dyDescent="0.3">
      <c r="A32" t="s">
        <v>41</v>
      </c>
      <c r="B32" s="2">
        <v>1990</v>
      </c>
      <c r="C32" s="5">
        <f t="shared" si="0"/>
        <v>8.7414380000000005</v>
      </c>
      <c r="D32" s="13">
        <v>219.0821</v>
      </c>
      <c r="E32" s="18"/>
      <c r="F32" s="32"/>
      <c r="G32">
        <v>1990.5</v>
      </c>
      <c r="H32" s="2" t="s">
        <v>35</v>
      </c>
      <c r="I32">
        <v>2.9061059999999999</v>
      </c>
      <c r="J32">
        <v>1.9</v>
      </c>
      <c r="K32" s="3">
        <v>8.741438E-2</v>
      </c>
      <c r="L32" s="7">
        <v>1.4953620000000001E-2</v>
      </c>
      <c r="M32" s="7">
        <v>3.5403180000000002E-3</v>
      </c>
      <c r="N32" s="7">
        <v>1.7140760000000001E-2</v>
      </c>
      <c r="O32" s="7">
        <v>-1</v>
      </c>
      <c r="P32" s="10">
        <v>-1</v>
      </c>
      <c r="Q32" s="10"/>
      <c r="R32" t="s">
        <v>40</v>
      </c>
      <c r="S32" s="7">
        <v>-1</v>
      </c>
      <c r="T32">
        <v>-1</v>
      </c>
      <c r="U32" s="17">
        <v>6.8562440000000002</v>
      </c>
      <c r="V32" t="s">
        <v>224</v>
      </c>
      <c r="W32" s="6">
        <v>-1</v>
      </c>
      <c r="X32" s="6">
        <v>-1</v>
      </c>
      <c r="Y32" s="6">
        <v>-1</v>
      </c>
      <c r="Z32" s="6">
        <v>-1</v>
      </c>
      <c r="AA32" s="6">
        <v>-1</v>
      </c>
      <c r="AB32" s="6">
        <v>-1</v>
      </c>
      <c r="AC32" s="6">
        <v>-1</v>
      </c>
      <c r="AD32" s="6">
        <v>-1</v>
      </c>
      <c r="AE32" s="6">
        <v>-1</v>
      </c>
      <c r="AF32" s="6">
        <v>-1</v>
      </c>
      <c r="AG32" t="s">
        <v>40</v>
      </c>
      <c r="AH32" s="9"/>
      <c r="AI32" s="9"/>
      <c r="AJ32" s="8"/>
      <c r="AK32">
        <v>1</v>
      </c>
      <c r="AL32">
        <v>0</v>
      </c>
      <c r="AM32" t="s">
        <v>33</v>
      </c>
      <c r="AN32" t="s">
        <v>29</v>
      </c>
    </row>
    <row r="33" spans="1:40" x14ac:dyDescent="0.3">
      <c r="A33" t="s">
        <v>41</v>
      </c>
      <c r="B33" s="2">
        <v>1993</v>
      </c>
      <c r="C33" s="4">
        <f t="shared" si="0"/>
        <v>12.416119999999999</v>
      </c>
      <c r="D33" s="13">
        <v>242.5008</v>
      </c>
      <c r="E33" s="18"/>
      <c r="F33" s="32"/>
      <c r="H33" s="2" t="s">
        <v>35</v>
      </c>
      <c r="I33">
        <v>2.9061059999999999</v>
      </c>
      <c r="J33">
        <v>1.9</v>
      </c>
      <c r="K33" s="3">
        <v>0.1241612</v>
      </c>
      <c r="L33" s="7">
        <v>5.0122239999999998E-2</v>
      </c>
      <c r="M33" s="7">
        <v>3.1607250000000003E-2</v>
      </c>
      <c r="N33" s="7">
        <v>8.6928179999999994E-2</v>
      </c>
      <c r="O33" s="7">
        <v>-1</v>
      </c>
      <c r="P33" s="10">
        <v>-1</v>
      </c>
      <c r="Q33" s="10"/>
      <c r="R33" t="s">
        <v>40</v>
      </c>
      <c r="S33" s="7">
        <v>-1</v>
      </c>
      <c r="T33">
        <v>-1</v>
      </c>
      <c r="U33" s="17">
        <v>7.2738250000000004</v>
      </c>
      <c r="V33" t="s">
        <v>224</v>
      </c>
      <c r="W33" s="6">
        <v>-1</v>
      </c>
      <c r="X33" s="6">
        <v>-1</v>
      </c>
      <c r="Y33" s="6">
        <v>-1</v>
      </c>
      <c r="Z33" s="6">
        <v>-1</v>
      </c>
      <c r="AA33" s="6">
        <v>-1</v>
      </c>
      <c r="AB33" s="6">
        <v>-1</v>
      </c>
      <c r="AC33" s="6">
        <v>-1</v>
      </c>
      <c r="AD33" s="6">
        <v>-1</v>
      </c>
      <c r="AE33" s="6">
        <v>-1</v>
      </c>
      <c r="AF33" s="6">
        <v>-1</v>
      </c>
      <c r="AG33" t="s">
        <v>40</v>
      </c>
      <c r="AH33" s="9"/>
      <c r="AI33" s="9"/>
      <c r="AJ33" s="8"/>
      <c r="AK33">
        <v>1</v>
      </c>
      <c r="AL33">
        <v>1</v>
      </c>
      <c r="AM33" t="s">
        <v>33</v>
      </c>
      <c r="AN33" t="s">
        <v>29</v>
      </c>
    </row>
    <row r="34" spans="1:40" x14ac:dyDescent="0.3">
      <c r="A34" t="s">
        <v>41</v>
      </c>
      <c r="B34" s="2">
        <v>1996</v>
      </c>
      <c r="C34" s="4">
        <f t="shared" si="0"/>
        <v>18.28791</v>
      </c>
      <c r="D34" s="13">
        <v>262.73200000000003</v>
      </c>
      <c r="E34" s="18"/>
      <c r="F34" s="32"/>
      <c r="H34" s="2" t="s">
        <v>35</v>
      </c>
      <c r="I34">
        <v>2.9061059999999999</v>
      </c>
      <c r="J34">
        <v>1.9</v>
      </c>
      <c r="K34" s="3">
        <v>0.18287909999999999</v>
      </c>
      <c r="L34" s="7">
        <v>9.2242089999999999E-2</v>
      </c>
      <c r="M34" s="7">
        <v>6.2519190000000002E-2</v>
      </c>
      <c r="N34" s="7">
        <v>0.16462499999999999</v>
      </c>
      <c r="O34" s="7">
        <v>-1</v>
      </c>
      <c r="P34" s="10">
        <v>-1</v>
      </c>
      <c r="Q34" s="10"/>
      <c r="R34" t="s">
        <v>40</v>
      </c>
      <c r="S34" s="7">
        <v>-1</v>
      </c>
      <c r="T34">
        <v>-1</v>
      </c>
      <c r="U34" s="17">
        <v>7.7174430000000003</v>
      </c>
      <c r="V34" t="s">
        <v>224</v>
      </c>
      <c r="W34" s="6">
        <v>-1</v>
      </c>
      <c r="X34" s="6">
        <v>-1</v>
      </c>
      <c r="Y34" s="6">
        <v>-1</v>
      </c>
      <c r="Z34" s="6">
        <v>-1</v>
      </c>
      <c r="AA34" s="6">
        <v>-1</v>
      </c>
      <c r="AB34" s="6">
        <v>-1</v>
      </c>
      <c r="AC34" s="6">
        <v>-1</v>
      </c>
      <c r="AD34" s="6">
        <v>-1</v>
      </c>
      <c r="AE34" s="6">
        <v>-1</v>
      </c>
      <c r="AF34" s="6">
        <v>-1</v>
      </c>
      <c r="AG34" t="s">
        <v>40</v>
      </c>
      <c r="AH34" s="9"/>
      <c r="AI34" s="9"/>
      <c r="AJ34" s="8"/>
      <c r="AK34">
        <v>1</v>
      </c>
      <c r="AL34">
        <v>1</v>
      </c>
      <c r="AM34" t="s">
        <v>33</v>
      </c>
      <c r="AN34" t="s">
        <v>29</v>
      </c>
    </row>
    <row r="35" spans="1:40" x14ac:dyDescent="0.3">
      <c r="A35" t="s">
        <v>41</v>
      </c>
      <c r="B35" s="2">
        <v>1999</v>
      </c>
      <c r="C35" s="4">
        <f t="shared" si="0"/>
        <v>25.298490000000001</v>
      </c>
      <c r="D35" s="13">
        <v>249.672</v>
      </c>
      <c r="E35" s="18">
        <f>O35*100</f>
        <v>58.097049999999996</v>
      </c>
      <c r="F35" s="32">
        <f t="shared" ref="F35:F42" si="6">AJ35</f>
        <v>23.345329369425752</v>
      </c>
      <c r="G35">
        <v>1999</v>
      </c>
      <c r="H35" s="2" t="s">
        <v>35</v>
      </c>
      <c r="I35">
        <v>2.9061059999999999</v>
      </c>
      <c r="J35">
        <v>1.9</v>
      </c>
      <c r="K35" s="3">
        <v>0.25298490000000001</v>
      </c>
      <c r="L35" s="7">
        <v>0.1533581</v>
      </c>
      <c r="M35" s="7">
        <v>0.1140593</v>
      </c>
      <c r="N35" s="7">
        <v>0.31398009999999998</v>
      </c>
      <c r="O35" s="7">
        <v>0.58097049999999995</v>
      </c>
      <c r="P35" s="10">
        <v>144.36019999999999</v>
      </c>
      <c r="Q35" s="10"/>
      <c r="R35" t="s">
        <v>40</v>
      </c>
      <c r="S35" s="7">
        <v>0.80724180000000001</v>
      </c>
      <c r="T35">
        <v>-1</v>
      </c>
      <c r="U35" s="17">
        <v>8.1827120000000004</v>
      </c>
      <c r="V35" t="s">
        <v>205</v>
      </c>
      <c r="W35" s="6">
        <v>2.5820000000000001E-3</v>
      </c>
      <c r="X35" s="6">
        <v>1.0200000000000001E-2</v>
      </c>
      <c r="Y35" s="6">
        <v>2.2380000000000001E-2</v>
      </c>
      <c r="Z35" s="6">
        <v>3.492E-2</v>
      </c>
      <c r="AA35" s="6">
        <v>4.9520000000000002E-2</v>
      </c>
      <c r="AB35" s="6">
        <v>6.7019999999999996E-2</v>
      </c>
      <c r="AC35" s="6">
        <v>8.9080000000000006E-2</v>
      </c>
      <c r="AD35" s="6">
        <v>0.1191</v>
      </c>
      <c r="AE35" s="6">
        <v>0.17929999999999999</v>
      </c>
      <c r="AF35" s="6">
        <v>0.42599999999999999</v>
      </c>
      <c r="AG35" t="s">
        <v>40</v>
      </c>
      <c r="AH35" s="9">
        <f t="shared" ref="AH35:AH42" si="7">(W35+X35)*100</f>
        <v>1.2782000000000002</v>
      </c>
      <c r="AI35" s="9">
        <f t="shared" ref="AI35:AI42" si="8">(AD35+AE35)*100</f>
        <v>29.84</v>
      </c>
      <c r="AJ35" s="8">
        <f t="shared" ref="AJ35:AJ42" si="9">AI35/AH35</f>
        <v>23.345329369425752</v>
      </c>
      <c r="AK35">
        <v>0</v>
      </c>
      <c r="AL35">
        <v>1</v>
      </c>
      <c r="AM35" t="s">
        <v>33</v>
      </c>
      <c r="AN35" t="s">
        <v>29</v>
      </c>
    </row>
    <row r="36" spans="1:40" x14ac:dyDescent="0.3">
      <c r="A36" t="s">
        <v>41</v>
      </c>
      <c r="B36" s="2">
        <v>2002</v>
      </c>
      <c r="C36" s="4">
        <f t="shared" si="0"/>
        <v>24.930399999999999</v>
      </c>
      <c r="D36" s="13">
        <v>248.61500000000001</v>
      </c>
      <c r="E36" s="18">
        <f>O36*100</f>
        <v>60.158360000000002</v>
      </c>
      <c r="F36" s="32">
        <f t="shared" si="6"/>
        <v>17.929871881321649</v>
      </c>
      <c r="G36">
        <v>2002</v>
      </c>
      <c r="H36" s="2" t="s">
        <v>35</v>
      </c>
      <c r="I36">
        <v>2.9061059999999999</v>
      </c>
      <c r="J36">
        <v>1.9</v>
      </c>
      <c r="K36" s="3">
        <v>0.249304</v>
      </c>
      <c r="L36" s="7">
        <v>0.14147480000000001</v>
      </c>
      <c r="M36" s="7">
        <v>0.1044853</v>
      </c>
      <c r="N36" s="7">
        <v>0.30822470000000002</v>
      </c>
      <c r="O36" s="7">
        <v>0.6015836</v>
      </c>
      <c r="P36" s="10">
        <v>134.20650000000001</v>
      </c>
      <c r="Q36" s="10"/>
      <c r="R36" t="s">
        <v>40</v>
      </c>
      <c r="S36" s="7">
        <v>0.83156870000000005</v>
      </c>
      <c r="T36">
        <v>-1</v>
      </c>
      <c r="U36" s="17">
        <v>8.6533449999999998</v>
      </c>
      <c r="V36" t="s">
        <v>188</v>
      </c>
      <c r="W36" s="6">
        <v>2.6900000000000001E-3</v>
      </c>
      <c r="X36" s="6">
        <v>1.214E-2</v>
      </c>
      <c r="Y36" s="6">
        <v>2.3519999999999999E-2</v>
      </c>
      <c r="Z36" s="6">
        <v>3.5389999999999998E-2</v>
      </c>
      <c r="AA36" s="6">
        <v>4.7199999999999999E-2</v>
      </c>
      <c r="AB36" s="6">
        <v>6.1030000000000001E-2</v>
      </c>
      <c r="AC36" s="6">
        <v>7.9570000000000002E-2</v>
      </c>
      <c r="AD36" s="6">
        <v>0.1077</v>
      </c>
      <c r="AE36" s="6">
        <v>0.15820000000000001</v>
      </c>
      <c r="AF36" s="6">
        <v>0.47260000000000002</v>
      </c>
      <c r="AG36" t="s">
        <v>40</v>
      </c>
      <c r="AH36" s="9">
        <f t="shared" si="7"/>
        <v>1.4829999999999999</v>
      </c>
      <c r="AI36" s="9">
        <f t="shared" si="8"/>
        <v>26.590000000000003</v>
      </c>
      <c r="AJ36" s="8">
        <f t="shared" si="9"/>
        <v>17.929871881321649</v>
      </c>
      <c r="AK36">
        <v>0</v>
      </c>
      <c r="AL36">
        <v>1</v>
      </c>
      <c r="AM36" t="s">
        <v>33</v>
      </c>
      <c r="AN36" t="s">
        <v>29</v>
      </c>
    </row>
    <row r="37" spans="1:40" x14ac:dyDescent="0.3">
      <c r="A37" t="s">
        <v>41</v>
      </c>
      <c r="B37" s="2">
        <v>2005</v>
      </c>
      <c r="C37" s="4">
        <f t="shared" si="0"/>
        <v>20.384520000000002</v>
      </c>
      <c r="D37" s="13">
        <v>276.64699999999999</v>
      </c>
      <c r="E37" s="18">
        <f>O37*100</f>
        <v>58.468209999999999</v>
      </c>
      <c r="F37" s="32">
        <f t="shared" si="6"/>
        <v>14.727407721680104</v>
      </c>
      <c r="G37">
        <v>2005</v>
      </c>
      <c r="H37" s="2" t="s">
        <v>35</v>
      </c>
      <c r="I37">
        <v>2.9061059999999999</v>
      </c>
      <c r="J37">
        <v>1.9</v>
      </c>
      <c r="K37" s="3">
        <v>0.2038452</v>
      </c>
      <c r="L37" s="7">
        <v>0.1098137</v>
      </c>
      <c r="M37" s="7">
        <v>7.5761229999999999E-2</v>
      </c>
      <c r="N37" s="7">
        <v>0.2080284</v>
      </c>
      <c r="O37" s="7">
        <v>0.58468209999999998</v>
      </c>
      <c r="P37" s="10">
        <v>145.7861</v>
      </c>
      <c r="Q37" s="10"/>
      <c r="R37" t="s">
        <v>40</v>
      </c>
      <c r="S37" s="7">
        <v>0.73858690000000005</v>
      </c>
      <c r="T37">
        <v>-1</v>
      </c>
      <c r="U37" s="17">
        <v>9.1254089999999994</v>
      </c>
      <c r="V37" t="s">
        <v>170</v>
      </c>
      <c r="W37" s="6">
        <v>4.4559999999999999E-3</v>
      </c>
      <c r="X37" s="6">
        <v>1.44E-2</v>
      </c>
      <c r="Y37" s="6">
        <v>2.5780000000000001E-2</v>
      </c>
      <c r="Z37" s="6">
        <v>3.6609999999999997E-2</v>
      </c>
      <c r="AA37" s="6">
        <v>4.691E-2</v>
      </c>
      <c r="AB37" s="6">
        <v>6.1120000000000001E-2</v>
      </c>
      <c r="AC37" s="6">
        <v>8.1680000000000003E-2</v>
      </c>
      <c r="AD37" s="6">
        <v>0.1116</v>
      </c>
      <c r="AE37" s="6">
        <v>0.1661</v>
      </c>
      <c r="AF37" s="6">
        <v>0.45140000000000002</v>
      </c>
      <c r="AG37" t="s">
        <v>40</v>
      </c>
      <c r="AH37" s="9">
        <f t="shared" si="7"/>
        <v>1.8855999999999997</v>
      </c>
      <c r="AI37" s="9">
        <f t="shared" si="8"/>
        <v>27.77</v>
      </c>
      <c r="AJ37" s="8">
        <f t="shared" si="9"/>
        <v>14.727407721680104</v>
      </c>
      <c r="AK37">
        <v>0</v>
      </c>
      <c r="AL37">
        <v>1</v>
      </c>
      <c r="AM37" t="s">
        <v>33</v>
      </c>
      <c r="AN37" t="s">
        <v>29</v>
      </c>
    </row>
    <row r="38" spans="1:40" x14ac:dyDescent="0.3">
      <c r="A38" t="s">
        <v>41</v>
      </c>
      <c r="B38" s="2">
        <v>2008</v>
      </c>
      <c r="C38" s="4">
        <f t="shared" si="0"/>
        <v>11.912430000000001</v>
      </c>
      <c r="D38" s="13">
        <v>315.34089999999998</v>
      </c>
      <c r="E38" s="18">
        <f>O38*100</f>
        <v>51.432279999999999</v>
      </c>
      <c r="F38" s="32">
        <f t="shared" si="6"/>
        <v>9.393959822030471</v>
      </c>
      <c r="G38">
        <v>2008</v>
      </c>
      <c r="H38" s="2" t="s">
        <v>35</v>
      </c>
      <c r="I38">
        <v>2.9061059999999999</v>
      </c>
      <c r="J38">
        <v>1.9</v>
      </c>
      <c r="K38" s="19">
        <v>0.1191243</v>
      </c>
      <c r="L38" s="7">
        <v>6.0085720000000002E-2</v>
      </c>
      <c r="M38" s="7">
        <v>3.9889729999999998E-2</v>
      </c>
      <c r="N38" s="7">
        <v>0.1083543</v>
      </c>
      <c r="O38" s="7">
        <v>0.51432279999999997</v>
      </c>
      <c r="P38" s="10">
        <v>202.52109999999999</v>
      </c>
      <c r="Q38" s="10"/>
      <c r="R38" t="s">
        <v>40</v>
      </c>
      <c r="S38" s="7">
        <v>0.54087229999999997</v>
      </c>
      <c r="T38">
        <v>-1</v>
      </c>
      <c r="U38" s="17">
        <v>9.5998549999999998</v>
      </c>
      <c r="V38" t="s">
        <v>154</v>
      </c>
      <c r="W38" s="6">
        <v>7.5979999999999997E-3</v>
      </c>
      <c r="X38" s="6">
        <v>2.2069999999999999E-2</v>
      </c>
      <c r="Y38" s="6">
        <v>3.4189999999999998E-2</v>
      </c>
      <c r="Z38" s="6">
        <v>4.5339999999999998E-2</v>
      </c>
      <c r="AA38" s="6">
        <v>5.7820000000000003E-2</v>
      </c>
      <c r="AB38" s="6">
        <v>7.2099999999999997E-2</v>
      </c>
      <c r="AC38" s="6">
        <v>9.0899999999999995E-2</v>
      </c>
      <c r="AD38" s="6">
        <v>0.11609999999999999</v>
      </c>
      <c r="AE38" s="6">
        <v>0.16259999999999999</v>
      </c>
      <c r="AF38" s="6">
        <v>0.39119999999999999</v>
      </c>
      <c r="AG38" t="s">
        <v>40</v>
      </c>
      <c r="AH38" s="9">
        <f t="shared" si="7"/>
        <v>2.9668000000000001</v>
      </c>
      <c r="AI38" s="9">
        <f t="shared" si="8"/>
        <v>27.87</v>
      </c>
      <c r="AJ38" s="8">
        <f t="shared" si="9"/>
        <v>9.393959822030471</v>
      </c>
      <c r="AK38">
        <v>0</v>
      </c>
      <c r="AL38">
        <v>1</v>
      </c>
      <c r="AM38" t="s">
        <v>33</v>
      </c>
      <c r="AN38" t="s">
        <v>29</v>
      </c>
    </row>
    <row r="39" spans="1:40" x14ac:dyDescent="0.3">
      <c r="A39" t="s">
        <v>41</v>
      </c>
      <c r="B39" s="2">
        <v>2010</v>
      </c>
      <c r="C39" s="4">
        <f t="shared" si="0"/>
        <v>10.13969</v>
      </c>
      <c r="D39" s="13">
        <v>342.40269999999998</v>
      </c>
      <c r="E39" s="18"/>
      <c r="F39" s="32">
        <f t="shared" si="6"/>
        <v>1</v>
      </c>
      <c r="H39" s="2" t="s">
        <v>35</v>
      </c>
      <c r="I39">
        <v>2.9061059999999999</v>
      </c>
      <c r="J39">
        <v>1.9</v>
      </c>
      <c r="K39" s="19">
        <v>0.1013969</v>
      </c>
      <c r="L39" s="7">
        <v>4.9965469999999998E-2</v>
      </c>
      <c r="M39" s="7">
        <v>3.2735930000000003E-2</v>
      </c>
      <c r="N39" s="7">
        <v>8.343979E-2</v>
      </c>
      <c r="O39" s="7">
        <v>-1</v>
      </c>
      <c r="P39" s="10">
        <v>-1</v>
      </c>
      <c r="Q39" s="10"/>
      <c r="R39" t="s">
        <v>40</v>
      </c>
      <c r="S39" s="7">
        <v>-1</v>
      </c>
      <c r="T39">
        <v>-1</v>
      </c>
      <c r="U39" s="17">
        <v>9.9182419999999993</v>
      </c>
      <c r="V39" t="s">
        <v>139</v>
      </c>
      <c r="W39" s="6">
        <v>-1</v>
      </c>
      <c r="X39" s="6">
        <v>-1</v>
      </c>
      <c r="Y39" s="6">
        <v>-1</v>
      </c>
      <c r="Z39" s="6">
        <v>-1</v>
      </c>
      <c r="AA39" s="6">
        <v>-1</v>
      </c>
      <c r="AB39" s="6">
        <v>-1</v>
      </c>
      <c r="AC39" s="6">
        <v>-1</v>
      </c>
      <c r="AD39" s="6">
        <v>-1</v>
      </c>
      <c r="AE39" s="6">
        <v>-1</v>
      </c>
      <c r="AF39" s="6">
        <v>-1</v>
      </c>
      <c r="AG39" t="s">
        <v>40</v>
      </c>
      <c r="AH39" s="9">
        <f t="shared" si="7"/>
        <v>-200</v>
      </c>
      <c r="AI39" s="9">
        <f t="shared" si="8"/>
        <v>-200</v>
      </c>
      <c r="AJ39" s="8">
        <f t="shared" si="9"/>
        <v>1</v>
      </c>
      <c r="AK39">
        <v>1</v>
      </c>
      <c r="AL39">
        <v>1</v>
      </c>
      <c r="AM39" t="s">
        <v>33</v>
      </c>
      <c r="AN39" t="s">
        <v>29</v>
      </c>
    </row>
    <row r="40" spans="1:40" x14ac:dyDescent="0.3">
      <c r="A40" t="s">
        <v>41</v>
      </c>
      <c r="B40" s="2">
        <v>2011</v>
      </c>
      <c r="C40" s="5">
        <f t="shared" si="0"/>
        <v>7.9560240000000002</v>
      </c>
      <c r="D40" s="13">
        <v>362.55470000000003</v>
      </c>
      <c r="E40" s="18">
        <f>O40*100</f>
        <v>46.260469999999998</v>
      </c>
      <c r="F40" s="32">
        <f t="shared" si="6"/>
        <v>7.9261672095548334</v>
      </c>
      <c r="G40">
        <v>2011</v>
      </c>
      <c r="H40" s="2" t="s">
        <v>35</v>
      </c>
      <c r="I40">
        <v>2.9061059999999999</v>
      </c>
      <c r="J40">
        <v>1.9</v>
      </c>
      <c r="K40" s="19">
        <v>7.9560240000000004E-2</v>
      </c>
      <c r="L40" s="7">
        <v>3.650316E-2</v>
      </c>
      <c r="M40" s="7">
        <v>2.275582E-2</v>
      </c>
      <c r="N40" s="7">
        <v>5.9405390000000002E-2</v>
      </c>
      <c r="O40" s="7">
        <v>0.46260469999999998</v>
      </c>
      <c r="P40" s="10">
        <v>257.23399999999998</v>
      </c>
      <c r="Q40" s="10"/>
      <c r="R40" t="s">
        <v>40</v>
      </c>
      <c r="S40" s="7">
        <v>0.43157200000000001</v>
      </c>
      <c r="T40">
        <v>-1</v>
      </c>
      <c r="U40" s="17">
        <v>10.078343</v>
      </c>
      <c r="V40" t="s">
        <v>124</v>
      </c>
      <c r="W40" s="6">
        <v>1.048E-2</v>
      </c>
      <c r="X40" s="6">
        <v>2.6360000000000001E-2</v>
      </c>
      <c r="Y40" s="6">
        <v>3.9600000000000003E-2</v>
      </c>
      <c r="Z40" s="6">
        <v>5.2060000000000002E-2</v>
      </c>
      <c r="AA40" s="6">
        <v>6.4329999999999998E-2</v>
      </c>
      <c r="AB40" s="6">
        <v>7.9030000000000003E-2</v>
      </c>
      <c r="AC40" s="6">
        <v>9.8110000000000003E-2</v>
      </c>
      <c r="AD40" s="6">
        <v>0.1235</v>
      </c>
      <c r="AE40" s="6">
        <v>0.16850000000000001</v>
      </c>
      <c r="AF40" s="6">
        <v>0.33800000000000002</v>
      </c>
      <c r="AG40" t="s">
        <v>40</v>
      </c>
      <c r="AH40" s="9">
        <f t="shared" si="7"/>
        <v>3.6839999999999997</v>
      </c>
      <c r="AI40" s="9">
        <f t="shared" si="8"/>
        <v>29.200000000000003</v>
      </c>
      <c r="AJ40" s="8">
        <f t="shared" si="9"/>
        <v>7.9261672095548334</v>
      </c>
      <c r="AK40">
        <v>0</v>
      </c>
      <c r="AL40">
        <v>1</v>
      </c>
      <c r="AM40" t="s">
        <v>33</v>
      </c>
      <c r="AN40" t="s">
        <v>29</v>
      </c>
    </row>
    <row r="41" spans="1:40" x14ac:dyDescent="0.3">
      <c r="A41" t="s">
        <v>41</v>
      </c>
      <c r="B41" s="2">
        <v>2012</v>
      </c>
      <c r="C41" s="5">
        <f t="shared" si="0"/>
        <v>9.0697280000000013</v>
      </c>
      <c r="D41" s="13">
        <v>368.52890000000002</v>
      </c>
      <c r="E41" s="18">
        <f>O41*100</f>
        <v>46.70476</v>
      </c>
      <c r="F41" s="32">
        <f t="shared" si="6"/>
        <v>9.0317057510624625</v>
      </c>
      <c r="G41">
        <v>2012</v>
      </c>
      <c r="H41" s="2" t="s">
        <v>35</v>
      </c>
      <c r="I41">
        <v>2.9061059999999999</v>
      </c>
      <c r="J41">
        <v>1.9</v>
      </c>
      <c r="K41" s="19">
        <v>9.0697280000000005E-2</v>
      </c>
      <c r="L41" s="7">
        <v>4.8468740000000003E-2</v>
      </c>
      <c r="M41" s="7">
        <v>3.3461159999999997E-2</v>
      </c>
      <c r="N41" s="7">
        <v>8.6260249999999997E-2</v>
      </c>
      <c r="O41" s="7">
        <v>0.46704760000000001</v>
      </c>
      <c r="P41" s="10">
        <v>266.51029999999997</v>
      </c>
      <c r="Q41" s="10"/>
      <c r="R41" t="s">
        <v>40</v>
      </c>
      <c r="S41" s="7">
        <v>0.47478510000000002</v>
      </c>
      <c r="T41">
        <v>-1</v>
      </c>
      <c r="U41" s="17">
        <v>10.239004</v>
      </c>
      <c r="V41" t="s">
        <v>110</v>
      </c>
      <c r="W41" s="6">
        <v>8.1569999999999993E-3</v>
      </c>
      <c r="X41" s="6">
        <v>2.4549999999999999E-2</v>
      </c>
      <c r="Y41" s="6">
        <v>3.8240000000000003E-2</v>
      </c>
      <c r="Z41" s="6">
        <v>5.1450000000000003E-2</v>
      </c>
      <c r="AA41" s="6">
        <v>6.5189999999999998E-2</v>
      </c>
      <c r="AB41" s="6">
        <v>8.0519999999999994E-2</v>
      </c>
      <c r="AC41" s="6">
        <v>0.1011</v>
      </c>
      <c r="AD41" s="6">
        <v>0.12590000000000001</v>
      </c>
      <c r="AE41" s="6">
        <v>0.16950000000000001</v>
      </c>
      <c r="AF41" s="6">
        <v>0.33550000000000002</v>
      </c>
      <c r="AG41" t="s">
        <v>40</v>
      </c>
      <c r="AH41" s="9">
        <f t="shared" si="7"/>
        <v>3.2707000000000002</v>
      </c>
      <c r="AI41" s="9">
        <f t="shared" si="8"/>
        <v>29.54</v>
      </c>
      <c r="AJ41" s="8">
        <f t="shared" si="9"/>
        <v>9.0317057510624625</v>
      </c>
      <c r="AK41">
        <v>0</v>
      </c>
      <c r="AL41">
        <v>1</v>
      </c>
      <c r="AM41" t="s">
        <v>33</v>
      </c>
      <c r="AN41" t="s">
        <v>29</v>
      </c>
    </row>
    <row r="42" spans="1:40" x14ac:dyDescent="0.3">
      <c r="A42" t="s">
        <v>41</v>
      </c>
      <c r="B42" s="2">
        <v>2013</v>
      </c>
      <c r="C42" s="5">
        <f t="shared" si="0"/>
        <v>7.7023039999999998</v>
      </c>
      <c r="D42" s="13">
        <v>407.46539999999999</v>
      </c>
      <c r="E42" s="18">
        <f>O42*100</f>
        <v>48.06033</v>
      </c>
      <c r="F42" s="32">
        <f t="shared" si="6"/>
        <v>8.4257011669055064</v>
      </c>
      <c r="G42">
        <v>2013</v>
      </c>
      <c r="H42" s="2" t="s">
        <v>35</v>
      </c>
      <c r="I42">
        <v>2.9061059999999999</v>
      </c>
      <c r="J42">
        <v>1.9</v>
      </c>
      <c r="K42" s="19">
        <v>7.7023040000000001E-2</v>
      </c>
      <c r="L42" s="7">
        <v>3.795888E-2</v>
      </c>
      <c r="M42" s="7">
        <v>2.5099110000000001E-2</v>
      </c>
      <c r="N42" s="7">
        <v>6.4165089999999994E-2</v>
      </c>
      <c r="O42" s="7">
        <v>0.48060330000000001</v>
      </c>
      <c r="P42" s="10">
        <v>282.97949999999997</v>
      </c>
      <c r="Q42" s="10"/>
      <c r="R42" t="s">
        <v>40</v>
      </c>
      <c r="S42" s="7">
        <v>0.47877839999999999</v>
      </c>
      <c r="T42">
        <v>-1</v>
      </c>
      <c r="U42" s="17">
        <v>10.400264</v>
      </c>
      <c r="V42" t="s">
        <v>42</v>
      </c>
      <c r="W42" s="6">
        <v>9.2029999999999994E-3</v>
      </c>
      <c r="X42" s="6">
        <v>2.4989999999999998E-2</v>
      </c>
      <c r="Y42" s="6">
        <v>3.7060000000000003E-2</v>
      </c>
      <c r="Z42" s="6">
        <v>4.9619999999999997E-2</v>
      </c>
      <c r="AA42" s="6">
        <v>6.2799999999999995E-2</v>
      </c>
      <c r="AB42" s="6">
        <v>7.7249999999999999E-2</v>
      </c>
      <c r="AC42" s="6">
        <v>9.5420000000000005E-2</v>
      </c>
      <c r="AD42" s="6">
        <v>0.12130000000000001</v>
      </c>
      <c r="AE42" s="6">
        <v>0.1668</v>
      </c>
      <c r="AF42" s="6">
        <v>0.35549999999999998</v>
      </c>
      <c r="AG42" t="s">
        <v>40</v>
      </c>
      <c r="AH42" s="9">
        <f t="shared" si="7"/>
        <v>3.4193000000000002</v>
      </c>
      <c r="AI42" s="9">
        <f t="shared" si="8"/>
        <v>28.810000000000002</v>
      </c>
      <c r="AJ42" s="8">
        <f t="shared" si="9"/>
        <v>8.4257011669055064</v>
      </c>
      <c r="AK42">
        <v>0</v>
      </c>
      <c r="AL42">
        <v>1</v>
      </c>
      <c r="AM42" t="s">
        <v>33</v>
      </c>
      <c r="AN42" t="s">
        <v>29</v>
      </c>
    </row>
    <row r="43" spans="1:40" x14ac:dyDescent="0.3">
      <c r="A43" t="s">
        <v>41</v>
      </c>
      <c r="B43" s="2">
        <v>1984</v>
      </c>
      <c r="C43" s="4">
        <f t="shared" si="0"/>
        <v>10.38017</v>
      </c>
      <c r="D43" s="13">
        <v>206.5942</v>
      </c>
      <c r="E43" s="18">
        <f t="shared" si="1"/>
        <v>42.035719999999998</v>
      </c>
      <c r="F43" s="32">
        <f t="shared" si="2"/>
        <v>5.1103595585617665</v>
      </c>
      <c r="G43">
        <v>1990.5</v>
      </c>
      <c r="H43" s="2" t="s">
        <v>35</v>
      </c>
      <c r="I43">
        <v>2.9061059999999999</v>
      </c>
      <c r="J43">
        <v>1.9</v>
      </c>
      <c r="K43" s="3">
        <v>0.1038017</v>
      </c>
      <c r="L43" s="7">
        <v>1.9550950000000001E-2</v>
      </c>
      <c r="M43" s="7">
        <v>5.0575580000000002E-3</v>
      </c>
      <c r="N43" s="7">
        <v>2.274634E-2</v>
      </c>
      <c r="O43" s="7">
        <v>0.42035719999999999</v>
      </c>
      <c r="P43" s="10">
        <v>149.18340000000001</v>
      </c>
      <c r="Q43" s="10"/>
      <c r="R43" t="s">
        <v>40</v>
      </c>
      <c r="S43" s="7">
        <v>0.29786200000000002</v>
      </c>
      <c r="T43">
        <v>0.39537670000000003</v>
      </c>
      <c r="U43" s="17">
        <v>6.085496</v>
      </c>
      <c r="V43" t="s">
        <v>224</v>
      </c>
      <c r="W43" s="6">
        <v>2.324E-2</v>
      </c>
      <c r="X43" s="6">
        <v>3.2939999999999997E-2</v>
      </c>
      <c r="Y43" s="6">
        <v>4.2959999999999998E-2</v>
      </c>
      <c r="Z43" s="6">
        <v>5.3670000000000002E-2</v>
      </c>
      <c r="AA43" s="6">
        <v>6.5629999999999994E-2</v>
      </c>
      <c r="AB43" s="6">
        <v>7.9680000000000001E-2</v>
      </c>
      <c r="AC43" s="6">
        <v>9.7379999999999994E-2</v>
      </c>
      <c r="AD43" s="6">
        <v>0.1222</v>
      </c>
      <c r="AE43" s="6">
        <v>0.16489999999999999</v>
      </c>
      <c r="AF43" s="6">
        <v>0.31740000000000002</v>
      </c>
      <c r="AG43" t="s">
        <v>40</v>
      </c>
      <c r="AH43" s="9">
        <f t="shared" si="3"/>
        <v>5.6179999999999994</v>
      </c>
      <c r="AI43" s="9">
        <f t="shared" si="4"/>
        <v>28.71</v>
      </c>
      <c r="AJ43" s="8">
        <f t="shared" si="5"/>
        <v>5.1103595585617665</v>
      </c>
      <c r="AK43">
        <v>0</v>
      </c>
      <c r="AL43">
        <v>0</v>
      </c>
      <c r="AM43" t="s">
        <v>33</v>
      </c>
      <c r="AN43" t="s">
        <v>29</v>
      </c>
    </row>
    <row r="44" spans="1:40" x14ac:dyDescent="0.3">
      <c r="A44" t="s">
        <v>41</v>
      </c>
      <c r="B44" s="2">
        <v>1981</v>
      </c>
      <c r="C44" s="4">
        <f t="shared" si="0"/>
        <v>6.3549079999999991</v>
      </c>
      <c r="D44" s="13">
        <v>240.37029999999999</v>
      </c>
      <c r="E44" s="18">
        <f t="shared" si="1"/>
        <v>42.035719999999998</v>
      </c>
      <c r="F44" s="32">
        <f t="shared" si="2"/>
        <v>5.1103595585617665</v>
      </c>
      <c r="G44">
        <v>1990.5</v>
      </c>
      <c r="H44" s="2" t="s">
        <v>35</v>
      </c>
      <c r="I44">
        <v>2.9061059999999999</v>
      </c>
      <c r="J44">
        <v>1.9</v>
      </c>
      <c r="K44" s="3">
        <v>6.3549079999999994E-2</v>
      </c>
      <c r="L44" s="7">
        <v>9.0747029999999999E-3</v>
      </c>
      <c r="M44" s="7">
        <v>1.8233189999999999E-3</v>
      </c>
      <c r="N44" s="7">
        <v>9.7088699999999997E-3</v>
      </c>
      <c r="O44" s="7">
        <v>0.42035719999999999</v>
      </c>
      <c r="P44" s="10">
        <v>173.57339999999999</v>
      </c>
      <c r="Q44" s="10"/>
      <c r="R44" t="s">
        <v>40</v>
      </c>
      <c r="S44" s="7">
        <v>0.29786200000000002</v>
      </c>
      <c r="T44">
        <v>0.39537670000000003</v>
      </c>
      <c r="U44" s="17">
        <v>5.7115989999999996</v>
      </c>
      <c r="V44" t="s">
        <v>224</v>
      </c>
      <c r="W44" s="6">
        <v>2.324E-2</v>
      </c>
      <c r="X44" s="6">
        <v>3.2939999999999997E-2</v>
      </c>
      <c r="Y44" s="6">
        <v>4.2959999999999998E-2</v>
      </c>
      <c r="Z44" s="6">
        <v>5.3670000000000002E-2</v>
      </c>
      <c r="AA44" s="6">
        <v>6.5629999999999994E-2</v>
      </c>
      <c r="AB44" s="6">
        <v>7.9680000000000001E-2</v>
      </c>
      <c r="AC44" s="6">
        <v>9.7379999999999994E-2</v>
      </c>
      <c r="AD44" s="6">
        <v>0.1222</v>
      </c>
      <c r="AE44" s="6">
        <v>0.16489999999999999</v>
      </c>
      <c r="AF44" s="6">
        <v>0.31740000000000002</v>
      </c>
      <c r="AG44" t="s">
        <v>40</v>
      </c>
      <c r="AH44" s="9">
        <f t="shared" si="3"/>
        <v>5.6179999999999994</v>
      </c>
      <c r="AI44" s="9">
        <f t="shared" si="4"/>
        <v>28.71</v>
      </c>
      <c r="AJ44" s="8">
        <f t="shared" si="5"/>
        <v>5.1103595585617665</v>
      </c>
      <c r="AK44">
        <v>0</v>
      </c>
      <c r="AL44">
        <v>0</v>
      </c>
      <c r="AM44" t="s">
        <v>33</v>
      </c>
      <c r="AN44" t="s">
        <v>29</v>
      </c>
    </row>
    <row r="45" spans="1:40" x14ac:dyDescent="0.3">
      <c r="A45" t="s">
        <v>44</v>
      </c>
      <c r="B45" s="2">
        <v>1981</v>
      </c>
      <c r="C45" s="4">
        <f t="shared" si="0"/>
        <v>24.360530000000001</v>
      </c>
      <c r="D45" s="13">
        <v>224.8708</v>
      </c>
      <c r="E45" s="18">
        <f t="shared" ref="E45:E54" si="10">O45*100</f>
        <v>57.951920000000001</v>
      </c>
      <c r="F45" s="32">
        <f t="shared" ref="F45:F54" si="11">AJ45</f>
        <v>10.133972008083228</v>
      </c>
      <c r="G45">
        <v>1981</v>
      </c>
      <c r="H45" s="2" t="s">
        <v>35</v>
      </c>
      <c r="I45">
        <v>1.6587829999999999</v>
      </c>
      <c r="J45">
        <v>1.9</v>
      </c>
      <c r="K45" s="3">
        <v>0.2436053</v>
      </c>
      <c r="L45" s="7">
        <v>9.8914390000000005E-2</v>
      </c>
      <c r="M45" s="7">
        <v>5.7707380000000003E-2</v>
      </c>
      <c r="N45" s="7">
        <v>0.13015170000000001</v>
      </c>
      <c r="O45" s="7">
        <v>0.57951920000000001</v>
      </c>
      <c r="P45" s="10">
        <v>116.3407</v>
      </c>
      <c r="Q45" s="10"/>
      <c r="R45" t="s">
        <v>43</v>
      </c>
      <c r="S45" s="7">
        <v>0.67934459999999997</v>
      </c>
      <c r="T45">
        <v>-1</v>
      </c>
      <c r="U45" s="17">
        <v>124.030908</v>
      </c>
      <c r="V45" t="s">
        <v>284</v>
      </c>
      <c r="W45" s="6">
        <v>8.3719999999999992E-3</v>
      </c>
      <c r="X45" s="6">
        <v>1.8350000000000002E-2</v>
      </c>
      <c r="Y45" s="6">
        <v>2.6329999999999999E-2</v>
      </c>
      <c r="Z45" s="6">
        <v>3.5220000000000001E-2</v>
      </c>
      <c r="AA45" s="6">
        <v>4.5760000000000002E-2</v>
      </c>
      <c r="AB45" s="6">
        <v>5.8900000000000001E-2</v>
      </c>
      <c r="AC45" s="6">
        <v>7.7380000000000004E-2</v>
      </c>
      <c r="AD45" s="6">
        <v>0.1066</v>
      </c>
      <c r="AE45" s="6">
        <v>0.16420000000000001</v>
      </c>
      <c r="AF45" s="6">
        <v>0.45889999999999997</v>
      </c>
      <c r="AG45" t="s">
        <v>43</v>
      </c>
      <c r="AH45" s="9">
        <f t="shared" ref="AH45:AH54" si="12">(W45+X45)*100</f>
        <v>2.6722000000000001</v>
      </c>
      <c r="AI45" s="9">
        <f t="shared" ref="AI45:AI54" si="13">(AD45+AE45)*100</f>
        <v>27.080000000000005</v>
      </c>
      <c r="AJ45" s="8">
        <f t="shared" ref="AJ45:AJ54" si="14">AI45/AH45</f>
        <v>10.133972008083228</v>
      </c>
      <c r="AK45">
        <v>0</v>
      </c>
      <c r="AL45">
        <v>1</v>
      </c>
      <c r="AM45" t="s">
        <v>33</v>
      </c>
      <c r="AN45" t="s">
        <v>29</v>
      </c>
    </row>
    <row r="46" spans="1:40" x14ac:dyDescent="0.3">
      <c r="A46" t="s">
        <v>44</v>
      </c>
      <c r="B46" s="2">
        <v>1984</v>
      </c>
      <c r="C46" s="4">
        <f t="shared" si="0"/>
        <v>29.890620000000002</v>
      </c>
      <c r="D46" s="13">
        <v>194.2629</v>
      </c>
      <c r="E46" s="18">
        <f t="shared" si="10"/>
        <v>58.368620000000007</v>
      </c>
      <c r="F46" s="32">
        <f t="shared" si="11"/>
        <v>9.7990591152766129</v>
      </c>
      <c r="G46">
        <v>1984</v>
      </c>
      <c r="H46" s="2" t="s">
        <v>35</v>
      </c>
      <c r="I46">
        <v>1.6587829999999999</v>
      </c>
      <c r="J46">
        <v>1.9</v>
      </c>
      <c r="K46" s="3">
        <v>0.29890620000000001</v>
      </c>
      <c r="L46" s="7">
        <v>0.12059830000000001</v>
      </c>
      <c r="M46" s="7">
        <v>6.8530270000000004E-2</v>
      </c>
      <c r="N46" s="7">
        <v>0.16223290000000001</v>
      </c>
      <c r="O46" s="7">
        <v>0.58368620000000004</v>
      </c>
      <c r="P46" s="10">
        <v>97.863569999999996</v>
      </c>
      <c r="Q46" s="10"/>
      <c r="R46" t="s">
        <v>43</v>
      </c>
      <c r="S46" s="7">
        <v>0.71164910000000003</v>
      </c>
      <c r="T46">
        <v>-1</v>
      </c>
      <c r="U46" s="17">
        <v>132.80068399999999</v>
      </c>
      <c r="V46" t="s">
        <v>281</v>
      </c>
      <c r="W46" s="6">
        <v>8.8710000000000004E-3</v>
      </c>
      <c r="X46" s="6">
        <v>1.8550000000000001E-2</v>
      </c>
      <c r="Y46" s="6">
        <v>2.596E-2</v>
      </c>
      <c r="Z46" s="6">
        <v>3.4520000000000002E-2</v>
      </c>
      <c r="AA46" s="6">
        <v>4.444E-2</v>
      </c>
      <c r="AB46" s="6">
        <v>5.7619999999999998E-2</v>
      </c>
      <c r="AC46" s="6">
        <v>7.6069999999999999E-2</v>
      </c>
      <c r="AD46" s="6">
        <v>0.105</v>
      </c>
      <c r="AE46" s="6">
        <v>0.16370000000000001</v>
      </c>
      <c r="AF46" s="6">
        <v>0.46529999999999999</v>
      </c>
      <c r="AG46" t="s">
        <v>43</v>
      </c>
      <c r="AH46" s="9">
        <f t="shared" si="12"/>
        <v>2.7421000000000002</v>
      </c>
      <c r="AI46" s="9">
        <f t="shared" si="13"/>
        <v>26.87</v>
      </c>
      <c r="AJ46" s="8">
        <f t="shared" si="14"/>
        <v>9.7990591152766129</v>
      </c>
      <c r="AK46">
        <v>0</v>
      </c>
      <c r="AL46">
        <v>1</v>
      </c>
      <c r="AM46" t="s">
        <v>33</v>
      </c>
      <c r="AN46" t="s">
        <v>29</v>
      </c>
    </row>
    <row r="47" spans="1:40" x14ac:dyDescent="0.3">
      <c r="A47" t="s">
        <v>44</v>
      </c>
      <c r="B47" s="2">
        <v>1987</v>
      </c>
      <c r="C47" s="4">
        <f t="shared" si="0"/>
        <v>18.13373</v>
      </c>
      <c r="D47" s="13">
        <v>306.57580000000002</v>
      </c>
      <c r="E47" s="18">
        <f t="shared" si="10"/>
        <v>59.692789999999995</v>
      </c>
      <c r="F47" s="32">
        <f t="shared" si="11"/>
        <v>11.310426141148728</v>
      </c>
      <c r="G47">
        <v>1987</v>
      </c>
      <c r="H47" s="2" t="s">
        <v>35</v>
      </c>
      <c r="I47">
        <v>1.6587829999999999</v>
      </c>
      <c r="J47">
        <v>1.9</v>
      </c>
      <c r="K47" s="3">
        <v>0.18133730000000001</v>
      </c>
      <c r="L47" s="7">
        <v>7.4626780000000004E-2</v>
      </c>
      <c r="M47" s="7">
        <v>4.4272480000000003E-2</v>
      </c>
      <c r="N47" s="7">
        <v>9.3897999999999995E-2</v>
      </c>
      <c r="O47" s="7">
        <v>0.59692789999999996</v>
      </c>
      <c r="P47" s="10">
        <v>151.80420000000001</v>
      </c>
      <c r="Q47" s="10"/>
      <c r="R47" t="s">
        <v>43</v>
      </c>
      <c r="S47" s="7">
        <v>0.74270809999999998</v>
      </c>
      <c r="T47">
        <v>-1</v>
      </c>
      <c r="U47" s="17">
        <v>141.27348799999999</v>
      </c>
      <c r="V47" t="s">
        <v>270</v>
      </c>
      <c r="W47" s="6">
        <v>7.3879999999999996E-3</v>
      </c>
      <c r="X47" s="6">
        <v>1.636E-2</v>
      </c>
      <c r="Y47" s="6">
        <v>2.4170000000000001E-2</v>
      </c>
      <c r="Z47" s="6">
        <v>3.2820000000000002E-2</v>
      </c>
      <c r="AA47" s="6">
        <v>4.3569999999999998E-2</v>
      </c>
      <c r="AB47" s="6">
        <v>5.7099999999999998E-2</v>
      </c>
      <c r="AC47" s="6">
        <v>7.6090000000000005E-2</v>
      </c>
      <c r="AD47" s="6">
        <v>0.1051</v>
      </c>
      <c r="AE47" s="6">
        <v>0.16350000000000001</v>
      </c>
      <c r="AF47" s="6">
        <v>0.4738</v>
      </c>
      <c r="AG47" t="s">
        <v>43</v>
      </c>
      <c r="AH47" s="9">
        <f t="shared" si="12"/>
        <v>2.3748</v>
      </c>
      <c r="AI47" s="9">
        <f t="shared" si="13"/>
        <v>26.86</v>
      </c>
      <c r="AJ47" s="8">
        <f t="shared" si="14"/>
        <v>11.310426141148728</v>
      </c>
      <c r="AK47">
        <v>0</v>
      </c>
      <c r="AL47">
        <v>1</v>
      </c>
      <c r="AM47" t="s">
        <v>33</v>
      </c>
      <c r="AN47" t="s">
        <v>29</v>
      </c>
    </row>
    <row r="48" spans="1:40" x14ac:dyDescent="0.3">
      <c r="A48" t="s">
        <v>44</v>
      </c>
      <c r="B48" s="2">
        <v>1990</v>
      </c>
      <c r="C48" s="4">
        <f t="shared" si="0"/>
        <v>20.558679999999999</v>
      </c>
      <c r="D48" s="13">
        <v>292.43920000000003</v>
      </c>
      <c r="E48" s="18">
        <f t="shared" si="10"/>
        <v>60.487270000000002</v>
      </c>
      <c r="F48" s="32">
        <f t="shared" si="11"/>
        <v>11.603302941682436</v>
      </c>
      <c r="G48">
        <v>1990</v>
      </c>
      <c r="H48" s="2" t="s">
        <v>35</v>
      </c>
      <c r="I48">
        <v>1.6587829999999999</v>
      </c>
      <c r="J48">
        <v>1.9</v>
      </c>
      <c r="K48" s="3">
        <v>0.20558679999999999</v>
      </c>
      <c r="L48" s="7">
        <v>8.2400260000000003E-2</v>
      </c>
      <c r="M48" s="7">
        <v>4.6441240000000002E-2</v>
      </c>
      <c r="N48" s="7">
        <v>0.1136476</v>
      </c>
      <c r="O48" s="7">
        <v>0.60487270000000004</v>
      </c>
      <c r="P48" s="10">
        <v>140.3115</v>
      </c>
      <c r="Q48" s="10"/>
      <c r="R48" t="s">
        <v>43</v>
      </c>
      <c r="S48" s="7">
        <v>0.76473709999999995</v>
      </c>
      <c r="T48">
        <v>-1</v>
      </c>
      <c r="U48" s="17">
        <v>149.35214500000001</v>
      </c>
      <c r="V48" t="s">
        <v>259</v>
      </c>
      <c r="W48" s="6">
        <v>7.5620000000000001E-3</v>
      </c>
      <c r="X48" s="6">
        <v>1.5689999999999999E-2</v>
      </c>
      <c r="Y48" s="6">
        <v>2.3199999999999998E-2</v>
      </c>
      <c r="Z48" s="6">
        <v>3.1440000000000003E-2</v>
      </c>
      <c r="AA48" s="6">
        <v>4.1959999999999997E-2</v>
      </c>
      <c r="AB48" s="6">
        <v>5.5259999999999997E-2</v>
      </c>
      <c r="AC48" s="6">
        <v>7.4389999999999998E-2</v>
      </c>
      <c r="AD48" s="6">
        <v>0.10440000000000001</v>
      </c>
      <c r="AE48" s="6">
        <v>0.16539999999999999</v>
      </c>
      <c r="AF48" s="6">
        <v>0.48070000000000002</v>
      </c>
      <c r="AG48" t="s">
        <v>43</v>
      </c>
      <c r="AH48" s="9">
        <f t="shared" si="12"/>
        <v>2.3251999999999997</v>
      </c>
      <c r="AI48" s="9">
        <f t="shared" si="13"/>
        <v>26.979999999999997</v>
      </c>
      <c r="AJ48" s="8">
        <f t="shared" si="14"/>
        <v>11.603302941682436</v>
      </c>
      <c r="AK48">
        <v>0</v>
      </c>
      <c r="AL48">
        <v>1</v>
      </c>
      <c r="AM48" t="s">
        <v>33</v>
      </c>
      <c r="AN48" t="s">
        <v>29</v>
      </c>
    </row>
    <row r="49" spans="1:40" x14ac:dyDescent="0.3">
      <c r="A49" t="s">
        <v>44</v>
      </c>
      <c r="B49" s="2">
        <v>1993</v>
      </c>
      <c r="C49" s="4">
        <f t="shared" si="0"/>
        <v>19.924900000000001</v>
      </c>
      <c r="D49" s="13">
        <v>281.2921</v>
      </c>
      <c r="E49" s="18">
        <f t="shared" si="10"/>
        <v>60.118819999999992</v>
      </c>
      <c r="F49" s="32">
        <f t="shared" si="11"/>
        <v>11.045868436728789</v>
      </c>
      <c r="G49">
        <v>1993</v>
      </c>
      <c r="H49" s="2" t="s">
        <v>35</v>
      </c>
      <c r="I49">
        <v>1.6587829999999999</v>
      </c>
      <c r="J49">
        <v>1.9</v>
      </c>
      <c r="K49" s="3">
        <v>0.19924900000000001</v>
      </c>
      <c r="L49" s="7">
        <v>8.5587029999999995E-2</v>
      </c>
      <c r="M49" s="7">
        <v>5.2321489999999998E-2</v>
      </c>
      <c r="N49" s="7">
        <v>0.1221975</v>
      </c>
      <c r="O49" s="7">
        <v>0.60118819999999995</v>
      </c>
      <c r="P49" s="10">
        <v>139.28960000000001</v>
      </c>
      <c r="Q49" s="10"/>
      <c r="R49" t="s">
        <v>43</v>
      </c>
      <c r="S49" s="7">
        <v>0.78698069999999998</v>
      </c>
      <c r="T49">
        <v>-1</v>
      </c>
      <c r="U49" s="17">
        <v>157.13268199999999</v>
      </c>
      <c r="V49" t="s">
        <v>244</v>
      </c>
      <c r="W49" s="6">
        <v>6.9420000000000003E-3</v>
      </c>
      <c r="X49" s="6">
        <v>1.6559999999999998E-2</v>
      </c>
      <c r="Y49" s="6">
        <v>2.4670000000000001E-2</v>
      </c>
      <c r="Z49" s="6">
        <v>3.3439999999999998E-2</v>
      </c>
      <c r="AA49" s="6">
        <v>4.3770000000000003E-2</v>
      </c>
      <c r="AB49" s="6">
        <v>5.6869999999999997E-2</v>
      </c>
      <c r="AC49" s="6">
        <v>7.3810000000000001E-2</v>
      </c>
      <c r="AD49" s="6">
        <v>0.1013</v>
      </c>
      <c r="AE49" s="6">
        <v>0.1583</v>
      </c>
      <c r="AF49" s="6">
        <v>0.4844</v>
      </c>
      <c r="AG49" t="s">
        <v>43</v>
      </c>
      <c r="AH49" s="9">
        <f t="shared" si="12"/>
        <v>2.3502000000000001</v>
      </c>
      <c r="AI49" s="9">
        <f t="shared" si="13"/>
        <v>25.96</v>
      </c>
      <c r="AJ49" s="8">
        <f t="shared" si="14"/>
        <v>11.045868436728789</v>
      </c>
      <c r="AK49">
        <v>0</v>
      </c>
      <c r="AL49">
        <v>1</v>
      </c>
      <c r="AM49" t="s">
        <v>33</v>
      </c>
      <c r="AN49" t="s">
        <v>29</v>
      </c>
    </row>
    <row r="50" spans="1:40" x14ac:dyDescent="0.3">
      <c r="A50" t="s">
        <v>44</v>
      </c>
      <c r="B50" s="2">
        <v>1996</v>
      </c>
      <c r="C50" s="4">
        <f t="shared" si="0"/>
        <v>14.16695</v>
      </c>
      <c r="D50" s="13">
        <v>379.05790000000002</v>
      </c>
      <c r="E50" s="18">
        <f t="shared" si="10"/>
        <v>59.888909999999996</v>
      </c>
      <c r="F50" s="32">
        <f t="shared" si="11"/>
        <v>12.066049492611715</v>
      </c>
      <c r="G50">
        <v>1996</v>
      </c>
      <c r="H50" s="2" t="s">
        <v>35</v>
      </c>
      <c r="I50">
        <v>1.6587829999999999</v>
      </c>
      <c r="J50">
        <v>1.9</v>
      </c>
      <c r="K50" s="3">
        <v>0.1416695</v>
      </c>
      <c r="L50" s="7">
        <v>6.1365549999999998E-2</v>
      </c>
      <c r="M50" s="7">
        <v>3.9261770000000001E-2</v>
      </c>
      <c r="N50" s="7">
        <v>6.7409999999999998E-2</v>
      </c>
      <c r="O50" s="7">
        <v>0.59888909999999995</v>
      </c>
      <c r="P50" s="10">
        <v>187.8252</v>
      </c>
      <c r="Q50" s="10"/>
      <c r="R50" t="s">
        <v>43</v>
      </c>
      <c r="S50" s="7">
        <v>0.76728640000000004</v>
      </c>
      <c r="T50">
        <v>-1</v>
      </c>
      <c r="U50" s="17">
        <v>164.91330600000001</v>
      </c>
      <c r="V50" t="s">
        <v>225</v>
      </c>
      <c r="W50" s="6">
        <v>6.5979999999999997E-3</v>
      </c>
      <c r="X50" s="6">
        <v>1.5869999999999999E-2</v>
      </c>
      <c r="Y50" s="6">
        <v>2.3859999999999999E-2</v>
      </c>
      <c r="Z50" s="6">
        <v>3.295E-2</v>
      </c>
      <c r="AA50" s="6">
        <v>4.3740000000000001E-2</v>
      </c>
      <c r="AB50" s="6">
        <v>5.6610000000000001E-2</v>
      </c>
      <c r="AC50" s="6">
        <v>7.5719999999999996E-2</v>
      </c>
      <c r="AD50" s="6">
        <v>0.106</v>
      </c>
      <c r="AE50" s="6">
        <v>0.1651</v>
      </c>
      <c r="AF50" s="6">
        <v>0.47349999999999998</v>
      </c>
      <c r="AG50" t="s">
        <v>43</v>
      </c>
      <c r="AH50" s="9">
        <f t="shared" si="12"/>
        <v>2.2467999999999999</v>
      </c>
      <c r="AI50" s="9">
        <f t="shared" si="13"/>
        <v>27.11</v>
      </c>
      <c r="AJ50" s="8">
        <f t="shared" si="14"/>
        <v>12.066049492611715</v>
      </c>
      <c r="AK50">
        <v>0</v>
      </c>
      <c r="AL50">
        <v>1</v>
      </c>
      <c r="AM50" t="s">
        <v>33</v>
      </c>
      <c r="AN50" t="s">
        <v>29</v>
      </c>
    </row>
    <row r="51" spans="1:40" x14ac:dyDescent="0.3">
      <c r="A51" t="s">
        <v>44</v>
      </c>
      <c r="B51" s="2">
        <v>1999</v>
      </c>
      <c r="C51" s="4">
        <f t="shared" si="0"/>
        <v>13.359059999999999</v>
      </c>
      <c r="D51" s="13">
        <v>362.08499999999998</v>
      </c>
      <c r="E51" s="18">
        <f t="shared" si="10"/>
        <v>58.991590000000002</v>
      </c>
      <c r="F51" s="32">
        <f t="shared" si="11"/>
        <v>10.683760683760685</v>
      </c>
      <c r="G51">
        <v>1999</v>
      </c>
      <c r="H51" s="2" t="s">
        <v>35</v>
      </c>
      <c r="I51">
        <v>1.6587829999999999</v>
      </c>
      <c r="J51">
        <v>1.9</v>
      </c>
      <c r="K51" s="3">
        <v>0.1335906</v>
      </c>
      <c r="L51" s="7">
        <v>5.3936060000000001E-2</v>
      </c>
      <c r="M51" s="7">
        <v>3.2973420000000003E-2</v>
      </c>
      <c r="N51" s="7">
        <v>6.1429060000000001E-2</v>
      </c>
      <c r="O51" s="7">
        <v>0.58991590000000005</v>
      </c>
      <c r="P51" s="10">
        <v>185.2159</v>
      </c>
      <c r="Q51" s="10"/>
      <c r="R51" t="s">
        <v>43</v>
      </c>
      <c r="S51" s="7">
        <v>0.71705790000000003</v>
      </c>
      <c r="T51">
        <v>-1</v>
      </c>
      <c r="U51" s="17">
        <v>172.759243</v>
      </c>
      <c r="V51" t="s">
        <v>206</v>
      </c>
      <c r="W51" s="6">
        <v>7.8180000000000003E-3</v>
      </c>
      <c r="X51" s="6">
        <v>1.7219999999999999E-2</v>
      </c>
      <c r="Y51" s="6">
        <v>2.5319999999999999E-2</v>
      </c>
      <c r="Z51" s="6">
        <v>3.4209999999999997E-2</v>
      </c>
      <c r="AA51" s="6">
        <v>4.5010000000000001E-2</v>
      </c>
      <c r="AB51" s="6">
        <v>5.7489999999999999E-2</v>
      </c>
      <c r="AC51" s="6">
        <v>7.5450000000000003E-2</v>
      </c>
      <c r="AD51" s="6">
        <v>0.1045</v>
      </c>
      <c r="AE51" s="6">
        <v>0.16300000000000001</v>
      </c>
      <c r="AF51" s="6">
        <v>0.47</v>
      </c>
      <c r="AG51" t="s">
        <v>43</v>
      </c>
      <c r="AH51" s="9">
        <f t="shared" si="12"/>
        <v>2.5037999999999996</v>
      </c>
      <c r="AI51" s="9">
        <f t="shared" si="13"/>
        <v>26.75</v>
      </c>
      <c r="AJ51" s="8">
        <f t="shared" si="14"/>
        <v>10.683760683760685</v>
      </c>
      <c r="AK51">
        <v>0</v>
      </c>
      <c r="AL51">
        <v>1</v>
      </c>
      <c r="AM51" t="s">
        <v>33</v>
      </c>
      <c r="AN51" t="s">
        <v>29</v>
      </c>
    </row>
    <row r="52" spans="1:40" x14ac:dyDescent="0.3">
      <c r="A52" t="s">
        <v>44</v>
      </c>
      <c r="B52" s="2">
        <v>2002</v>
      </c>
      <c r="C52" s="4">
        <f t="shared" si="0"/>
        <v>12.31086</v>
      </c>
      <c r="D52" s="13">
        <v>373.71089999999998</v>
      </c>
      <c r="E52" s="18">
        <f t="shared" si="10"/>
        <v>58.619829999999993</v>
      </c>
      <c r="F52" s="32">
        <f t="shared" si="11"/>
        <v>10.222940972623309</v>
      </c>
      <c r="G52">
        <v>2002</v>
      </c>
      <c r="H52" s="2" t="s">
        <v>35</v>
      </c>
      <c r="I52">
        <v>1.6587829999999999</v>
      </c>
      <c r="J52">
        <v>1.9</v>
      </c>
      <c r="K52" s="3">
        <v>0.1231086</v>
      </c>
      <c r="L52" s="7">
        <v>4.828727E-2</v>
      </c>
      <c r="M52" s="7">
        <v>3.0147190000000001E-2</v>
      </c>
      <c r="N52" s="7">
        <v>5.625716E-2</v>
      </c>
      <c r="O52" s="7">
        <v>0.58619829999999995</v>
      </c>
      <c r="P52" s="10">
        <v>191.762</v>
      </c>
      <c r="Q52" s="10"/>
      <c r="R52" t="s">
        <v>43</v>
      </c>
      <c r="S52" s="7">
        <v>0.70368430000000004</v>
      </c>
      <c r="T52">
        <v>-1</v>
      </c>
      <c r="U52" s="17">
        <v>180.15102099999999</v>
      </c>
      <c r="V52" t="s">
        <v>189</v>
      </c>
      <c r="W52" s="6">
        <v>8.1410000000000007E-3</v>
      </c>
      <c r="X52" s="6">
        <v>1.7829999999999999E-2</v>
      </c>
      <c r="Y52" s="6">
        <v>2.5870000000000001E-2</v>
      </c>
      <c r="Z52" s="6">
        <v>3.4520000000000002E-2</v>
      </c>
      <c r="AA52" s="6">
        <v>4.5370000000000001E-2</v>
      </c>
      <c r="AB52" s="6">
        <v>5.8639999999999998E-2</v>
      </c>
      <c r="AC52" s="6">
        <v>7.5850000000000001E-2</v>
      </c>
      <c r="AD52" s="6">
        <v>0.1045</v>
      </c>
      <c r="AE52" s="6">
        <v>0.161</v>
      </c>
      <c r="AF52" s="6">
        <v>0.46829999999999999</v>
      </c>
      <c r="AG52" t="s">
        <v>43</v>
      </c>
      <c r="AH52" s="9">
        <f t="shared" si="12"/>
        <v>2.5971000000000002</v>
      </c>
      <c r="AI52" s="9">
        <f t="shared" si="13"/>
        <v>26.55</v>
      </c>
      <c r="AJ52" s="8">
        <f t="shared" si="14"/>
        <v>10.222940972623309</v>
      </c>
      <c r="AK52">
        <v>0</v>
      </c>
      <c r="AL52">
        <v>1</v>
      </c>
      <c r="AM52" t="s">
        <v>33</v>
      </c>
      <c r="AN52" t="s">
        <v>29</v>
      </c>
    </row>
    <row r="53" spans="1:40" x14ac:dyDescent="0.3">
      <c r="A53" t="s">
        <v>44</v>
      </c>
      <c r="B53" s="2">
        <v>2005</v>
      </c>
      <c r="C53" s="4">
        <f t="shared" si="0"/>
        <v>9.5534960000000009</v>
      </c>
      <c r="D53" s="13">
        <v>381.55829999999997</v>
      </c>
      <c r="E53" s="18">
        <f t="shared" si="10"/>
        <v>56.642559999999996</v>
      </c>
      <c r="F53" s="32">
        <f t="shared" si="11"/>
        <v>9.1288022322505089</v>
      </c>
      <c r="G53">
        <v>2005</v>
      </c>
      <c r="H53" s="2" t="s">
        <v>35</v>
      </c>
      <c r="I53">
        <v>1.6587829999999999</v>
      </c>
      <c r="J53">
        <v>1.9</v>
      </c>
      <c r="K53" s="3">
        <v>9.5534960000000002E-2</v>
      </c>
      <c r="L53" s="7">
        <v>3.8796999999999998E-2</v>
      </c>
      <c r="M53" s="7">
        <v>2.4000870000000001E-2</v>
      </c>
      <c r="N53" s="7">
        <v>4.6298440000000003E-2</v>
      </c>
      <c r="O53" s="7">
        <v>0.56642559999999997</v>
      </c>
      <c r="P53" s="10">
        <v>207.542</v>
      </c>
      <c r="Q53" s="10"/>
      <c r="R53" t="s">
        <v>43</v>
      </c>
      <c r="S53" s="7">
        <v>0.6424145</v>
      </c>
      <c r="T53">
        <v>-1</v>
      </c>
      <c r="U53" s="17">
        <v>186.917361</v>
      </c>
      <c r="V53" t="s">
        <v>171</v>
      </c>
      <c r="W53" s="6">
        <v>9.2790000000000008E-3</v>
      </c>
      <c r="X53" s="6">
        <v>1.975E-2</v>
      </c>
      <c r="Y53" s="6">
        <v>2.8139999999999998E-2</v>
      </c>
      <c r="Z53" s="6">
        <v>3.7280000000000001E-2</v>
      </c>
      <c r="AA53" s="6">
        <v>4.8189999999999997E-2</v>
      </c>
      <c r="AB53" s="6">
        <v>6.2190000000000002E-2</v>
      </c>
      <c r="AC53" s="6">
        <v>7.8740000000000004E-2</v>
      </c>
      <c r="AD53" s="6">
        <v>0.1061</v>
      </c>
      <c r="AE53" s="6">
        <v>0.15890000000000001</v>
      </c>
      <c r="AF53" s="6">
        <v>0.45140000000000002</v>
      </c>
      <c r="AG53" t="s">
        <v>43</v>
      </c>
      <c r="AH53" s="9">
        <f t="shared" si="12"/>
        <v>2.9028999999999998</v>
      </c>
      <c r="AI53" s="9">
        <f t="shared" si="13"/>
        <v>26.5</v>
      </c>
      <c r="AJ53" s="8">
        <f t="shared" si="14"/>
        <v>9.1288022322505089</v>
      </c>
      <c r="AK53">
        <v>0</v>
      </c>
      <c r="AL53">
        <v>1</v>
      </c>
      <c r="AM53" t="s">
        <v>33</v>
      </c>
      <c r="AN53" t="s">
        <v>29</v>
      </c>
    </row>
    <row r="54" spans="1:40" x14ac:dyDescent="0.3">
      <c r="A54" t="s">
        <v>44</v>
      </c>
      <c r="B54" s="2">
        <v>2008</v>
      </c>
      <c r="C54" s="4">
        <f t="shared" si="0"/>
        <v>6.2867990000000002</v>
      </c>
      <c r="D54" s="13">
        <v>450.91340000000002</v>
      </c>
      <c r="E54" s="18">
        <f t="shared" si="10"/>
        <v>54.368459999999999</v>
      </c>
      <c r="F54" s="32">
        <f t="shared" si="11"/>
        <v>8.5334777345989679</v>
      </c>
      <c r="G54">
        <v>2008</v>
      </c>
      <c r="H54" s="2" t="s">
        <v>35</v>
      </c>
      <c r="I54">
        <v>1.6587829999999999</v>
      </c>
      <c r="J54">
        <v>1.9</v>
      </c>
      <c r="K54" s="3">
        <v>6.2867989999999999E-2</v>
      </c>
      <c r="L54" s="7">
        <v>2.9245650000000002E-2</v>
      </c>
      <c r="M54" s="7">
        <v>2.0240890000000001E-2</v>
      </c>
      <c r="N54" s="7">
        <v>2.932276E-2</v>
      </c>
      <c r="O54" s="7">
        <v>0.54368459999999996</v>
      </c>
      <c r="P54" s="10">
        <v>264.01510000000002</v>
      </c>
      <c r="Q54" s="10"/>
      <c r="R54" t="s">
        <v>43</v>
      </c>
      <c r="S54" s="7">
        <v>0.60680840000000003</v>
      </c>
      <c r="T54">
        <v>-1</v>
      </c>
      <c r="U54" s="17">
        <v>192.979029</v>
      </c>
      <c r="V54" t="s">
        <v>155</v>
      </c>
      <c r="W54" s="6">
        <v>9.8740000000000008E-3</v>
      </c>
      <c r="X54" s="6">
        <v>2.1520000000000001E-2</v>
      </c>
      <c r="Y54" s="6">
        <v>3.0839999999999999E-2</v>
      </c>
      <c r="Z54" s="6">
        <v>4.0489999999999998E-2</v>
      </c>
      <c r="AA54" s="6">
        <v>5.1959999999999999E-2</v>
      </c>
      <c r="AB54" s="6">
        <v>6.5970000000000001E-2</v>
      </c>
      <c r="AC54" s="6">
        <v>8.2250000000000004E-2</v>
      </c>
      <c r="AD54" s="6">
        <v>0.1087</v>
      </c>
      <c r="AE54" s="6">
        <v>0.15920000000000001</v>
      </c>
      <c r="AF54" s="6">
        <v>0.42930000000000001</v>
      </c>
      <c r="AG54" t="s">
        <v>43</v>
      </c>
      <c r="AH54" s="9">
        <f t="shared" si="12"/>
        <v>3.1394000000000006</v>
      </c>
      <c r="AI54" s="9">
        <f t="shared" si="13"/>
        <v>26.790000000000003</v>
      </c>
      <c r="AJ54" s="8">
        <f t="shared" si="14"/>
        <v>8.5334777345989679</v>
      </c>
      <c r="AK54">
        <v>0</v>
      </c>
      <c r="AL54">
        <v>1</v>
      </c>
      <c r="AM54" t="s">
        <v>33</v>
      </c>
      <c r="AN54" t="s">
        <v>29</v>
      </c>
    </row>
    <row r="55" spans="1:40" x14ac:dyDescent="0.3">
      <c r="A55" t="s">
        <v>44</v>
      </c>
      <c r="B55" s="2">
        <v>2010</v>
      </c>
      <c r="C55" s="4">
        <f t="shared" si="0"/>
        <v>5.7377400000000005</v>
      </c>
      <c r="D55" s="13">
        <v>478.82619999999997</v>
      </c>
      <c r="E55" s="18"/>
      <c r="F55" s="32"/>
      <c r="H55" s="2" t="s">
        <v>35</v>
      </c>
      <c r="I55">
        <v>1.6587829999999999</v>
      </c>
      <c r="J55">
        <v>1.9</v>
      </c>
      <c r="K55" s="3">
        <v>5.7377400000000002E-2</v>
      </c>
      <c r="L55" s="7">
        <v>2.892378E-2</v>
      </c>
      <c r="M55" s="7">
        <v>2.0666360000000002E-2</v>
      </c>
      <c r="N55" s="7">
        <v>2.7202009999999999E-2</v>
      </c>
      <c r="O55" s="7">
        <v>-1</v>
      </c>
      <c r="P55" s="10">
        <v>-1</v>
      </c>
      <c r="Q55" s="10"/>
      <c r="R55" t="s">
        <v>43</v>
      </c>
      <c r="S55" s="7">
        <v>-1</v>
      </c>
      <c r="T55">
        <v>-1</v>
      </c>
      <c r="U55" s="17">
        <v>196.796269</v>
      </c>
      <c r="V55" t="s">
        <v>140</v>
      </c>
      <c r="W55" s="6">
        <v>-1</v>
      </c>
      <c r="X55" s="6">
        <v>-1</v>
      </c>
      <c r="Y55" s="6">
        <v>-1</v>
      </c>
      <c r="Z55" s="6">
        <v>-1</v>
      </c>
      <c r="AA55" s="6">
        <v>-1</v>
      </c>
      <c r="AB55" s="6">
        <v>-1</v>
      </c>
      <c r="AC55" s="6">
        <v>-1</v>
      </c>
      <c r="AD55" s="6">
        <v>-1</v>
      </c>
      <c r="AE55" s="6">
        <v>-1</v>
      </c>
      <c r="AF55" s="6">
        <v>-1</v>
      </c>
      <c r="AG55" t="s">
        <v>43</v>
      </c>
      <c r="AH55" s="9"/>
      <c r="AI55" s="9"/>
      <c r="AJ55" s="8"/>
      <c r="AK55">
        <v>1</v>
      </c>
      <c r="AL55">
        <v>1</v>
      </c>
      <c r="AM55" t="s">
        <v>33</v>
      </c>
      <c r="AN55" t="s">
        <v>29</v>
      </c>
    </row>
    <row r="56" spans="1:40" x14ac:dyDescent="0.3">
      <c r="A56" t="s">
        <v>44</v>
      </c>
      <c r="B56" s="2">
        <v>2011</v>
      </c>
      <c r="C56" s="4">
        <f t="shared" si="0"/>
        <v>5.5004780000000002</v>
      </c>
      <c r="D56" s="13">
        <v>492.14640000000003</v>
      </c>
      <c r="E56" s="18">
        <f t="shared" ref="E56:E62" si="15">O56*100</f>
        <v>53.094680000000004</v>
      </c>
      <c r="F56" s="32">
        <f t="shared" ref="F56:F86" si="16">AJ56</f>
        <v>8.1753081107662062</v>
      </c>
      <c r="G56">
        <v>2011</v>
      </c>
      <c r="H56" s="2" t="s">
        <v>35</v>
      </c>
      <c r="I56">
        <v>1.6587829999999999</v>
      </c>
      <c r="J56">
        <v>1.9</v>
      </c>
      <c r="K56" s="3">
        <v>5.5004780000000003E-2</v>
      </c>
      <c r="L56" s="7">
        <v>2.9264229999999999E-2</v>
      </c>
      <c r="M56" s="7">
        <v>2.142169E-2</v>
      </c>
      <c r="N56" s="7">
        <v>2.6337200000000002E-2</v>
      </c>
      <c r="O56" s="7">
        <v>0.53094680000000005</v>
      </c>
      <c r="P56" s="10">
        <v>300.11799999999999</v>
      </c>
      <c r="Q56" s="10"/>
      <c r="R56" t="s">
        <v>43</v>
      </c>
      <c r="S56" s="7">
        <v>0.59853999999999996</v>
      </c>
      <c r="T56">
        <v>-1</v>
      </c>
      <c r="U56" s="17">
        <v>198.686688</v>
      </c>
      <c r="V56" t="s">
        <v>125</v>
      </c>
      <c r="W56" s="6">
        <v>9.7970000000000002E-3</v>
      </c>
      <c r="X56" s="6">
        <v>2.274E-2</v>
      </c>
      <c r="Y56" s="6">
        <v>3.2559999999999999E-2</v>
      </c>
      <c r="Z56" s="6">
        <v>4.2720000000000001E-2</v>
      </c>
      <c r="AA56" s="6">
        <v>5.4460000000000001E-2</v>
      </c>
      <c r="AB56" s="6">
        <v>6.8519999999999998E-2</v>
      </c>
      <c r="AC56" s="6">
        <v>8.4339999999999998E-2</v>
      </c>
      <c r="AD56" s="6">
        <v>0.10929999999999999</v>
      </c>
      <c r="AE56" s="6">
        <v>0.15670000000000001</v>
      </c>
      <c r="AF56" s="6">
        <v>0.41889999999999999</v>
      </c>
      <c r="AG56" t="s">
        <v>43</v>
      </c>
      <c r="AH56" s="9">
        <f t="shared" ref="AH56:AH86" si="17">(W56+X56)*100</f>
        <v>3.2536999999999998</v>
      </c>
      <c r="AI56" s="9">
        <f t="shared" ref="AI56:AI86" si="18">(AD56+AE56)*100</f>
        <v>26.6</v>
      </c>
      <c r="AJ56" s="8">
        <f t="shared" ref="AJ56:AJ86" si="19">AI56/AH56</f>
        <v>8.1753081107662062</v>
      </c>
      <c r="AK56">
        <v>0</v>
      </c>
      <c r="AL56">
        <v>1</v>
      </c>
      <c r="AM56" t="s">
        <v>33</v>
      </c>
      <c r="AN56" t="s">
        <v>29</v>
      </c>
    </row>
    <row r="57" spans="1:40" x14ac:dyDescent="0.3">
      <c r="A57" t="s">
        <v>44</v>
      </c>
      <c r="B57" s="2">
        <v>2012</v>
      </c>
      <c r="C57" s="4">
        <f t="shared" si="0"/>
        <v>4.5916709999999998</v>
      </c>
      <c r="D57" s="13">
        <v>531.13660000000004</v>
      </c>
      <c r="E57" s="18">
        <f t="shared" si="15"/>
        <v>52.66592</v>
      </c>
      <c r="F57" s="32">
        <f t="shared" si="16"/>
        <v>7.8056704075605428</v>
      </c>
      <c r="G57">
        <v>2012</v>
      </c>
      <c r="H57" s="2" t="s">
        <v>35</v>
      </c>
      <c r="I57">
        <v>1.6587829999999999</v>
      </c>
      <c r="J57">
        <v>1.9</v>
      </c>
      <c r="K57" s="3">
        <v>4.5916709999999999E-2</v>
      </c>
      <c r="L57" s="7">
        <v>2.4760999999999998E-2</v>
      </c>
      <c r="M57" s="7">
        <v>1.865787E-2</v>
      </c>
      <c r="N57" s="7">
        <v>1.958855E-2</v>
      </c>
      <c r="O57" s="7">
        <v>0.52665919999999999</v>
      </c>
      <c r="P57" s="10">
        <v>329.73230000000001</v>
      </c>
      <c r="Q57" s="7">
        <f>D57/P57</f>
        <v>1.6108115583459675</v>
      </c>
      <c r="R57" t="s">
        <v>43</v>
      </c>
      <c r="S57" s="7">
        <v>0.58736189999999999</v>
      </c>
      <c r="T57">
        <v>-1</v>
      </c>
      <c r="U57" s="17">
        <v>200.56098299999999</v>
      </c>
      <c r="V57" t="s">
        <v>111</v>
      </c>
      <c r="W57" s="6">
        <v>1.044E-2</v>
      </c>
      <c r="X57" s="6">
        <v>2.342E-2</v>
      </c>
      <c r="Y57" s="6">
        <v>3.3169999999999998E-2</v>
      </c>
      <c r="Z57" s="6">
        <v>4.335E-2</v>
      </c>
      <c r="AA57" s="6">
        <v>5.5259999999999997E-2</v>
      </c>
      <c r="AB57" s="6">
        <v>6.9089999999999999E-2</v>
      </c>
      <c r="AC57" s="6">
        <v>8.4229999999999999E-2</v>
      </c>
      <c r="AD57" s="6">
        <v>0.10920000000000001</v>
      </c>
      <c r="AE57" s="6">
        <v>0.15509999999999999</v>
      </c>
      <c r="AF57" s="6">
        <v>0.41670000000000001</v>
      </c>
      <c r="AG57" t="s">
        <v>43</v>
      </c>
      <c r="AH57" s="9">
        <f t="shared" si="17"/>
        <v>3.3860000000000001</v>
      </c>
      <c r="AI57" s="9">
        <f t="shared" si="18"/>
        <v>26.43</v>
      </c>
      <c r="AJ57" s="8">
        <f t="shared" si="19"/>
        <v>7.8056704075605428</v>
      </c>
      <c r="AK57">
        <v>0</v>
      </c>
      <c r="AL57">
        <v>1</v>
      </c>
      <c r="AM57" t="s">
        <v>33</v>
      </c>
      <c r="AN57" t="s">
        <v>29</v>
      </c>
    </row>
    <row r="58" spans="1:40" x14ac:dyDescent="0.3">
      <c r="A58" t="s">
        <v>44</v>
      </c>
      <c r="B58" s="2">
        <v>2013</v>
      </c>
      <c r="C58" s="4">
        <f t="shared" si="0"/>
        <v>4.8723009999999993</v>
      </c>
      <c r="D58" s="13">
        <v>556.10360000000003</v>
      </c>
      <c r="E58" s="18">
        <f t="shared" si="15"/>
        <v>52.873859999999993</v>
      </c>
      <c r="F58" s="32">
        <f t="shared" si="16"/>
        <v>8.067811080281734</v>
      </c>
      <c r="G58">
        <v>2013</v>
      </c>
      <c r="H58" s="2" t="s">
        <v>35</v>
      </c>
      <c r="I58">
        <v>1.6587829999999999</v>
      </c>
      <c r="J58">
        <v>1.9</v>
      </c>
      <c r="K58" s="3">
        <v>4.8723009999999997E-2</v>
      </c>
      <c r="L58" s="7">
        <v>2.7666489999999998E-2</v>
      </c>
      <c r="M58" s="7">
        <v>2.13577E-2</v>
      </c>
      <c r="N58" s="7">
        <v>1.9971249999999999E-2</v>
      </c>
      <c r="O58" s="7">
        <v>0.52873859999999995</v>
      </c>
      <c r="P58" s="10">
        <v>346.10340000000002</v>
      </c>
      <c r="Q58" s="7">
        <f t="shared" ref="Q58:Q121" si="20">D58/P58</f>
        <v>1.6067556689706024</v>
      </c>
      <c r="R58" t="s">
        <v>43</v>
      </c>
      <c r="S58" s="7">
        <v>0.61188410000000004</v>
      </c>
      <c r="T58">
        <v>-1</v>
      </c>
      <c r="U58" s="17">
        <v>202.40863200000001</v>
      </c>
      <c r="V58" t="s">
        <v>45</v>
      </c>
      <c r="W58" s="6">
        <v>9.6970000000000008E-3</v>
      </c>
      <c r="X58" s="6">
        <v>2.3099999999999999E-2</v>
      </c>
      <c r="Y58" s="6">
        <v>3.3029999999999997E-2</v>
      </c>
      <c r="Z58" s="6">
        <v>4.3229999999999998E-2</v>
      </c>
      <c r="AA58" s="6">
        <v>5.5059999999999998E-2</v>
      </c>
      <c r="AB58" s="6">
        <v>6.8919999999999995E-2</v>
      </c>
      <c r="AC58" s="6">
        <v>8.4209999999999993E-2</v>
      </c>
      <c r="AD58" s="6">
        <v>0.1089</v>
      </c>
      <c r="AE58" s="6">
        <v>0.15570000000000001</v>
      </c>
      <c r="AF58" s="6">
        <v>0.41810000000000003</v>
      </c>
      <c r="AG58" t="s">
        <v>43</v>
      </c>
      <c r="AH58" s="9">
        <f t="shared" si="17"/>
        <v>3.2797000000000001</v>
      </c>
      <c r="AI58" s="9">
        <f t="shared" si="18"/>
        <v>26.46</v>
      </c>
      <c r="AJ58" s="8">
        <f t="shared" si="19"/>
        <v>8.067811080281734</v>
      </c>
      <c r="AK58">
        <v>0</v>
      </c>
      <c r="AL58">
        <v>1</v>
      </c>
      <c r="AM58" t="s">
        <v>33</v>
      </c>
      <c r="AN58" t="s">
        <v>29</v>
      </c>
    </row>
    <row r="59" spans="1:40" x14ac:dyDescent="0.3">
      <c r="A59" t="s">
        <v>47</v>
      </c>
      <c r="B59" s="2">
        <v>1981</v>
      </c>
      <c r="C59" s="5">
        <f t="shared" si="0"/>
        <v>5.7836309999999997</v>
      </c>
      <c r="D59" s="13">
        <v>424.9787</v>
      </c>
      <c r="E59" s="18">
        <f t="shared" si="15"/>
        <v>56.210159999999995</v>
      </c>
      <c r="F59" s="32">
        <f t="shared" si="16"/>
        <v>7.8761591384983545</v>
      </c>
      <c r="G59">
        <v>1987</v>
      </c>
      <c r="H59" s="2" t="s">
        <v>35</v>
      </c>
      <c r="I59">
        <v>391.64420000000001</v>
      </c>
      <c r="J59">
        <v>1.9</v>
      </c>
      <c r="K59" s="3">
        <v>5.7836310000000002E-2</v>
      </c>
      <c r="L59" s="7">
        <v>2.199191E-2</v>
      </c>
      <c r="M59" s="7">
        <v>1.314742E-2</v>
      </c>
      <c r="N59" s="7">
        <v>3.2759219999999999E-2</v>
      </c>
      <c r="O59" s="7">
        <v>0.56210159999999998</v>
      </c>
      <c r="P59" s="10">
        <v>222.60239999999999</v>
      </c>
      <c r="Q59" s="7">
        <f t="shared" si="20"/>
        <v>1.9091379967152198</v>
      </c>
      <c r="R59" t="s">
        <v>46</v>
      </c>
      <c r="S59" s="7">
        <v>0.59167159999999996</v>
      </c>
      <c r="T59">
        <v>-1</v>
      </c>
      <c r="U59" s="17">
        <v>11.439144000000001</v>
      </c>
      <c r="V59" t="s">
        <v>271</v>
      </c>
      <c r="W59" s="6">
        <v>1.1599999999999999E-2</v>
      </c>
      <c r="X59" s="6">
        <v>2.1829999999999999E-2</v>
      </c>
      <c r="Y59" s="6">
        <v>2.9420000000000002E-2</v>
      </c>
      <c r="Z59" s="6">
        <v>3.7600000000000001E-2</v>
      </c>
      <c r="AA59" s="6">
        <v>4.7070000000000001E-2</v>
      </c>
      <c r="AB59" s="6">
        <v>5.9119999999999999E-2</v>
      </c>
      <c r="AC59" s="6">
        <v>7.6179999999999998E-2</v>
      </c>
      <c r="AD59" s="6">
        <v>0.1032</v>
      </c>
      <c r="AE59" s="6">
        <v>0.16009999999999999</v>
      </c>
      <c r="AF59" s="6">
        <v>0.45390000000000003</v>
      </c>
      <c r="AG59" t="s">
        <v>46</v>
      </c>
      <c r="AH59" s="9">
        <f t="shared" si="17"/>
        <v>3.343</v>
      </c>
      <c r="AI59" s="9">
        <f t="shared" si="18"/>
        <v>26.33</v>
      </c>
      <c r="AJ59" s="8">
        <f t="shared" si="19"/>
        <v>7.8761591384983545</v>
      </c>
      <c r="AK59">
        <v>0</v>
      </c>
      <c r="AL59">
        <v>1</v>
      </c>
      <c r="AM59" t="s">
        <v>33</v>
      </c>
      <c r="AN59" t="s">
        <v>29</v>
      </c>
    </row>
    <row r="60" spans="1:40" x14ac:dyDescent="0.3">
      <c r="A60" t="s">
        <v>47</v>
      </c>
      <c r="B60" s="2">
        <v>1984</v>
      </c>
      <c r="C60" s="5">
        <f t="shared" si="0"/>
        <v>9.4146929999999998</v>
      </c>
      <c r="D60" s="13">
        <v>327.99849999999998</v>
      </c>
      <c r="E60" s="18">
        <f t="shared" si="15"/>
        <v>56.210159999999995</v>
      </c>
      <c r="F60" s="32">
        <f t="shared" si="16"/>
        <v>7.8761591384983545</v>
      </c>
      <c r="G60">
        <v>1987</v>
      </c>
      <c r="H60" s="2" t="s">
        <v>35</v>
      </c>
      <c r="I60">
        <v>391.64420000000001</v>
      </c>
      <c r="J60">
        <v>1.9</v>
      </c>
      <c r="K60" s="3">
        <v>9.4146930000000004E-2</v>
      </c>
      <c r="L60" s="7">
        <v>3.4206830000000001E-2</v>
      </c>
      <c r="M60" s="7">
        <v>1.9199250000000001E-2</v>
      </c>
      <c r="N60" s="7">
        <v>5.14376E-2</v>
      </c>
      <c r="O60" s="7">
        <v>0.56210159999999998</v>
      </c>
      <c r="P60" s="10">
        <v>171.80449999999999</v>
      </c>
      <c r="Q60" s="7">
        <f t="shared" si="20"/>
        <v>1.9091380027880527</v>
      </c>
      <c r="R60" t="s">
        <v>46</v>
      </c>
      <c r="S60" s="7">
        <v>0.59167159999999996</v>
      </c>
      <c r="T60">
        <v>-1</v>
      </c>
      <c r="U60" s="17">
        <v>11.985658000000001</v>
      </c>
      <c r="V60" t="s">
        <v>271</v>
      </c>
      <c r="W60" s="6">
        <v>1.1599999999999999E-2</v>
      </c>
      <c r="X60" s="6">
        <v>2.1829999999999999E-2</v>
      </c>
      <c r="Y60" s="6">
        <v>2.9420000000000002E-2</v>
      </c>
      <c r="Z60" s="6">
        <v>3.7600000000000001E-2</v>
      </c>
      <c r="AA60" s="6">
        <v>4.7070000000000001E-2</v>
      </c>
      <c r="AB60" s="6">
        <v>5.9119999999999999E-2</v>
      </c>
      <c r="AC60" s="6">
        <v>7.6179999999999998E-2</v>
      </c>
      <c r="AD60" s="6">
        <v>0.1032</v>
      </c>
      <c r="AE60" s="6">
        <v>0.16009999999999999</v>
      </c>
      <c r="AF60" s="6">
        <v>0.45390000000000003</v>
      </c>
      <c r="AG60" t="s">
        <v>46</v>
      </c>
      <c r="AH60" s="9">
        <f t="shared" si="17"/>
        <v>3.343</v>
      </c>
      <c r="AI60" s="9">
        <f t="shared" si="18"/>
        <v>26.33</v>
      </c>
      <c r="AJ60" s="8">
        <f t="shared" si="19"/>
        <v>7.8761591384983545</v>
      </c>
      <c r="AK60">
        <v>0</v>
      </c>
      <c r="AL60">
        <v>1</v>
      </c>
      <c r="AM60" t="s">
        <v>33</v>
      </c>
      <c r="AN60" t="s">
        <v>29</v>
      </c>
    </row>
    <row r="61" spans="1:40" x14ac:dyDescent="0.3">
      <c r="A61" t="s">
        <v>47</v>
      </c>
      <c r="B61" s="2">
        <v>1987</v>
      </c>
      <c r="C61" s="5">
        <f t="shared" si="0"/>
        <v>8.4578710000000008</v>
      </c>
      <c r="D61" s="13">
        <v>348.39330000000001</v>
      </c>
      <c r="E61" s="18">
        <f t="shared" si="15"/>
        <v>56.210159999999995</v>
      </c>
      <c r="F61" s="32">
        <f t="shared" si="16"/>
        <v>7.8761591384983545</v>
      </c>
      <c r="G61">
        <v>1987</v>
      </c>
      <c r="H61" s="2" t="s">
        <v>35</v>
      </c>
      <c r="I61">
        <v>391.64420000000001</v>
      </c>
      <c r="J61">
        <v>1.9</v>
      </c>
      <c r="K61" s="3">
        <v>8.4578710000000001E-2</v>
      </c>
      <c r="L61" s="7">
        <v>3.078842E-2</v>
      </c>
      <c r="M61" s="7">
        <v>1.7493930000000001E-2</v>
      </c>
      <c r="N61" s="7">
        <v>4.6219990000000002E-2</v>
      </c>
      <c r="O61" s="7">
        <v>0.56210159999999998</v>
      </c>
      <c r="P61" s="10">
        <v>182.4873</v>
      </c>
      <c r="Q61" s="7">
        <f t="shared" si="20"/>
        <v>1.9091372385913978</v>
      </c>
      <c r="R61" t="s">
        <v>46</v>
      </c>
      <c r="S61" s="7">
        <v>0.59167159999999996</v>
      </c>
      <c r="T61">
        <v>-1</v>
      </c>
      <c r="U61" s="17">
        <v>12.594144999999999</v>
      </c>
      <c r="V61" t="s">
        <v>271</v>
      </c>
      <c r="W61" s="6">
        <v>1.1599999999999999E-2</v>
      </c>
      <c r="X61" s="6">
        <v>2.1829999999999999E-2</v>
      </c>
      <c r="Y61" s="6">
        <v>2.9420000000000002E-2</v>
      </c>
      <c r="Z61" s="6">
        <v>3.7600000000000001E-2</v>
      </c>
      <c r="AA61" s="6">
        <v>4.7070000000000001E-2</v>
      </c>
      <c r="AB61" s="6">
        <v>5.9119999999999999E-2</v>
      </c>
      <c r="AC61" s="6">
        <v>7.6179999999999998E-2</v>
      </c>
      <c r="AD61" s="6">
        <v>0.1032</v>
      </c>
      <c r="AE61" s="6">
        <v>0.16009999999999999</v>
      </c>
      <c r="AF61" s="6">
        <v>0.45390000000000003</v>
      </c>
      <c r="AG61" t="s">
        <v>46</v>
      </c>
      <c r="AH61" s="9">
        <f t="shared" si="17"/>
        <v>3.343</v>
      </c>
      <c r="AI61" s="9">
        <f t="shared" si="18"/>
        <v>26.33</v>
      </c>
      <c r="AJ61" s="8">
        <f t="shared" si="19"/>
        <v>7.8761591384983545</v>
      </c>
      <c r="AK61">
        <v>0</v>
      </c>
      <c r="AL61">
        <v>1</v>
      </c>
      <c r="AM61" t="s">
        <v>33</v>
      </c>
      <c r="AN61" t="s">
        <v>29</v>
      </c>
    </row>
    <row r="62" spans="1:40" x14ac:dyDescent="0.3">
      <c r="A62" t="s">
        <v>47</v>
      </c>
      <c r="B62" s="2">
        <v>1990</v>
      </c>
      <c r="C62" s="5">
        <f t="shared" si="0"/>
        <v>7.9241099999999998</v>
      </c>
      <c r="D62" s="13">
        <v>361.69799999999998</v>
      </c>
      <c r="E62" s="18">
        <f t="shared" si="15"/>
        <v>57.249099999999999</v>
      </c>
      <c r="F62" s="32">
        <f t="shared" si="16"/>
        <v>7.5473778307508947</v>
      </c>
      <c r="G62">
        <v>1990</v>
      </c>
      <c r="H62" s="2" t="s">
        <v>35</v>
      </c>
      <c r="I62">
        <v>391.64420000000001</v>
      </c>
      <c r="J62">
        <v>1.9</v>
      </c>
      <c r="K62" s="3">
        <v>7.9241099999999995E-2</v>
      </c>
      <c r="L62" s="7">
        <v>2.7144769999999999E-2</v>
      </c>
      <c r="M62" s="7">
        <v>1.545555E-2</v>
      </c>
      <c r="N62" s="7">
        <v>3.915014E-2</v>
      </c>
      <c r="O62" s="7">
        <v>0.57249099999999997</v>
      </c>
      <c r="P62" s="10">
        <v>184.45689999999999</v>
      </c>
      <c r="Q62" s="7">
        <f t="shared" si="20"/>
        <v>1.9608808344930442</v>
      </c>
      <c r="R62" t="s">
        <v>46</v>
      </c>
      <c r="S62" s="7">
        <v>0.6196256</v>
      </c>
      <c r="T62">
        <v>-1</v>
      </c>
      <c r="U62" s="17">
        <v>13.242132</v>
      </c>
      <c r="V62" t="s">
        <v>260</v>
      </c>
      <c r="W62" s="6">
        <v>1.1860000000000001E-2</v>
      </c>
      <c r="X62" s="6">
        <v>2.1700000000000001E-2</v>
      </c>
      <c r="Y62" s="6">
        <v>2.894E-2</v>
      </c>
      <c r="Z62" s="6">
        <v>3.6749999999999998E-2</v>
      </c>
      <c r="AA62" s="6">
        <v>4.5719999999999997E-2</v>
      </c>
      <c r="AB62" s="6">
        <v>5.7450000000000001E-2</v>
      </c>
      <c r="AC62" s="6">
        <v>7.3789999999999994E-2</v>
      </c>
      <c r="AD62" s="6">
        <v>9.919E-2</v>
      </c>
      <c r="AE62" s="6">
        <v>0.15409999999999999</v>
      </c>
      <c r="AF62" s="6">
        <v>0.47049999999999997</v>
      </c>
      <c r="AG62" t="s">
        <v>46</v>
      </c>
      <c r="AH62" s="9">
        <f t="shared" si="17"/>
        <v>3.3559999999999999</v>
      </c>
      <c r="AI62" s="9">
        <f t="shared" si="18"/>
        <v>25.329000000000001</v>
      </c>
      <c r="AJ62" s="8">
        <f t="shared" si="19"/>
        <v>7.5473778307508947</v>
      </c>
      <c r="AK62">
        <v>0</v>
      </c>
      <c r="AL62">
        <v>1</v>
      </c>
      <c r="AM62" t="s">
        <v>33</v>
      </c>
      <c r="AN62" t="s">
        <v>29</v>
      </c>
    </row>
    <row r="63" spans="1:40" x14ac:dyDescent="0.3">
      <c r="A63" t="s">
        <v>47</v>
      </c>
      <c r="B63" s="2">
        <v>1993</v>
      </c>
      <c r="C63" s="5">
        <f t="shared" si="0"/>
        <v>4.7615910000000001</v>
      </c>
      <c r="D63" s="13">
        <v>406.86059999999998</v>
      </c>
      <c r="E63" s="18"/>
      <c r="F63" s="32">
        <f t="shared" si="16"/>
        <v>1</v>
      </c>
      <c r="H63" s="2" t="s">
        <v>35</v>
      </c>
      <c r="I63">
        <v>391.64420000000001</v>
      </c>
      <c r="J63">
        <v>1.9</v>
      </c>
      <c r="K63" s="3">
        <v>4.7615909999999997E-2</v>
      </c>
      <c r="L63" s="7">
        <v>1.6807300000000001E-2</v>
      </c>
      <c r="M63" s="7">
        <v>1.003949E-2</v>
      </c>
      <c r="N63" s="7">
        <v>2.180822E-2</v>
      </c>
      <c r="O63" s="7">
        <v>-1</v>
      </c>
      <c r="P63" s="10">
        <v>-1</v>
      </c>
      <c r="Q63" s="7"/>
      <c r="R63" t="s">
        <v>46</v>
      </c>
      <c r="S63" s="7">
        <v>-1</v>
      </c>
      <c r="T63">
        <v>-1</v>
      </c>
      <c r="U63" s="17">
        <v>13.882668000000001</v>
      </c>
      <c r="V63" t="s">
        <v>245</v>
      </c>
      <c r="W63" s="6">
        <v>-1</v>
      </c>
      <c r="X63" s="6">
        <v>-1</v>
      </c>
      <c r="Y63" s="6">
        <v>-1</v>
      </c>
      <c r="Z63" s="6">
        <v>-1</v>
      </c>
      <c r="AA63" s="6">
        <v>-1</v>
      </c>
      <c r="AB63" s="6">
        <v>-1</v>
      </c>
      <c r="AC63" s="6">
        <v>-1</v>
      </c>
      <c r="AD63" s="6">
        <v>-1</v>
      </c>
      <c r="AE63" s="6">
        <v>-1</v>
      </c>
      <c r="AF63" s="6">
        <v>-1</v>
      </c>
      <c r="AG63" t="s">
        <v>46</v>
      </c>
      <c r="AH63" s="9">
        <f t="shared" si="17"/>
        <v>-200</v>
      </c>
      <c r="AI63" s="9">
        <f t="shared" si="18"/>
        <v>-200</v>
      </c>
      <c r="AJ63" s="8">
        <f t="shared" si="19"/>
        <v>1</v>
      </c>
      <c r="AK63">
        <v>1</v>
      </c>
      <c r="AL63">
        <v>1</v>
      </c>
      <c r="AM63" t="s">
        <v>33</v>
      </c>
      <c r="AN63" t="s">
        <v>29</v>
      </c>
    </row>
    <row r="64" spans="1:40" x14ac:dyDescent="0.3">
      <c r="A64" t="s">
        <v>47</v>
      </c>
      <c r="B64" s="2">
        <v>1996</v>
      </c>
      <c r="C64" s="5">
        <f t="shared" si="0"/>
        <v>3.3543749999999997</v>
      </c>
      <c r="D64" s="13">
        <v>468.27179999999998</v>
      </c>
      <c r="E64" s="18">
        <f>O64*100</f>
        <v>54.87368</v>
      </c>
      <c r="F64" s="32">
        <f t="shared" si="16"/>
        <v>7.1534246575342468</v>
      </c>
      <c r="G64">
        <v>1996</v>
      </c>
      <c r="H64" s="2" t="s">
        <v>35</v>
      </c>
      <c r="I64">
        <v>391.64420000000001</v>
      </c>
      <c r="J64">
        <v>1.9</v>
      </c>
      <c r="K64" s="3">
        <v>3.3543749999999997E-2</v>
      </c>
      <c r="L64" s="7">
        <v>1.22364E-2</v>
      </c>
      <c r="M64" s="7">
        <v>7.1411210000000003E-3</v>
      </c>
      <c r="N64" s="7">
        <v>1.743246E-2</v>
      </c>
      <c r="O64" s="7">
        <v>0.54873680000000002</v>
      </c>
      <c r="P64" s="10">
        <v>253.72720000000001</v>
      </c>
      <c r="Q64" s="7">
        <f t="shared" si="20"/>
        <v>1.8455719371041022</v>
      </c>
      <c r="R64" t="s">
        <v>46</v>
      </c>
      <c r="S64" s="7">
        <v>0.55088780000000004</v>
      </c>
      <c r="T64">
        <v>-1</v>
      </c>
      <c r="U64" s="17">
        <v>14.497826</v>
      </c>
      <c r="V64" t="s">
        <v>226</v>
      </c>
      <c r="W64" s="6">
        <v>1.333E-2</v>
      </c>
      <c r="X64" s="6">
        <v>2.317E-2</v>
      </c>
      <c r="Y64" s="6">
        <v>3.116E-2</v>
      </c>
      <c r="Z64" s="6">
        <v>3.9370000000000002E-2</v>
      </c>
      <c r="AA64" s="6">
        <v>4.8809999999999999E-2</v>
      </c>
      <c r="AB64" s="6">
        <v>6.0940000000000001E-2</v>
      </c>
      <c r="AC64" s="6">
        <v>7.782E-2</v>
      </c>
      <c r="AD64" s="6">
        <v>0.10440000000000001</v>
      </c>
      <c r="AE64" s="6">
        <v>0.15670000000000001</v>
      </c>
      <c r="AF64" s="6">
        <v>0.44429999999999997</v>
      </c>
      <c r="AG64" t="s">
        <v>46</v>
      </c>
      <c r="AH64" s="9">
        <f t="shared" si="17"/>
        <v>3.65</v>
      </c>
      <c r="AI64" s="9">
        <f t="shared" si="18"/>
        <v>26.11</v>
      </c>
      <c r="AJ64" s="8">
        <f t="shared" si="19"/>
        <v>7.1534246575342468</v>
      </c>
      <c r="AK64">
        <v>0</v>
      </c>
      <c r="AL64">
        <v>1</v>
      </c>
      <c r="AM64" t="s">
        <v>33</v>
      </c>
      <c r="AN64" t="s">
        <v>29</v>
      </c>
    </row>
    <row r="65" spans="1:40" x14ac:dyDescent="0.3">
      <c r="A65" t="s">
        <v>47</v>
      </c>
      <c r="B65" s="2">
        <v>1999</v>
      </c>
      <c r="C65" s="5">
        <f t="shared" si="0"/>
        <v>4.0667949999999999</v>
      </c>
      <c r="D65" s="13">
        <v>455.71409999999997</v>
      </c>
      <c r="E65" s="18"/>
      <c r="F65" s="32">
        <f t="shared" si="16"/>
        <v>1</v>
      </c>
      <c r="H65" s="2" t="s">
        <v>35</v>
      </c>
      <c r="I65">
        <v>391.64420000000001</v>
      </c>
      <c r="J65">
        <v>1.9</v>
      </c>
      <c r="K65" s="3">
        <v>4.0667950000000001E-2</v>
      </c>
      <c r="L65" s="7">
        <v>1.6050160000000001E-2</v>
      </c>
      <c r="M65" s="7">
        <v>9.9499459999999994E-3</v>
      </c>
      <c r="N65" s="7">
        <v>2.0335229999999999E-2</v>
      </c>
      <c r="O65" s="7">
        <v>-1</v>
      </c>
      <c r="P65" s="10">
        <v>-1</v>
      </c>
      <c r="Q65" s="7"/>
      <c r="R65" t="s">
        <v>46</v>
      </c>
      <c r="S65" s="7">
        <v>-1</v>
      </c>
      <c r="T65">
        <v>-1</v>
      </c>
      <c r="U65" s="17">
        <v>15.076952</v>
      </c>
      <c r="V65" t="s">
        <v>207</v>
      </c>
      <c r="W65" s="6">
        <v>-1</v>
      </c>
      <c r="X65" s="6">
        <v>-1</v>
      </c>
      <c r="Y65" s="6">
        <v>-1</v>
      </c>
      <c r="Z65" s="6">
        <v>-1</v>
      </c>
      <c r="AA65" s="6">
        <v>-1</v>
      </c>
      <c r="AB65" s="6">
        <v>-1</v>
      </c>
      <c r="AC65" s="6">
        <v>-1</v>
      </c>
      <c r="AD65" s="6">
        <v>-1</v>
      </c>
      <c r="AE65" s="6">
        <v>-1</v>
      </c>
      <c r="AF65" s="6">
        <v>-1</v>
      </c>
      <c r="AG65" t="s">
        <v>46</v>
      </c>
      <c r="AH65" s="9">
        <f t="shared" si="17"/>
        <v>-200</v>
      </c>
      <c r="AI65" s="9">
        <f t="shared" si="18"/>
        <v>-200</v>
      </c>
      <c r="AJ65" s="8">
        <f t="shared" si="19"/>
        <v>1</v>
      </c>
      <c r="AK65">
        <v>1</v>
      </c>
      <c r="AL65">
        <v>1</v>
      </c>
      <c r="AM65" t="s">
        <v>33</v>
      </c>
      <c r="AN65" t="s">
        <v>29</v>
      </c>
    </row>
    <row r="66" spans="1:40" x14ac:dyDescent="0.3">
      <c r="A66" t="s">
        <v>47</v>
      </c>
      <c r="B66" s="2">
        <v>2002</v>
      </c>
      <c r="C66" s="5">
        <f t="shared" si="0"/>
        <v>4.2283679999999997</v>
      </c>
      <c r="D66" s="13">
        <v>421.5256</v>
      </c>
      <c r="E66" s="18"/>
      <c r="F66" s="32">
        <f t="shared" si="16"/>
        <v>1</v>
      </c>
      <c r="H66" s="2" t="s">
        <v>35</v>
      </c>
      <c r="I66">
        <v>391.64420000000001</v>
      </c>
      <c r="J66">
        <v>1.9</v>
      </c>
      <c r="K66" s="3">
        <v>4.2283679999999997E-2</v>
      </c>
      <c r="L66" s="7">
        <v>1.7856629999999998E-2</v>
      </c>
      <c r="M66" s="7">
        <v>1.171964E-2</v>
      </c>
      <c r="N66" s="7">
        <v>2.1330890000000002E-2</v>
      </c>
      <c r="O66" s="7">
        <v>-1</v>
      </c>
      <c r="P66" s="10">
        <v>-1</v>
      </c>
      <c r="Q66" s="7"/>
      <c r="R66" t="s">
        <v>46</v>
      </c>
      <c r="S66" s="7">
        <v>-1</v>
      </c>
      <c r="T66">
        <v>-1</v>
      </c>
      <c r="U66" s="17">
        <v>15.623635</v>
      </c>
      <c r="V66" t="s">
        <v>190</v>
      </c>
      <c r="W66" s="6">
        <v>-1</v>
      </c>
      <c r="X66" s="6">
        <v>-1</v>
      </c>
      <c r="Y66" s="6">
        <v>-1</v>
      </c>
      <c r="Z66" s="6">
        <v>-1</v>
      </c>
      <c r="AA66" s="6">
        <v>-1</v>
      </c>
      <c r="AB66" s="6">
        <v>-1</v>
      </c>
      <c r="AC66" s="6">
        <v>-1</v>
      </c>
      <c r="AD66" s="6">
        <v>-1</v>
      </c>
      <c r="AE66" s="6">
        <v>-1</v>
      </c>
      <c r="AF66" s="6">
        <v>-1</v>
      </c>
      <c r="AG66" t="s">
        <v>46</v>
      </c>
      <c r="AH66" s="9">
        <f t="shared" si="17"/>
        <v>-200</v>
      </c>
      <c r="AI66" s="9">
        <f t="shared" si="18"/>
        <v>-200</v>
      </c>
      <c r="AJ66" s="8">
        <f t="shared" si="19"/>
        <v>1</v>
      </c>
      <c r="AK66">
        <v>1</v>
      </c>
      <c r="AL66">
        <v>1</v>
      </c>
      <c r="AM66" t="s">
        <v>33</v>
      </c>
      <c r="AN66" t="s">
        <v>29</v>
      </c>
    </row>
    <row r="67" spans="1:40" x14ac:dyDescent="0.3">
      <c r="A67" t="s">
        <v>47</v>
      </c>
      <c r="B67" s="2">
        <v>2005</v>
      </c>
      <c r="C67" s="5">
        <f t="shared" ref="C67:C130" si="21">K67*100</f>
        <v>2.80688</v>
      </c>
      <c r="D67" s="13">
        <v>444.88549999999998</v>
      </c>
      <c r="E67" s="18"/>
      <c r="F67" s="32">
        <f t="shared" si="16"/>
        <v>1</v>
      </c>
      <c r="H67" s="2" t="s">
        <v>35</v>
      </c>
      <c r="I67">
        <v>391.64420000000001</v>
      </c>
      <c r="J67">
        <v>1.9</v>
      </c>
      <c r="K67" s="3">
        <v>2.8068800000000001E-2</v>
      </c>
      <c r="L67" s="7">
        <v>1.175083E-2</v>
      </c>
      <c r="M67" s="7">
        <v>7.8121670000000001E-3</v>
      </c>
      <c r="N67" s="7">
        <v>1.4304290000000001E-2</v>
      </c>
      <c r="O67" s="7">
        <v>-1</v>
      </c>
      <c r="P67" s="10">
        <v>-1</v>
      </c>
      <c r="Q67" s="7"/>
      <c r="R67" t="s">
        <v>46</v>
      </c>
      <c r="S67" s="7">
        <v>-1</v>
      </c>
      <c r="T67">
        <v>-1</v>
      </c>
      <c r="U67" s="17">
        <v>16.147064</v>
      </c>
      <c r="V67" t="s">
        <v>172</v>
      </c>
      <c r="W67" s="6">
        <v>-1</v>
      </c>
      <c r="X67" s="6">
        <v>-1</v>
      </c>
      <c r="Y67" s="6">
        <v>-1</v>
      </c>
      <c r="Z67" s="6">
        <v>-1</v>
      </c>
      <c r="AA67" s="6">
        <v>-1</v>
      </c>
      <c r="AB67" s="6">
        <v>-1</v>
      </c>
      <c r="AC67" s="6">
        <v>-1</v>
      </c>
      <c r="AD67" s="6">
        <v>-1</v>
      </c>
      <c r="AE67" s="6">
        <v>-1</v>
      </c>
      <c r="AF67" s="6">
        <v>-1</v>
      </c>
      <c r="AG67" t="s">
        <v>46</v>
      </c>
      <c r="AH67" s="9">
        <f t="shared" si="17"/>
        <v>-200</v>
      </c>
      <c r="AI67" s="9">
        <f t="shared" si="18"/>
        <v>-200</v>
      </c>
      <c r="AJ67" s="8">
        <f t="shared" si="19"/>
        <v>1</v>
      </c>
      <c r="AK67">
        <v>1</v>
      </c>
      <c r="AL67">
        <v>1</v>
      </c>
      <c r="AM67" t="s">
        <v>33</v>
      </c>
      <c r="AN67" t="s">
        <v>29</v>
      </c>
    </row>
    <row r="68" spans="1:40" x14ac:dyDescent="0.3">
      <c r="A68" t="s">
        <v>47</v>
      </c>
      <c r="B68" s="2">
        <v>2008</v>
      </c>
      <c r="C68" s="5">
        <f t="shared" si="21"/>
        <v>2.308014</v>
      </c>
      <c r="D68" s="13">
        <v>489.9622</v>
      </c>
      <c r="E68" s="18"/>
      <c r="F68" s="32">
        <f t="shared" si="16"/>
        <v>1</v>
      </c>
      <c r="H68" s="2" t="s">
        <v>35</v>
      </c>
      <c r="I68">
        <v>391.64420000000001</v>
      </c>
      <c r="J68">
        <v>1.9</v>
      </c>
      <c r="K68" s="3">
        <v>2.3080139999999999E-2</v>
      </c>
      <c r="L68" s="7">
        <v>1.110734E-2</v>
      </c>
      <c r="M68" s="7">
        <v>8.064692E-3</v>
      </c>
      <c r="N68" s="7">
        <v>1.198163E-2</v>
      </c>
      <c r="O68" s="7">
        <v>-1</v>
      </c>
      <c r="P68" s="10">
        <v>-1</v>
      </c>
      <c r="Q68" s="7"/>
      <c r="R68" t="s">
        <v>46</v>
      </c>
      <c r="S68" s="7">
        <v>-1</v>
      </c>
      <c r="T68">
        <v>-1</v>
      </c>
      <c r="U68" s="17">
        <v>16.661942</v>
      </c>
      <c r="V68" t="s">
        <v>156</v>
      </c>
      <c r="W68" s="6">
        <v>-1</v>
      </c>
      <c r="X68" s="6">
        <v>-1</v>
      </c>
      <c r="Y68" s="6">
        <v>-1</v>
      </c>
      <c r="Z68" s="6">
        <v>-1</v>
      </c>
      <c r="AA68" s="6">
        <v>-1</v>
      </c>
      <c r="AB68" s="6">
        <v>-1</v>
      </c>
      <c r="AC68" s="6">
        <v>-1</v>
      </c>
      <c r="AD68" s="6">
        <v>-1</v>
      </c>
      <c r="AE68" s="6">
        <v>-1</v>
      </c>
      <c r="AF68" s="6">
        <v>-1</v>
      </c>
      <c r="AG68" t="s">
        <v>46</v>
      </c>
      <c r="AH68" s="9">
        <f t="shared" si="17"/>
        <v>-200</v>
      </c>
      <c r="AI68" s="9">
        <f t="shared" si="18"/>
        <v>-200</v>
      </c>
      <c r="AJ68" s="8">
        <f t="shared" si="19"/>
        <v>1</v>
      </c>
      <c r="AK68">
        <v>1</v>
      </c>
      <c r="AL68">
        <v>1</v>
      </c>
      <c r="AM68" t="s">
        <v>33</v>
      </c>
      <c r="AN68" t="s">
        <v>29</v>
      </c>
    </row>
    <row r="69" spans="1:40" x14ac:dyDescent="0.3">
      <c r="A69" t="s">
        <v>47</v>
      </c>
      <c r="B69" s="2">
        <v>2010</v>
      </c>
      <c r="C69" s="5">
        <f t="shared" si="21"/>
        <v>2.0848529999999998</v>
      </c>
      <c r="D69" s="13">
        <v>497.34890000000001</v>
      </c>
      <c r="E69" s="18"/>
      <c r="F69" s="32">
        <f t="shared" si="16"/>
        <v>1</v>
      </c>
      <c r="H69" s="2" t="s">
        <v>35</v>
      </c>
      <c r="I69">
        <v>391.64420000000001</v>
      </c>
      <c r="J69">
        <v>1.9</v>
      </c>
      <c r="K69" s="3">
        <v>2.0848530000000001E-2</v>
      </c>
      <c r="L69" s="7">
        <v>9.8165739999999998E-3</v>
      </c>
      <c r="M69" s="7">
        <v>7.1308719999999999E-3</v>
      </c>
      <c r="N69" s="7">
        <v>1.030997E-2</v>
      </c>
      <c r="O69" s="7">
        <v>-1</v>
      </c>
      <c r="P69" s="10">
        <v>-1</v>
      </c>
      <c r="Q69" s="7"/>
      <c r="R69" t="s">
        <v>46</v>
      </c>
      <c r="S69" s="7">
        <v>-1</v>
      </c>
      <c r="T69">
        <v>-1</v>
      </c>
      <c r="U69" s="17">
        <v>16.993354</v>
      </c>
      <c r="V69" t="s">
        <v>141</v>
      </c>
      <c r="W69" s="6">
        <v>-1</v>
      </c>
      <c r="X69" s="6">
        <v>-1</v>
      </c>
      <c r="Y69" s="6">
        <v>-1</v>
      </c>
      <c r="Z69" s="6">
        <v>-1</v>
      </c>
      <c r="AA69" s="6">
        <v>-1</v>
      </c>
      <c r="AB69" s="6">
        <v>-1</v>
      </c>
      <c r="AC69" s="6">
        <v>-1</v>
      </c>
      <c r="AD69" s="6">
        <v>-1</v>
      </c>
      <c r="AE69" s="6">
        <v>-1</v>
      </c>
      <c r="AF69" s="6">
        <v>-1</v>
      </c>
      <c r="AG69" t="s">
        <v>46</v>
      </c>
      <c r="AH69" s="9">
        <f t="shared" si="17"/>
        <v>-200</v>
      </c>
      <c r="AI69" s="9">
        <f t="shared" si="18"/>
        <v>-200</v>
      </c>
      <c r="AJ69" s="8">
        <f t="shared" si="19"/>
        <v>1</v>
      </c>
      <c r="AK69">
        <v>1</v>
      </c>
      <c r="AL69">
        <v>1</v>
      </c>
      <c r="AM69" t="s">
        <v>33</v>
      </c>
      <c r="AN69" t="s">
        <v>29</v>
      </c>
    </row>
    <row r="70" spans="1:40" x14ac:dyDescent="0.3">
      <c r="A70" t="s">
        <v>47</v>
      </c>
      <c r="B70" s="2">
        <v>2011</v>
      </c>
      <c r="C70" s="5">
        <f t="shared" si="21"/>
        <v>1.562241</v>
      </c>
      <c r="D70" s="13">
        <v>513.4606</v>
      </c>
      <c r="E70" s="18">
        <f>O70*100</f>
        <v>47.617690000000003</v>
      </c>
      <c r="F70" s="32">
        <f t="shared" si="16"/>
        <v>5.3669536695366942</v>
      </c>
      <c r="G70">
        <v>2011</v>
      </c>
      <c r="H70" s="2" t="s">
        <v>35</v>
      </c>
      <c r="I70">
        <v>391.64420000000001</v>
      </c>
      <c r="J70">
        <v>1.9</v>
      </c>
      <c r="K70" s="3">
        <v>1.562241E-2</v>
      </c>
      <c r="L70" s="7">
        <v>6.9609229999999999E-3</v>
      </c>
      <c r="M70" s="7">
        <v>4.9260939999999998E-3</v>
      </c>
      <c r="N70" s="7">
        <v>7.4726890000000002E-3</v>
      </c>
      <c r="O70" s="7">
        <v>0.47617690000000001</v>
      </c>
      <c r="P70" s="10">
        <v>330.95530000000002</v>
      </c>
      <c r="Q70" s="7">
        <f t="shared" si="20"/>
        <v>1.551449999441012</v>
      </c>
      <c r="R70" t="s">
        <v>46</v>
      </c>
      <c r="S70" s="7">
        <v>0.41601310000000002</v>
      </c>
      <c r="T70">
        <v>-1</v>
      </c>
      <c r="U70" s="17">
        <v>17.153357</v>
      </c>
      <c r="V70" t="s">
        <v>112</v>
      </c>
      <c r="W70" s="6">
        <v>1.7770000000000001E-2</v>
      </c>
      <c r="X70" s="6">
        <v>3.1009999999999999E-2</v>
      </c>
      <c r="Y70" s="6">
        <v>4.0210000000000003E-2</v>
      </c>
      <c r="Z70" s="6">
        <v>4.9239999999999999E-2</v>
      </c>
      <c r="AA70" s="6">
        <v>5.9339999999999997E-2</v>
      </c>
      <c r="AB70" s="6">
        <v>7.0440000000000003E-2</v>
      </c>
      <c r="AC70" s="6">
        <v>8.5620000000000002E-2</v>
      </c>
      <c r="AD70" s="6">
        <v>0.1085</v>
      </c>
      <c r="AE70" s="6">
        <v>0.15329999999999999</v>
      </c>
      <c r="AF70" s="6">
        <v>0.3846</v>
      </c>
      <c r="AG70" t="s">
        <v>46</v>
      </c>
      <c r="AH70" s="9">
        <f t="shared" si="17"/>
        <v>4.8780000000000001</v>
      </c>
      <c r="AI70" s="9">
        <f t="shared" si="18"/>
        <v>26.179999999999996</v>
      </c>
      <c r="AJ70" s="8">
        <f t="shared" si="19"/>
        <v>5.3669536695366942</v>
      </c>
      <c r="AK70">
        <v>0</v>
      </c>
      <c r="AL70">
        <v>1</v>
      </c>
      <c r="AM70" t="s">
        <v>33</v>
      </c>
      <c r="AN70" t="s">
        <v>29</v>
      </c>
    </row>
    <row r="71" spans="1:40" x14ac:dyDescent="0.3">
      <c r="A71" t="s">
        <v>47</v>
      </c>
      <c r="B71" s="2">
        <v>2012</v>
      </c>
      <c r="C71" s="5">
        <f t="shared" si="21"/>
        <v>1.193486</v>
      </c>
      <c r="D71" s="13">
        <v>572.34849999999994</v>
      </c>
      <c r="E71" s="18"/>
      <c r="F71" s="32">
        <f t="shared" si="16"/>
        <v>1</v>
      </c>
      <c r="H71" s="2" t="s">
        <v>35</v>
      </c>
      <c r="I71">
        <v>391.64420000000001</v>
      </c>
      <c r="J71">
        <v>1.9</v>
      </c>
      <c r="K71" s="3">
        <v>1.193486E-2</v>
      </c>
      <c r="L71" s="7">
        <v>5.5732710000000003E-3</v>
      </c>
      <c r="M71" s="7">
        <v>4.109138E-3</v>
      </c>
      <c r="N71" s="7">
        <v>5.7300010000000002E-3</v>
      </c>
      <c r="O71" s="7">
        <v>-1</v>
      </c>
      <c r="P71" s="10">
        <v>-1</v>
      </c>
      <c r="Q71" s="7"/>
      <c r="R71" t="s">
        <v>46</v>
      </c>
      <c r="S71" s="7">
        <v>-1</v>
      </c>
      <c r="T71">
        <v>-1</v>
      </c>
      <c r="U71" s="17">
        <v>17.309746000000001</v>
      </c>
      <c r="V71" t="s">
        <v>112</v>
      </c>
      <c r="W71" s="6">
        <v>-1</v>
      </c>
      <c r="X71" s="6">
        <v>-1</v>
      </c>
      <c r="Y71" s="6">
        <v>-1</v>
      </c>
      <c r="Z71" s="6">
        <v>-1</v>
      </c>
      <c r="AA71" s="6">
        <v>-1</v>
      </c>
      <c r="AB71" s="6">
        <v>-1</v>
      </c>
      <c r="AC71" s="6">
        <v>-1</v>
      </c>
      <c r="AD71" s="6">
        <v>-1</v>
      </c>
      <c r="AE71" s="6">
        <v>-1</v>
      </c>
      <c r="AF71" s="6">
        <v>-1</v>
      </c>
      <c r="AG71" t="s">
        <v>46</v>
      </c>
      <c r="AH71" s="9">
        <f t="shared" si="17"/>
        <v>-200</v>
      </c>
      <c r="AI71" s="9">
        <f t="shared" si="18"/>
        <v>-200</v>
      </c>
      <c r="AJ71" s="8">
        <f t="shared" si="19"/>
        <v>1</v>
      </c>
      <c r="AK71">
        <v>1</v>
      </c>
      <c r="AL71">
        <v>1</v>
      </c>
      <c r="AM71" t="s">
        <v>33</v>
      </c>
      <c r="AN71" t="s">
        <v>29</v>
      </c>
    </row>
    <row r="72" spans="1:40" x14ac:dyDescent="0.3">
      <c r="A72" t="s">
        <v>47</v>
      </c>
      <c r="B72" s="2">
        <v>2013</v>
      </c>
      <c r="C72" s="5">
        <f t="shared" si="21"/>
        <v>0.91661480000000006</v>
      </c>
      <c r="D72" s="13">
        <v>616.80690000000004</v>
      </c>
      <c r="E72" s="18">
        <f>O72*100</f>
        <v>47.263490000000004</v>
      </c>
      <c r="F72" s="32">
        <f t="shared" si="16"/>
        <v>5.1183898973954216</v>
      </c>
      <c r="G72">
        <v>2013</v>
      </c>
      <c r="H72" s="2" t="s">
        <v>35</v>
      </c>
      <c r="I72">
        <v>391.64420000000001</v>
      </c>
      <c r="J72">
        <v>1.9</v>
      </c>
      <c r="K72" s="3">
        <v>9.1661480000000007E-3</v>
      </c>
      <c r="L72" s="7">
        <v>4.6626410000000004E-3</v>
      </c>
      <c r="M72" s="7">
        <v>3.4940240000000001E-3</v>
      </c>
      <c r="N72" s="7">
        <v>4.6918230000000003E-3</v>
      </c>
      <c r="O72" s="7">
        <v>0.47263490000000002</v>
      </c>
      <c r="P72" s="10">
        <v>400.39010000000002</v>
      </c>
      <c r="Q72" s="7">
        <f t="shared" si="20"/>
        <v>1.5405148628799763</v>
      </c>
      <c r="R72" t="s">
        <v>46</v>
      </c>
      <c r="S72" s="7">
        <v>0.40326149999999999</v>
      </c>
      <c r="T72">
        <v>-1</v>
      </c>
      <c r="U72" s="17">
        <v>17.462982</v>
      </c>
      <c r="V72" t="s">
        <v>48</v>
      </c>
      <c r="W72" s="6">
        <v>1.8859999999999998E-2</v>
      </c>
      <c r="X72" s="6">
        <v>3.1820000000000001E-2</v>
      </c>
      <c r="Y72" s="6">
        <v>4.0689999999999997E-2</v>
      </c>
      <c r="Z72" s="6">
        <v>4.9540000000000001E-2</v>
      </c>
      <c r="AA72" s="6">
        <v>5.9339999999999997E-2</v>
      </c>
      <c r="AB72" s="6">
        <v>7.0720000000000005E-2</v>
      </c>
      <c r="AC72" s="6">
        <v>8.548E-2</v>
      </c>
      <c r="AD72" s="6">
        <v>0.107</v>
      </c>
      <c r="AE72" s="6">
        <v>0.15240000000000001</v>
      </c>
      <c r="AF72" s="6">
        <v>0.3841</v>
      </c>
      <c r="AG72" t="s">
        <v>46</v>
      </c>
      <c r="AH72" s="9">
        <f t="shared" si="17"/>
        <v>5.0680000000000005</v>
      </c>
      <c r="AI72" s="9">
        <f t="shared" si="18"/>
        <v>25.94</v>
      </c>
      <c r="AJ72" s="8">
        <f t="shared" si="19"/>
        <v>5.1183898973954216</v>
      </c>
      <c r="AK72">
        <v>0</v>
      </c>
      <c r="AL72">
        <v>1</v>
      </c>
      <c r="AM72" t="s">
        <v>33</v>
      </c>
      <c r="AN72" t="s">
        <v>29</v>
      </c>
    </row>
    <row r="73" spans="1:40" x14ac:dyDescent="0.3">
      <c r="A73" t="s">
        <v>50</v>
      </c>
      <c r="B73" s="2">
        <v>1981</v>
      </c>
      <c r="C73" s="5">
        <f t="shared" si="21"/>
        <v>8.8905399999999997</v>
      </c>
      <c r="D73" s="13">
        <v>292.45659999999998</v>
      </c>
      <c r="E73" s="18">
        <f>O73*100</f>
        <v>51.453669999999995</v>
      </c>
      <c r="F73" s="32">
        <f t="shared" si="16"/>
        <v>7.3960315303071491</v>
      </c>
      <c r="G73">
        <v>1992</v>
      </c>
      <c r="H73" s="2" t="s">
        <v>35</v>
      </c>
      <c r="I73">
        <v>1196.9549999999999</v>
      </c>
      <c r="J73">
        <v>1.9</v>
      </c>
      <c r="K73" s="3">
        <v>8.8905399999999996E-2</v>
      </c>
      <c r="L73" s="7">
        <v>4.6852360000000003E-2</v>
      </c>
      <c r="M73" s="7">
        <v>3.7423489999999997E-2</v>
      </c>
      <c r="N73" s="7">
        <v>2.9328219999999999E-2</v>
      </c>
      <c r="O73" s="7">
        <v>0.51453669999999996</v>
      </c>
      <c r="P73" s="10">
        <v>177.51439999999999</v>
      </c>
      <c r="Q73" s="7">
        <f t="shared" si="20"/>
        <v>1.6475091598202736</v>
      </c>
      <c r="R73" t="s">
        <v>49</v>
      </c>
      <c r="S73" s="7">
        <v>0.7018257</v>
      </c>
      <c r="T73">
        <v>-1</v>
      </c>
      <c r="U73" s="17">
        <v>28.375990999999999</v>
      </c>
      <c r="V73" t="s">
        <v>246</v>
      </c>
      <c r="W73" s="6">
        <v>1.0619999999999999E-2</v>
      </c>
      <c r="X73" s="6">
        <v>2.6169999999999999E-2</v>
      </c>
      <c r="Y73" s="6">
        <v>3.5450000000000002E-2</v>
      </c>
      <c r="Z73" s="6">
        <v>4.453E-2</v>
      </c>
      <c r="AA73" s="6">
        <v>5.4980000000000001E-2</v>
      </c>
      <c r="AB73" s="6">
        <v>6.7390000000000005E-2</v>
      </c>
      <c r="AC73" s="6">
        <v>8.4220000000000003E-2</v>
      </c>
      <c r="AD73" s="6">
        <v>0.1099</v>
      </c>
      <c r="AE73" s="6">
        <v>0.16220000000000001</v>
      </c>
      <c r="AF73" s="6">
        <v>0.40460000000000002</v>
      </c>
      <c r="AG73" t="s">
        <v>49</v>
      </c>
      <c r="AH73" s="9">
        <f t="shared" si="17"/>
        <v>3.6789999999999998</v>
      </c>
      <c r="AI73" s="9">
        <f t="shared" si="18"/>
        <v>27.21</v>
      </c>
      <c r="AJ73" s="8">
        <f t="shared" si="19"/>
        <v>7.3960315303071491</v>
      </c>
      <c r="AK73">
        <v>0</v>
      </c>
      <c r="AL73">
        <v>1</v>
      </c>
      <c r="AM73" t="s">
        <v>33</v>
      </c>
      <c r="AN73" t="s">
        <v>29</v>
      </c>
    </row>
    <row r="74" spans="1:40" x14ac:dyDescent="0.3">
      <c r="A74" t="s">
        <v>50</v>
      </c>
      <c r="B74" s="2">
        <v>1984</v>
      </c>
      <c r="C74" s="5">
        <f t="shared" si="21"/>
        <v>9.1806230000000006</v>
      </c>
      <c r="D74" s="13">
        <v>286.69470000000001</v>
      </c>
      <c r="E74" s="18">
        <f>O74*100</f>
        <v>51.453669999999995</v>
      </c>
      <c r="F74" s="32">
        <f t="shared" si="16"/>
        <v>7.3960315303071491</v>
      </c>
      <c r="G74">
        <v>1992</v>
      </c>
      <c r="H74" s="2" t="s">
        <v>35</v>
      </c>
      <c r="I74">
        <v>1196.9549999999999</v>
      </c>
      <c r="J74">
        <v>1.9</v>
      </c>
      <c r="K74" s="3">
        <v>9.1806230000000003E-2</v>
      </c>
      <c r="L74" s="7">
        <v>4.7700350000000002E-2</v>
      </c>
      <c r="M74" s="7">
        <v>3.7807859999999999E-2</v>
      </c>
      <c r="N74" s="7">
        <v>3.0564060000000001E-2</v>
      </c>
      <c r="O74" s="7">
        <v>0.51453669999999996</v>
      </c>
      <c r="P74" s="10">
        <v>174.0171</v>
      </c>
      <c r="Q74" s="7">
        <f t="shared" si="20"/>
        <v>1.6475087793096197</v>
      </c>
      <c r="R74" t="s">
        <v>49</v>
      </c>
      <c r="S74" s="7">
        <v>0.7018257</v>
      </c>
      <c r="T74">
        <v>-1</v>
      </c>
      <c r="U74" s="17">
        <v>30.350086000000001</v>
      </c>
      <c r="V74" t="s">
        <v>246</v>
      </c>
      <c r="W74" s="6">
        <v>1.0619999999999999E-2</v>
      </c>
      <c r="X74" s="6">
        <v>2.6169999999999999E-2</v>
      </c>
      <c r="Y74" s="6">
        <v>3.5450000000000002E-2</v>
      </c>
      <c r="Z74" s="6">
        <v>4.453E-2</v>
      </c>
      <c r="AA74" s="6">
        <v>5.4980000000000001E-2</v>
      </c>
      <c r="AB74" s="6">
        <v>6.7390000000000005E-2</v>
      </c>
      <c r="AC74" s="6">
        <v>8.4220000000000003E-2</v>
      </c>
      <c r="AD74" s="6">
        <v>0.1099</v>
      </c>
      <c r="AE74" s="6">
        <v>0.16220000000000001</v>
      </c>
      <c r="AF74" s="6">
        <v>0.40460000000000002</v>
      </c>
      <c r="AG74" t="s">
        <v>49</v>
      </c>
      <c r="AH74" s="9">
        <f t="shared" si="17"/>
        <v>3.6789999999999998</v>
      </c>
      <c r="AI74" s="9">
        <f t="shared" si="18"/>
        <v>27.21</v>
      </c>
      <c r="AJ74" s="8">
        <f t="shared" si="19"/>
        <v>7.3960315303071491</v>
      </c>
      <c r="AK74">
        <v>0</v>
      </c>
      <c r="AL74">
        <v>1</v>
      </c>
      <c r="AM74" t="s">
        <v>33</v>
      </c>
      <c r="AN74" t="s">
        <v>29</v>
      </c>
    </row>
    <row r="75" spans="1:40" x14ac:dyDescent="0.3">
      <c r="A75" t="s">
        <v>50</v>
      </c>
      <c r="B75" s="2">
        <v>1987</v>
      </c>
      <c r="C75" s="5">
        <f t="shared" si="21"/>
        <v>8.8115869999999994</v>
      </c>
      <c r="D75" s="13">
        <v>294.47539999999998</v>
      </c>
      <c r="E75" s="18">
        <f>O75*100</f>
        <v>51.453669999999995</v>
      </c>
      <c r="F75" s="32">
        <f t="shared" si="16"/>
        <v>7.3960315303071491</v>
      </c>
      <c r="G75">
        <v>1992</v>
      </c>
      <c r="H75" s="2" t="s">
        <v>35</v>
      </c>
      <c r="I75">
        <v>1196.9549999999999</v>
      </c>
      <c r="J75">
        <v>1.9</v>
      </c>
      <c r="K75" s="3">
        <v>8.8115869999999999E-2</v>
      </c>
      <c r="L75" s="7">
        <v>4.6562560000000003E-2</v>
      </c>
      <c r="M75" s="7">
        <v>3.7294870000000001E-2</v>
      </c>
      <c r="N75" s="7">
        <v>2.890823E-2</v>
      </c>
      <c r="O75" s="7">
        <v>0.51453669999999996</v>
      </c>
      <c r="P75" s="10">
        <v>178.7398</v>
      </c>
      <c r="Q75" s="7">
        <f t="shared" si="20"/>
        <v>1.6475088368678938</v>
      </c>
      <c r="R75" t="s">
        <v>49</v>
      </c>
      <c r="S75" s="7">
        <v>0.7018257</v>
      </c>
      <c r="T75">
        <v>-1</v>
      </c>
      <c r="U75" s="17">
        <v>32.324325000000002</v>
      </c>
      <c r="V75" t="s">
        <v>246</v>
      </c>
      <c r="W75" s="6">
        <v>1.0619999999999999E-2</v>
      </c>
      <c r="X75" s="6">
        <v>2.6169999999999999E-2</v>
      </c>
      <c r="Y75" s="6">
        <v>3.5450000000000002E-2</v>
      </c>
      <c r="Z75" s="6">
        <v>4.453E-2</v>
      </c>
      <c r="AA75" s="6">
        <v>5.4980000000000001E-2</v>
      </c>
      <c r="AB75" s="6">
        <v>6.7390000000000005E-2</v>
      </c>
      <c r="AC75" s="6">
        <v>8.4220000000000003E-2</v>
      </c>
      <c r="AD75" s="6">
        <v>0.1099</v>
      </c>
      <c r="AE75" s="6">
        <v>0.16220000000000001</v>
      </c>
      <c r="AF75" s="6">
        <v>0.40460000000000002</v>
      </c>
      <c r="AG75" t="s">
        <v>49</v>
      </c>
      <c r="AH75" s="9">
        <f t="shared" si="17"/>
        <v>3.6789999999999998</v>
      </c>
      <c r="AI75" s="9">
        <f t="shared" si="18"/>
        <v>27.21</v>
      </c>
      <c r="AJ75" s="8">
        <f t="shared" si="19"/>
        <v>7.3960315303071491</v>
      </c>
      <c r="AK75">
        <v>0</v>
      </c>
      <c r="AL75">
        <v>1</v>
      </c>
      <c r="AM75" t="s">
        <v>33</v>
      </c>
      <c r="AN75" t="s">
        <v>29</v>
      </c>
    </row>
    <row r="76" spans="1:40" x14ac:dyDescent="0.3">
      <c r="A76" t="s">
        <v>50</v>
      </c>
      <c r="B76" s="2">
        <v>1990</v>
      </c>
      <c r="C76" s="5">
        <f t="shared" si="21"/>
        <v>8.2245659999999994</v>
      </c>
      <c r="D76" s="13">
        <v>304.59469999999999</v>
      </c>
      <c r="E76" s="18">
        <f>O76*100</f>
        <v>51.453669999999995</v>
      </c>
      <c r="F76" s="32">
        <f t="shared" si="16"/>
        <v>7.3960315303071491</v>
      </c>
      <c r="G76">
        <v>1992</v>
      </c>
      <c r="H76" s="2" t="s">
        <v>35</v>
      </c>
      <c r="I76">
        <v>1196.9549999999999</v>
      </c>
      <c r="J76">
        <v>1.9</v>
      </c>
      <c r="K76" s="3">
        <v>8.2245659999999998E-2</v>
      </c>
      <c r="L76" s="7">
        <v>4.5254269999999999E-2</v>
      </c>
      <c r="M76" s="7">
        <v>3.669335E-2</v>
      </c>
      <c r="N76" s="7">
        <v>2.698803E-2</v>
      </c>
      <c r="O76" s="7">
        <v>0.51453669999999996</v>
      </c>
      <c r="P76" s="10">
        <v>184.88200000000001</v>
      </c>
      <c r="Q76" s="7">
        <f t="shared" si="20"/>
        <v>1.6475086812128816</v>
      </c>
      <c r="R76" t="s">
        <v>49</v>
      </c>
      <c r="S76" s="7">
        <v>0.7018257</v>
      </c>
      <c r="T76">
        <v>-1</v>
      </c>
      <c r="U76" s="17">
        <v>34.271565000000002</v>
      </c>
      <c r="V76" t="s">
        <v>246</v>
      </c>
      <c r="W76" s="6">
        <v>1.0619999999999999E-2</v>
      </c>
      <c r="X76" s="6">
        <v>2.6169999999999999E-2</v>
      </c>
      <c r="Y76" s="6">
        <v>3.5450000000000002E-2</v>
      </c>
      <c r="Z76" s="6">
        <v>4.453E-2</v>
      </c>
      <c r="AA76" s="6">
        <v>5.4980000000000001E-2</v>
      </c>
      <c r="AB76" s="6">
        <v>6.7390000000000005E-2</v>
      </c>
      <c r="AC76" s="6">
        <v>8.4220000000000003E-2</v>
      </c>
      <c r="AD76" s="6">
        <v>0.1099</v>
      </c>
      <c r="AE76" s="6">
        <v>0.16220000000000001</v>
      </c>
      <c r="AF76" s="6">
        <v>0.40460000000000002</v>
      </c>
      <c r="AG76" t="s">
        <v>49</v>
      </c>
      <c r="AH76" s="9">
        <f t="shared" si="17"/>
        <v>3.6789999999999998</v>
      </c>
      <c r="AI76" s="9">
        <f t="shared" si="18"/>
        <v>27.21</v>
      </c>
      <c r="AJ76" s="8">
        <f t="shared" si="19"/>
        <v>7.3960315303071491</v>
      </c>
      <c r="AK76">
        <v>0</v>
      </c>
      <c r="AL76">
        <v>1</v>
      </c>
      <c r="AM76" t="s">
        <v>33</v>
      </c>
      <c r="AN76" t="s">
        <v>29</v>
      </c>
    </row>
    <row r="77" spans="1:40" x14ac:dyDescent="0.3">
      <c r="A77" t="s">
        <v>50</v>
      </c>
      <c r="B77" s="2">
        <v>1993</v>
      </c>
      <c r="C77" s="5">
        <f t="shared" si="21"/>
        <v>9.0956140000000012</v>
      </c>
      <c r="D77" s="13">
        <v>324.17099999999999</v>
      </c>
      <c r="E77" s="18"/>
      <c r="F77" s="32">
        <f t="shared" si="16"/>
        <v>1</v>
      </c>
      <c r="H77" s="2" t="s">
        <v>35</v>
      </c>
      <c r="I77">
        <v>1196.9549999999999</v>
      </c>
      <c r="J77">
        <v>1.9</v>
      </c>
      <c r="K77" s="3">
        <v>9.0956140000000005E-2</v>
      </c>
      <c r="L77" s="7">
        <v>5.3305900000000003E-2</v>
      </c>
      <c r="M77" s="7">
        <v>4.315099E-2</v>
      </c>
      <c r="N77" s="7">
        <v>3.9492720000000002E-2</v>
      </c>
      <c r="O77" s="7">
        <v>-1</v>
      </c>
      <c r="P77" s="10">
        <v>-1</v>
      </c>
      <c r="Q77" s="7"/>
      <c r="R77" t="s">
        <v>49</v>
      </c>
      <c r="S77" s="7">
        <v>-1</v>
      </c>
      <c r="T77">
        <v>-1</v>
      </c>
      <c r="U77" s="17">
        <v>36.195168000000002</v>
      </c>
      <c r="V77" t="s">
        <v>246</v>
      </c>
      <c r="W77" s="6">
        <v>-1</v>
      </c>
      <c r="X77" s="6">
        <v>-1</v>
      </c>
      <c r="Y77" s="6">
        <v>-1</v>
      </c>
      <c r="Z77" s="6">
        <v>-1</v>
      </c>
      <c r="AA77" s="6">
        <v>-1</v>
      </c>
      <c r="AB77" s="6">
        <v>-1</v>
      </c>
      <c r="AC77" s="6">
        <v>-1</v>
      </c>
      <c r="AD77" s="6">
        <v>-1</v>
      </c>
      <c r="AE77" s="6">
        <v>-1</v>
      </c>
      <c r="AF77" s="6">
        <v>-1</v>
      </c>
      <c r="AG77" t="s">
        <v>49</v>
      </c>
      <c r="AH77" s="9">
        <f t="shared" si="17"/>
        <v>-200</v>
      </c>
      <c r="AI77" s="9">
        <f t="shared" si="18"/>
        <v>-200</v>
      </c>
      <c r="AJ77" s="8">
        <f t="shared" si="19"/>
        <v>1</v>
      </c>
      <c r="AK77">
        <v>1</v>
      </c>
      <c r="AL77">
        <v>1</v>
      </c>
      <c r="AM77" t="s">
        <v>33</v>
      </c>
      <c r="AN77" t="s">
        <v>29</v>
      </c>
    </row>
    <row r="78" spans="1:40" x14ac:dyDescent="0.3">
      <c r="A78" t="s">
        <v>50</v>
      </c>
      <c r="B78" s="2">
        <v>1996</v>
      </c>
      <c r="C78" s="4">
        <f t="shared" si="21"/>
        <v>15.619389999999999</v>
      </c>
      <c r="D78" s="13">
        <v>281.61009999999999</v>
      </c>
      <c r="E78" s="18">
        <f t="shared" ref="E78:E86" si="22">O78*100</f>
        <v>56.933039999999998</v>
      </c>
      <c r="F78" s="32">
        <f t="shared" si="16"/>
        <v>10.541474654377879</v>
      </c>
      <c r="G78">
        <v>1996</v>
      </c>
      <c r="H78" s="2" t="s">
        <v>35</v>
      </c>
      <c r="I78">
        <v>1196.9549999999999</v>
      </c>
      <c r="J78">
        <v>1.9</v>
      </c>
      <c r="K78" s="3">
        <v>0.1561939</v>
      </c>
      <c r="L78" s="7">
        <v>8.7210010000000004E-2</v>
      </c>
      <c r="M78" s="7">
        <v>6.7005540000000002E-2</v>
      </c>
      <c r="N78" s="7">
        <v>9.1294819999999999E-2</v>
      </c>
      <c r="O78" s="7">
        <v>0.56933040000000001</v>
      </c>
      <c r="P78" s="10">
        <v>158.48419999999999</v>
      </c>
      <c r="Q78" s="7">
        <f t="shared" si="20"/>
        <v>1.7768970029820008</v>
      </c>
      <c r="R78" t="s">
        <v>49</v>
      </c>
      <c r="S78" s="7">
        <v>0.93339280000000002</v>
      </c>
      <c r="T78">
        <v>-1</v>
      </c>
      <c r="U78" s="17">
        <v>38.049038000000003</v>
      </c>
      <c r="V78" t="s">
        <v>227</v>
      </c>
      <c r="W78" s="6">
        <v>4.6239999999999996E-3</v>
      </c>
      <c r="X78" s="6">
        <v>1.968E-2</v>
      </c>
      <c r="Y78" s="6">
        <v>3.0159999999999999E-2</v>
      </c>
      <c r="Z78" s="6">
        <v>3.9739999999999998E-2</v>
      </c>
      <c r="AA78" s="6">
        <v>5.0290000000000001E-2</v>
      </c>
      <c r="AB78" s="6">
        <v>6.3130000000000006E-2</v>
      </c>
      <c r="AC78" s="6">
        <v>7.9780000000000004E-2</v>
      </c>
      <c r="AD78" s="6">
        <v>0.1048</v>
      </c>
      <c r="AE78" s="6">
        <v>0.15140000000000001</v>
      </c>
      <c r="AF78" s="6">
        <v>0.45639999999999997</v>
      </c>
      <c r="AG78" t="s">
        <v>49</v>
      </c>
      <c r="AH78" s="9">
        <f t="shared" si="17"/>
        <v>2.4304000000000001</v>
      </c>
      <c r="AI78" s="9">
        <f t="shared" si="18"/>
        <v>25.619999999999997</v>
      </c>
      <c r="AJ78" s="8">
        <f t="shared" si="19"/>
        <v>10.541474654377879</v>
      </c>
      <c r="AK78">
        <v>0</v>
      </c>
      <c r="AL78">
        <v>1</v>
      </c>
      <c r="AM78" t="s">
        <v>33</v>
      </c>
      <c r="AN78" t="s">
        <v>29</v>
      </c>
    </row>
    <row r="79" spans="1:40" x14ac:dyDescent="0.3">
      <c r="A79" t="s">
        <v>50</v>
      </c>
      <c r="B79" s="2">
        <v>1999</v>
      </c>
      <c r="C79" s="4">
        <f t="shared" si="21"/>
        <v>19.31673</v>
      </c>
      <c r="D79" s="13">
        <v>264.40730000000002</v>
      </c>
      <c r="E79" s="18">
        <f t="shared" si="22"/>
        <v>58.739560000000004</v>
      </c>
      <c r="F79" s="32">
        <f t="shared" si="16"/>
        <v>12.692571877146502</v>
      </c>
      <c r="G79">
        <v>1999</v>
      </c>
      <c r="H79" s="2" t="s">
        <v>35</v>
      </c>
      <c r="I79">
        <v>1196.9549999999999</v>
      </c>
      <c r="J79">
        <v>1.9</v>
      </c>
      <c r="K79" s="3">
        <v>0.19316729999999999</v>
      </c>
      <c r="L79" s="7">
        <v>0.10684250000000001</v>
      </c>
      <c r="M79" s="7">
        <v>8.1398609999999996E-2</v>
      </c>
      <c r="N79" s="7">
        <v>0.10285859999999999</v>
      </c>
      <c r="O79" s="7">
        <v>0.58739560000000002</v>
      </c>
      <c r="P79" s="10">
        <v>143.3098</v>
      </c>
      <c r="Q79" s="7">
        <f t="shared" si="20"/>
        <v>1.8450050171028083</v>
      </c>
      <c r="R79" t="s">
        <v>49</v>
      </c>
      <c r="S79" s="7">
        <v>1.077814</v>
      </c>
      <c r="T79">
        <v>-1</v>
      </c>
      <c r="U79" s="17">
        <v>39.819279000000002</v>
      </c>
      <c r="V79" t="s">
        <v>208</v>
      </c>
      <c r="W79" s="6">
        <v>3.4520000000000002E-3</v>
      </c>
      <c r="X79" s="6">
        <v>1.6930000000000001E-2</v>
      </c>
      <c r="Y79" s="6">
        <v>2.76E-2</v>
      </c>
      <c r="Z79" s="6">
        <v>3.7350000000000001E-2</v>
      </c>
      <c r="AA79" s="6">
        <v>4.8169999999999998E-2</v>
      </c>
      <c r="AB79" s="6">
        <v>6.0900000000000003E-2</v>
      </c>
      <c r="AC79" s="6">
        <v>7.7890000000000001E-2</v>
      </c>
      <c r="AD79" s="6">
        <v>0.1038</v>
      </c>
      <c r="AE79" s="6">
        <v>0.15490000000000001</v>
      </c>
      <c r="AF79" s="6">
        <v>0.46899999999999997</v>
      </c>
      <c r="AG79" t="s">
        <v>49</v>
      </c>
      <c r="AH79" s="9">
        <f t="shared" si="17"/>
        <v>2.0382000000000002</v>
      </c>
      <c r="AI79" s="9">
        <f t="shared" si="18"/>
        <v>25.870000000000005</v>
      </c>
      <c r="AJ79" s="8">
        <f t="shared" si="19"/>
        <v>12.692571877146502</v>
      </c>
      <c r="AK79">
        <v>0</v>
      </c>
      <c r="AL79">
        <v>1</v>
      </c>
      <c r="AM79" t="s">
        <v>33</v>
      </c>
      <c r="AN79" t="s">
        <v>29</v>
      </c>
    </row>
    <row r="80" spans="1:40" x14ac:dyDescent="0.3">
      <c r="A80" t="s">
        <v>50</v>
      </c>
      <c r="B80" s="2">
        <v>2002</v>
      </c>
      <c r="C80" s="4">
        <f t="shared" si="21"/>
        <v>14.662849999999999</v>
      </c>
      <c r="D80" s="13">
        <v>310.41680000000002</v>
      </c>
      <c r="E80" s="18">
        <f t="shared" si="22"/>
        <v>58.254919999999998</v>
      </c>
      <c r="F80" s="32">
        <f t="shared" si="16"/>
        <v>9.4347857714410406</v>
      </c>
      <c r="G80">
        <v>2002</v>
      </c>
      <c r="H80" s="2" t="s">
        <v>35</v>
      </c>
      <c r="I80">
        <v>1196.9549999999999</v>
      </c>
      <c r="J80">
        <v>1.9</v>
      </c>
      <c r="K80" s="3">
        <v>0.14662849999999999</v>
      </c>
      <c r="L80" s="7">
        <v>5.9108899999999999E-2</v>
      </c>
      <c r="M80" s="7">
        <v>3.388497E-2</v>
      </c>
      <c r="N80" s="7">
        <v>8.7426719999999999E-2</v>
      </c>
      <c r="O80" s="7">
        <v>0.58254919999999999</v>
      </c>
      <c r="P80" s="10">
        <v>157.76679999999999</v>
      </c>
      <c r="Q80" s="7">
        <f t="shared" si="20"/>
        <v>1.9675673208811997</v>
      </c>
      <c r="R80" t="s">
        <v>49</v>
      </c>
      <c r="S80" s="7">
        <v>0.68505780000000005</v>
      </c>
      <c r="T80">
        <v>-1</v>
      </c>
      <c r="U80" s="17">
        <v>41.572490999999999</v>
      </c>
      <c r="V80" t="s">
        <v>191</v>
      </c>
      <c r="W80" s="6">
        <v>8.6840000000000007E-3</v>
      </c>
      <c r="X80" s="6">
        <v>1.881E-2</v>
      </c>
      <c r="Y80" s="6">
        <v>2.7480000000000001E-2</v>
      </c>
      <c r="Z80" s="6">
        <v>3.5310000000000001E-2</v>
      </c>
      <c r="AA80" s="6">
        <v>4.5280000000000001E-2</v>
      </c>
      <c r="AB80" s="6">
        <v>5.8180000000000003E-2</v>
      </c>
      <c r="AC80" s="6">
        <v>7.7119999999999994E-2</v>
      </c>
      <c r="AD80" s="6">
        <v>0.1033</v>
      </c>
      <c r="AE80" s="6">
        <v>0.15609999999999999</v>
      </c>
      <c r="AF80" s="6">
        <v>0.46970000000000001</v>
      </c>
      <c r="AG80" t="s">
        <v>49</v>
      </c>
      <c r="AH80" s="9">
        <f t="shared" si="17"/>
        <v>2.7494000000000001</v>
      </c>
      <c r="AI80" s="9">
        <f t="shared" si="18"/>
        <v>25.939999999999998</v>
      </c>
      <c r="AJ80" s="8">
        <f t="shared" si="19"/>
        <v>9.4347857714410406</v>
      </c>
      <c r="AK80">
        <v>0</v>
      </c>
      <c r="AL80">
        <v>1</v>
      </c>
      <c r="AM80" t="s">
        <v>33</v>
      </c>
      <c r="AN80" t="s">
        <v>29</v>
      </c>
    </row>
    <row r="81" spans="1:40" x14ac:dyDescent="0.3">
      <c r="A81" t="s">
        <v>50</v>
      </c>
      <c r="B81" s="2">
        <v>2005</v>
      </c>
      <c r="C81" s="4">
        <f t="shared" si="21"/>
        <v>10.40061</v>
      </c>
      <c r="D81" s="13">
        <v>320.56639999999999</v>
      </c>
      <c r="E81" s="18">
        <f t="shared" si="22"/>
        <v>55.040180000000007</v>
      </c>
      <c r="F81" s="32">
        <f t="shared" si="16"/>
        <v>7.7580071174377228</v>
      </c>
      <c r="G81">
        <v>2005</v>
      </c>
      <c r="H81" s="2" t="s">
        <v>35</v>
      </c>
      <c r="I81">
        <v>1196.9549999999999</v>
      </c>
      <c r="J81">
        <v>1.9</v>
      </c>
      <c r="K81" s="3">
        <v>0.1040061</v>
      </c>
      <c r="L81" s="7">
        <v>3.7168199999999998E-2</v>
      </c>
      <c r="M81" s="7">
        <v>1.9929550000000001E-2</v>
      </c>
      <c r="N81" s="7">
        <v>5.4342799999999997E-2</v>
      </c>
      <c r="O81" s="7">
        <v>0.55040180000000005</v>
      </c>
      <c r="P81" s="10">
        <v>177.47409999999999</v>
      </c>
      <c r="Q81" s="7">
        <f t="shared" si="20"/>
        <v>1.8062714503130315</v>
      </c>
      <c r="R81" t="s">
        <v>49</v>
      </c>
      <c r="S81" s="7">
        <v>0.56945380000000001</v>
      </c>
      <c r="T81">
        <v>-1</v>
      </c>
      <c r="U81" s="17">
        <v>43.285634000000002</v>
      </c>
      <c r="V81" t="s">
        <v>173</v>
      </c>
      <c r="W81" s="6">
        <v>1.1339999999999999E-2</v>
      </c>
      <c r="X81" s="6">
        <v>2.2380000000000001E-2</v>
      </c>
      <c r="Y81" s="6">
        <v>3.1029999999999999E-2</v>
      </c>
      <c r="Z81" s="6">
        <v>3.9940000000000003E-2</v>
      </c>
      <c r="AA81" s="6">
        <v>4.9700000000000001E-2</v>
      </c>
      <c r="AB81" s="6">
        <v>6.2170000000000003E-2</v>
      </c>
      <c r="AC81" s="6">
        <v>7.918E-2</v>
      </c>
      <c r="AD81" s="6">
        <v>0.1045</v>
      </c>
      <c r="AE81" s="6">
        <v>0.15709999999999999</v>
      </c>
      <c r="AF81" s="6">
        <v>0.44259999999999999</v>
      </c>
      <c r="AG81" t="s">
        <v>49</v>
      </c>
      <c r="AH81" s="9">
        <f t="shared" si="17"/>
        <v>3.3719999999999999</v>
      </c>
      <c r="AI81" s="9">
        <f t="shared" si="18"/>
        <v>26.16</v>
      </c>
      <c r="AJ81" s="8">
        <f t="shared" si="19"/>
        <v>7.7580071174377228</v>
      </c>
      <c r="AK81">
        <v>0</v>
      </c>
      <c r="AL81">
        <v>1</v>
      </c>
      <c r="AM81" t="s">
        <v>33</v>
      </c>
      <c r="AN81" t="s">
        <v>29</v>
      </c>
    </row>
    <row r="82" spans="1:40" x14ac:dyDescent="0.3">
      <c r="A82" t="s">
        <v>50</v>
      </c>
      <c r="B82" s="2">
        <v>2008</v>
      </c>
      <c r="C82" s="4">
        <f t="shared" si="21"/>
        <v>10.70674</v>
      </c>
      <c r="D82" s="13">
        <v>351.94499999999999</v>
      </c>
      <c r="E82" s="18">
        <f t="shared" si="22"/>
        <v>56.042270000000002</v>
      </c>
      <c r="F82" s="32">
        <f t="shared" si="16"/>
        <v>9.1029968292932395</v>
      </c>
      <c r="G82">
        <v>2008</v>
      </c>
      <c r="H82" s="2" t="s">
        <v>35</v>
      </c>
      <c r="I82">
        <v>1196.9549999999999</v>
      </c>
      <c r="J82">
        <v>1.9</v>
      </c>
      <c r="K82" s="3">
        <v>0.10706739999999999</v>
      </c>
      <c r="L82" s="7">
        <v>4.456951E-2</v>
      </c>
      <c r="M82" s="7">
        <v>2.7531130000000001E-2</v>
      </c>
      <c r="N82" s="7">
        <v>6.218344E-2</v>
      </c>
      <c r="O82" s="7">
        <v>0.56042270000000005</v>
      </c>
      <c r="P82" s="10">
        <v>195.25489999999999</v>
      </c>
      <c r="Q82" s="7">
        <f t="shared" si="20"/>
        <v>1.8024899759237796</v>
      </c>
      <c r="R82" t="s">
        <v>49</v>
      </c>
      <c r="S82" s="7">
        <v>0.6683846</v>
      </c>
      <c r="T82">
        <v>-1</v>
      </c>
      <c r="U82" s="17">
        <v>44.901544000000001</v>
      </c>
      <c r="V82" t="s">
        <v>157</v>
      </c>
      <c r="W82" s="6">
        <v>9.1310000000000002E-3</v>
      </c>
      <c r="X82" s="6">
        <v>2.0199999999999999E-2</v>
      </c>
      <c r="Y82" s="6">
        <v>2.887E-2</v>
      </c>
      <c r="Z82" s="6">
        <v>3.8359999999999998E-2</v>
      </c>
      <c r="AA82" s="6">
        <v>4.9270000000000001E-2</v>
      </c>
      <c r="AB82" s="6">
        <v>6.2590000000000007E-2</v>
      </c>
      <c r="AC82" s="6">
        <v>8.0659999999999996E-2</v>
      </c>
      <c r="AD82" s="6">
        <v>0.1081</v>
      </c>
      <c r="AE82" s="6">
        <v>0.15890000000000001</v>
      </c>
      <c r="AF82" s="6">
        <v>0.44390000000000002</v>
      </c>
      <c r="AG82" t="s">
        <v>49</v>
      </c>
      <c r="AH82" s="9">
        <f t="shared" si="17"/>
        <v>2.9331</v>
      </c>
      <c r="AI82" s="9">
        <f t="shared" si="18"/>
        <v>26.700000000000003</v>
      </c>
      <c r="AJ82" s="8">
        <f t="shared" si="19"/>
        <v>9.1029968292932395</v>
      </c>
      <c r="AK82">
        <v>0</v>
      </c>
      <c r="AL82">
        <v>1</v>
      </c>
      <c r="AM82" t="s">
        <v>33</v>
      </c>
      <c r="AN82" t="s">
        <v>29</v>
      </c>
    </row>
    <row r="83" spans="1:40" x14ac:dyDescent="0.3">
      <c r="A83" t="s">
        <v>50</v>
      </c>
      <c r="B83" s="2">
        <v>2010</v>
      </c>
      <c r="C83" s="5">
        <f t="shared" si="21"/>
        <v>8.0648529999999994</v>
      </c>
      <c r="D83" s="13">
        <v>395.33819999999997</v>
      </c>
      <c r="E83" s="18">
        <f t="shared" si="22"/>
        <v>55.49944</v>
      </c>
      <c r="F83" s="32">
        <f t="shared" si="16"/>
        <v>8.3150298085974264</v>
      </c>
      <c r="G83">
        <v>2010</v>
      </c>
      <c r="H83" s="2" t="s">
        <v>35</v>
      </c>
      <c r="I83">
        <v>1196.9549999999999</v>
      </c>
      <c r="J83">
        <v>1.9</v>
      </c>
      <c r="K83" s="3">
        <v>8.0648529999999996E-2</v>
      </c>
      <c r="L83" s="7">
        <v>2.967945E-2</v>
      </c>
      <c r="M83" s="7">
        <v>1.7236430000000001E-2</v>
      </c>
      <c r="N83" s="7">
        <v>4.1051129999999998E-2</v>
      </c>
      <c r="O83" s="7">
        <v>0.5549944</v>
      </c>
      <c r="P83" s="10">
        <v>216.68520000000001</v>
      </c>
      <c r="Q83" s="7">
        <f t="shared" si="20"/>
        <v>1.8244817827890412</v>
      </c>
      <c r="R83" t="s">
        <v>49</v>
      </c>
      <c r="S83" s="7">
        <v>0.61213870000000004</v>
      </c>
      <c r="T83">
        <v>-1</v>
      </c>
      <c r="U83" s="17">
        <v>45.918097000000003</v>
      </c>
      <c r="V83" t="s">
        <v>142</v>
      </c>
      <c r="W83" s="6">
        <v>1.0500000000000001E-2</v>
      </c>
      <c r="X83" s="6">
        <v>2.137E-2</v>
      </c>
      <c r="Y83" s="6">
        <v>2.9929999999999998E-2</v>
      </c>
      <c r="Z83" s="6">
        <v>3.909E-2</v>
      </c>
      <c r="AA83" s="6">
        <v>4.9270000000000001E-2</v>
      </c>
      <c r="AB83" s="6">
        <v>6.2260000000000003E-2</v>
      </c>
      <c r="AC83" s="6">
        <v>8.0049999999999996E-2</v>
      </c>
      <c r="AD83" s="6">
        <v>0.1072</v>
      </c>
      <c r="AE83" s="6">
        <v>0.1578</v>
      </c>
      <c r="AF83" s="6">
        <v>0.4425</v>
      </c>
      <c r="AG83" t="s">
        <v>49</v>
      </c>
      <c r="AH83" s="9">
        <f t="shared" si="17"/>
        <v>3.1870000000000003</v>
      </c>
      <c r="AI83" s="9">
        <f t="shared" si="18"/>
        <v>26.5</v>
      </c>
      <c r="AJ83" s="8">
        <f t="shared" si="19"/>
        <v>8.3150298085974264</v>
      </c>
      <c r="AK83">
        <v>0</v>
      </c>
      <c r="AL83">
        <v>1</v>
      </c>
      <c r="AM83" t="s">
        <v>33</v>
      </c>
      <c r="AN83" t="s">
        <v>29</v>
      </c>
    </row>
    <row r="84" spans="1:40" x14ac:dyDescent="0.3">
      <c r="A84" t="s">
        <v>50</v>
      </c>
      <c r="B84" s="2">
        <v>2011</v>
      </c>
      <c r="C84" s="5">
        <f t="shared" si="21"/>
        <v>6.5760490000000003</v>
      </c>
      <c r="D84" s="13">
        <v>414.25389999999999</v>
      </c>
      <c r="E84" s="18">
        <f t="shared" si="22"/>
        <v>54.175660000000001</v>
      </c>
      <c r="F84" s="32">
        <f t="shared" si="16"/>
        <v>7.91044776119403</v>
      </c>
      <c r="G84">
        <v>2011</v>
      </c>
      <c r="H84" s="2" t="s">
        <v>35</v>
      </c>
      <c r="I84">
        <v>1196.9549999999999</v>
      </c>
      <c r="J84">
        <v>1.9</v>
      </c>
      <c r="K84" s="3">
        <v>6.5760490000000005E-2</v>
      </c>
      <c r="L84" s="7">
        <v>2.516444E-2</v>
      </c>
      <c r="M84" s="7">
        <v>1.505885E-2</v>
      </c>
      <c r="N84" s="7">
        <v>3.6057499999999999E-2</v>
      </c>
      <c r="O84" s="7">
        <v>0.54175660000000003</v>
      </c>
      <c r="P84" s="10">
        <v>237.69300000000001</v>
      </c>
      <c r="Q84" s="7">
        <f t="shared" si="20"/>
        <v>1.7428106843701747</v>
      </c>
      <c r="R84" t="s">
        <v>49</v>
      </c>
      <c r="S84" s="7">
        <v>0.5808664</v>
      </c>
      <c r="T84">
        <v>-1</v>
      </c>
      <c r="U84" s="17">
        <v>46.406646000000002</v>
      </c>
      <c r="V84" t="s">
        <v>126</v>
      </c>
      <c r="W84" s="6">
        <v>1.11E-2</v>
      </c>
      <c r="X84" s="6">
        <v>2.24E-2</v>
      </c>
      <c r="Y84" s="6">
        <v>3.143E-2</v>
      </c>
      <c r="Z84" s="6">
        <v>4.0669999999999998E-2</v>
      </c>
      <c r="AA84" s="6">
        <v>5.1279999999999999E-2</v>
      </c>
      <c r="AB84" s="6">
        <v>6.4549999999999996E-2</v>
      </c>
      <c r="AC84" s="6">
        <v>8.2659999999999997E-2</v>
      </c>
      <c r="AD84" s="6">
        <v>0.10879999999999999</v>
      </c>
      <c r="AE84" s="6">
        <v>0.15620000000000001</v>
      </c>
      <c r="AF84" s="6">
        <v>0.43080000000000002</v>
      </c>
      <c r="AG84" t="s">
        <v>49</v>
      </c>
      <c r="AH84" s="9">
        <f t="shared" si="17"/>
        <v>3.35</v>
      </c>
      <c r="AI84" s="9">
        <f t="shared" si="18"/>
        <v>26.5</v>
      </c>
      <c r="AJ84" s="8">
        <f t="shared" si="19"/>
        <v>7.91044776119403</v>
      </c>
      <c r="AK84">
        <v>0</v>
      </c>
      <c r="AL84">
        <v>1</v>
      </c>
      <c r="AM84" t="s">
        <v>33</v>
      </c>
      <c r="AN84" t="s">
        <v>29</v>
      </c>
    </row>
    <row r="85" spans="1:40" x14ac:dyDescent="0.3">
      <c r="A85" t="s">
        <v>50</v>
      </c>
      <c r="B85" s="2">
        <v>2012</v>
      </c>
      <c r="C85" s="5">
        <f t="shared" si="21"/>
        <v>7.0934789999999994</v>
      </c>
      <c r="D85" s="13">
        <v>405.22649999999999</v>
      </c>
      <c r="E85" s="18">
        <f t="shared" si="22"/>
        <v>53.540500000000002</v>
      </c>
      <c r="F85" s="32">
        <f t="shared" si="16"/>
        <v>8.2365460626330194</v>
      </c>
      <c r="G85">
        <v>2012</v>
      </c>
      <c r="H85" s="2" t="s">
        <v>35</v>
      </c>
      <c r="I85">
        <v>1196.9549999999999</v>
      </c>
      <c r="J85">
        <v>1.9</v>
      </c>
      <c r="K85" s="3">
        <v>7.0934789999999998E-2</v>
      </c>
      <c r="L85" s="7">
        <v>2.9012670000000001E-2</v>
      </c>
      <c r="M85" s="7">
        <v>1.7890730000000001E-2</v>
      </c>
      <c r="N85" s="7">
        <v>4.1801520000000002E-2</v>
      </c>
      <c r="O85" s="7">
        <v>0.53540500000000002</v>
      </c>
      <c r="P85" s="10">
        <v>239.18690000000001</v>
      </c>
      <c r="Q85" s="7">
        <f t="shared" si="20"/>
        <v>1.6941835025245946</v>
      </c>
      <c r="R85" t="s">
        <v>49</v>
      </c>
      <c r="S85" s="7">
        <v>0.58061059999999998</v>
      </c>
      <c r="T85">
        <v>-1</v>
      </c>
      <c r="U85" s="17">
        <v>46.881475000000002</v>
      </c>
      <c r="V85" t="s">
        <v>113</v>
      </c>
      <c r="W85" s="6">
        <v>1.0619999999999999E-2</v>
      </c>
      <c r="X85" s="6">
        <v>2.2270000000000002E-2</v>
      </c>
      <c r="Y85" s="6">
        <v>3.1559999999999998E-2</v>
      </c>
      <c r="Z85" s="6">
        <v>4.1340000000000002E-2</v>
      </c>
      <c r="AA85" s="6">
        <v>5.2600000000000001E-2</v>
      </c>
      <c r="AB85" s="6">
        <v>6.6360000000000002E-2</v>
      </c>
      <c r="AC85" s="6">
        <v>8.4570000000000006E-2</v>
      </c>
      <c r="AD85" s="6">
        <v>0.112</v>
      </c>
      <c r="AE85" s="6">
        <v>0.15890000000000001</v>
      </c>
      <c r="AF85" s="6">
        <v>0.41980000000000001</v>
      </c>
      <c r="AG85" t="s">
        <v>49</v>
      </c>
      <c r="AH85" s="9">
        <f t="shared" si="17"/>
        <v>3.2890000000000001</v>
      </c>
      <c r="AI85" s="9">
        <f t="shared" si="18"/>
        <v>27.090000000000003</v>
      </c>
      <c r="AJ85" s="8">
        <f t="shared" si="19"/>
        <v>8.2365460626330194</v>
      </c>
      <c r="AK85">
        <v>0</v>
      </c>
      <c r="AL85">
        <v>1</v>
      </c>
      <c r="AM85" t="s">
        <v>33</v>
      </c>
      <c r="AN85" t="s">
        <v>29</v>
      </c>
    </row>
    <row r="86" spans="1:40" x14ac:dyDescent="0.3">
      <c r="A86" t="s">
        <v>50</v>
      </c>
      <c r="B86" s="2">
        <v>2013</v>
      </c>
      <c r="C86" s="5">
        <f t="shared" si="21"/>
        <v>6.1217300000000003</v>
      </c>
      <c r="D86" s="13">
        <v>435.54360000000003</v>
      </c>
      <c r="E86" s="18">
        <f t="shared" si="22"/>
        <v>53.487819999999999</v>
      </c>
      <c r="F86" s="32">
        <f t="shared" si="16"/>
        <v>8.1014925373134314</v>
      </c>
      <c r="G86">
        <v>2013</v>
      </c>
      <c r="H86" s="2" t="s">
        <v>35</v>
      </c>
      <c r="I86">
        <v>1196.9549999999999</v>
      </c>
      <c r="J86">
        <v>1.9</v>
      </c>
      <c r="K86" s="3">
        <v>6.1217300000000002E-2</v>
      </c>
      <c r="L86" s="7">
        <v>2.4849349999999999E-2</v>
      </c>
      <c r="M86" s="7">
        <v>1.532728E-2</v>
      </c>
      <c r="N86" s="7">
        <v>3.5393679999999997E-2</v>
      </c>
      <c r="O86" s="7">
        <v>0.53487819999999997</v>
      </c>
      <c r="P86" s="10">
        <v>256.06439999999998</v>
      </c>
      <c r="Q86" s="7">
        <f t="shared" si="20"/>
        <v>1.700914301246093</v>
      </c>
      <c r="R86" t="s">
        <v>49</v>
      </c>
      <c r="S86" s="7">
        <v>0.57910799999999996</v>
      </c>
      <c r="T86">
        <v>-1</v>
      </c>
      <c r="U86" s="17">
        <v>47.342981000000002</v>
      </c>
      <c r="V86" t="s">
        <v>51</v>
      </c>
      <c r="W86" s="6">
        <v>1.0869999999999999E-2</v>
      </c>
      <c r="X86" s="6">
        <v>2.2630000000000001E-2</v>
      </c>
      <c r="Y86" s="6">
        <v>3.1660000000000001E-2</v>
      </c>
      <c r="Z86" s="6">
        <v>4.1239999999999999E-2</v>
      </c>
      <c r="AA86" s="6">
        <v>5.2479999999999999E-2</v>
      </c>
      <c r="AB86" s="6">
        <v>6.5970000000000001E-2</v>
      </c>
      <c r="AC86" s="6">
        <v>8.4360000000000004E-2</v>
      </c>
      <c r="AD86" s="6">
        <v>0.1111</v>
      </c>
      <c r="AE86" s="6">
        <v>0.1603</v>
      </c>
      <c r="AF86" s="6">
        <v>0.4194</v>
      </c>
      <c r="AG86" t="s">
        <v>49</v>
      </c>
      <c r="AH86" s="9">
        <f t="shared" si="17"/>
        <v>3.35</v>
      </c>
      <c r="AI86" s="9">
        <f t="shared" si="18"/>
        <v>27.139999999999997</v>
      </c>
      <c r="AJ86" s="8">
        <f t="shared" si="19"/>
        <v>8.1014925373134314</v>
      </c>
      <c r="AK86">
        <v>0</v>
      </c>
      <c r="AL86">
        <v>1</v>
      </c>
      <c r="AM86" t="s">
        <v>33</v>
      </c>
      <c r="AN86" t="s">
        <v>29</v>
      </c>
    </row>
    <row r="87" spans="1:40" x14ac:dyDescent="0.3">
      <c r="A87" t="s">
        <v>53</v>
      </c>
      <c r="B87" s="2">
        <v>2013</v>
      </c>
      <c r="C87" s="4">
        <f t="shared" si="21"/>
        <v>1.684188</v>
      </c>
      <c r="D87" s="13">
        <v>678.95979999999997</v>
      </c>
      <c r="E87" s="18">
        <f t="shared" ref="E87:E131" si="23">O87*100</f>
        <v>49.175690000000003</v>
      </c>
      <c r="F87" s="32">
        <f t="shared" ref="F87:F133" si="24">AJ87</f>
        <v>7.0395535064304777</v>
      </c>
      <c r="G87">
        <v>2013</v>
      </c>
      <c r="H87" s="2" t="s">
        <v>35</v>
      </c>
      <c r="I87">
        <v>343.78570000000002</v>
      </c>
      <c r="J87">
        <v>1.9</v>
      </c>
      <c r="K87" s="3">
        <v>1.684188E-2</v>
      </c>
      <c r="L87" s="7">
        <v>5.985443E-3</v>
      </c>
      <c r="M87" s="7">
        <v>3.5108140000000001E-3</v>
      </c>
      <c r="N87" s="7">
        <v>8.3544740000000006E-3</v>
      </c>
      <c r="O87" s="7">
        <v>0.4917569</v>
      </c>
      <c r="P87" s="10">
        <v>421.14659999999998</v>
      </c>
      <c r="Q87" s="7">
        <f t="shared" si="20"/>
        <v>1.6121697290207258</v>
      </c>
      <c r="R87" t="s">
        <v>52</v>
      </c>
      <c r="S87" s="7">
        <v>0.4396274</v>
      </c>
      <c r="T87">
        <v>-1</v>
      </c>
      <c r="U87" s="31">
        <v>4.7064009999999996</v>
      </c>
      <c r="V87" t="s">
        <v>54</v>
      </c>
      <c r="W87" s="6">
        <v>1.4500000000000001E-2</v>
      </c>
      <c r="X87" s="6">
        <v>2.6710000000000001E-2</v>
      </c>
      <c r="Y87" s="6">
        <v>3.6429999999999997E-2</v>
      </c>
      <c r="Z87" s="6">
        <v>4.5699999999999998E-2</v>
      </c>
      <c r="AA87" s="6">
        <v>5.629E-2</v>
      </c>
      <c r="AB87" s="6">
        <v>6.9269999999999998E-2</v>
      </c>
      <c r="AC87" s="6">
        <v>8.8209999999999997E-2</v>
      </c>
      <c r="AD87" s="6">
        <v>0.11890000000000001</v>
      </c>
      <c r="AE87" s="6">
        <v>0.17119999999999999</v>
      </c>
      <c r="AF87" s="6">
        <v>0.37280000000000002</v>
      </c>
      <c r="AG87" t="s">
        <v>52</v>
      </c>
      <c r="AH87" s="9">
        <f t="shared" ref="AH87:AH133" si="25">(W87+X87)*100</f>
        <v>4.1210000000000004</v>
      </c>
      <c r="AI87" s="9">
        <f t="shared" ref="AI87:AI133" si="26">(AD87+AE87)*100</f>
        <v>29.01</v>
      </c>
      <c r="AJ87" s="8">
        <f t="shared" ref="AJ87:AJ133" si="27">AI87/AH87</f>
        <v>7.0395535064304777</v>
      </c>
      <c r="AK87">
        <v>0</v>
      </c>
      <c r="AL87">
        <v>1</v>
      </c>
      <c r="AM87" t="s">
        <v>33</v>
      </c>
      <c r="AN87" t="s">
        <v>29</v>
      </c>
    </row>
    <row r="88" spans="1:40" x14ac:dyDescent="0.3">
      <c r="A88" t="s">
        <v>53</v>
      </c>
      <c r="B88" s="2">
        <v>2012</v>
      </c>
      <c r="C88" s="4">
        <f t="shared" si="21"/>
        <v>1.7152350000000001</v>
      </c>
      <c r="D88" s="13">
        <v>661.3048</v>
      </c>
      <c r="E88" s="18">
        <f t="shared" si="23"/>
        <v>48.609360000000002</v>
      </c>
      <c r="F88" s="32">
        <f t="shared" si="24"/>
        <v>6.7766437218134339</v>
      </c>
      <c r="G88">
        <v>2012</v>
      </c>
      <c r="H88" s="2" t="s">
        <v>35</v>
      </c>
      <c r="I88">
        <v>343.78570000000002</v>
      </c>
      <c r="J88">
        <v>1.9</v>
      </c>
      <c r="K88" s="3">
        <v>1.715235E-2</v>
      </c>
      <c r="L88" s="7">
        <v>6.8454589999999999E-3</v>
      </c>
      <c r="M88" s="7">
        <v>4.2405639999999996E-3</v>
      </c>
      <c r="N88" s="7">
        <v>8.4163190000000002E-3</v>
      </c>
      <c r="O88" s="7">
        <v>0.48609360000000001</v>
      </c>
      <c r="P88" s="10">
        <v>421.35590000000002</v>
      </c>
      <c r="Q88" s="7">
        <f t="shared" si="20"/>
        <v>1.569468470715611</v>
      </c>
      <c r="R88" t="s">
        <v>52</v>
      </c>
      <c r="S88" s="7">
        <v>0.43808170000000002</v>
      </c>
      <c r="T88">
        <v>-1</v>
      </c>
      <c r="U88" s="31">
        <v>4.6541220000000001</v>
      </c>
      <c r="V88" t="s">
        <v>114</v>
      </c>
      <c r="W88" s="6">
        <v>1.472E-2</v>
      </c>
      <c r="X88" s="6">
        <v>2.741E-2</v>
      </c>
      <c r="Y88" s="6">
        <v>3.6970000000000003E-2</v>
      </c>
      <c r="Z88" s="6">
        <v>4.6690000000000002E-2</v>
      </c>
      <c r="AA88" s="6">
        <v>5.7840000000000003E-2</v>
      </c>
      <c r="AB88" s="6">
        <v>7.1290000000000006E-2</v>
      </c>
      <c r="AC88" s="6">
        <v>8.9160000000000003E-2</v>
      </c>
      <c r="AD88" s="6">
        <v>0.1169</v>
      </c>
      <c r="AE88" s="6">
        <v>0.1686</v>
      </c>
      <c r="AF88" s="6">
        <v>0.3705</v>
      </c>
      <c r="AG88" t="s">
        <v>52</v>
      </c>
      <c r="AH88" s="9">
        <f t="shared" si="25"/>
        <v>4.2130000000000001</v>
      </c>
      <c r="AI88" s="9">
        <f t="shared" si="26"/>
        <v>28.549999999999997</v>
      </c>
      <c r="AJ88" s="8">
        <f t="shared" si="27"/>
        <v>6.7766437218134339</v>
      </c>
      <c r="AK88">
        <v>0</v>
      </c>
      <c r="AL88">
        <v>1</v>
      </c>
      <c r="AM88" t="s">
        <v>33</v>
      </c>
      <c r="AN88" t="s">
        <v>29</v>
      </c>
    </row>
    <row r="89" spans="1:40" x14ac:dyDescent="0.3">
      <c r="A89" t="s">
        <v>53</v>
      </c>
      <c r="B89" s="2">
        <v>2011</v>
      </c>
      <c r="C89" s="4">
        <f t="shared" si="21"/>
        <v>1.7482500000000001</v>
      </c>
      <c r="D89" s="13">
        <v>635.87350000000004</v>
      </c>
      <c r="E89" s="18">
        <f t="shared" si="23"/>
        <v>48.59695</v>
      </c>
      <c r="F89" s="32">
        <f t="shared" si="24"/>
        <v>6.7428167687235048</v>
      </c>
      <c r="G89">
        <v>2011</v>
      </c>
      <c r="H89" s="2" t="s">
        <v>35</v>
      </c>
      <c r="I89">
        <v>343.78570000000002</v>
      </c>
      <c r="J89">
        <v>1.9</v>
      </c>
      <c r="K89" s="3">
        <v>1.7482500000000002E-2</v>
      </c>
      <c r="L89" s="7">
        <v>6.6999670000000002E-3</v>
      </c>
      <c r="M89" s="7">
        <v>4.30847E-3</v>
      </c>
      <c r="N89" s="7">
        <v>7.3206740000000001E-3</v>
      </c>
      <c r="O89" s="7">
        <v>0.4859695</v>
      </c>
      <c r="P89" s="10">
        <v>406.72379999999998</v>
      </c>
      <c r="Q89" s="7">
        <f t="shared" si="20"/>
        <v>1.5634037152485301</v>
      </c>
      <c r="R89" t="s">
        <v>52</v>
      </c>
      <c r="S89" s="7">
        <v>0.44266139999999998</v>
      </c>
      <c r="T89">
        <v>-1</v>
      </c>
      <c r="U89" s="31">
        <v>4.6004740000000002</v>
      </c>
      <c r="V89" t="s">
        <v>127</v>
      </c>
      <c r="W89" s="6">
        <v>1.491E-2</v>
      </c>
      <c r="X89" s="6">
        <v>2.7550000000000002E-2</v>
      </c>
      <c r="Y89" s="6">
        <v>3.6720000000000003E-2</v>
      </c>
      <c r="Z89" s="6">
        <v>4.6359999999999998E-2</v>
      </c>
      <c r="AA89" s="6">
        <v>5.7599999999999998E-2</v>
      </c>
      <c r="AB89" s="6">
        <v>7.1139999999999995E-2</v>
      </c>
      <c r="AC89" s="6">
        <v>8.974E-2</v>
      </c>
      <c r="AD89" s="6">
        <v>0.1171</v>
      </c>
      <c r="AE89" s="6">
        <v>0.16919999999999999</v>
      </c>
      <c r="AF89" s="6">
        <v>0.36969999999999997</v>
      </c>
      <c r="AG89" t="s">
        <v>52</v>
      </c>
      <c r="AH89" s="9">
        <f t="shared" si="25"/>
        <v>4.2459999999999996</v>
      </c>
      <c r="AI89" s="9">
        <f t="shared" si="26"/>
        <v>28.63</v>
      </c>
      <c r="AJ89" s="8">
        <f t="shared" si="27"/>
        <v>6.7428167687235048</v>
      </c>
      <c r="AK89">
        <v>0</v>
      </c>
      <c r="AL89">
        <v>1</v>
      </c>
      <c r="AM89" t="s">
        <v>33</v>
      </c>
      <c r="AN89" t="s">
        <v>29</v>
      </c>
    </row>
    <row r="90" spans="1:40" x14ac:dyDescent="0.3">
      <c r="A90" t="s">
        <v>53</v>
      </c>
      <c r="B90" s="2">
        <v>2010</v>
      </c>
      <c r="C90" s="4">
        <f t="shared" si="21"/>
        <v>1.6083159999999999</v>
      </c>
      <c r="D90" s="13">
        <v>618.68119999999999</v>
      </c>
      <c r="E90" s="18">
        <f t="shared" si="23"/>
        <v>48.096070000000005</v>
      </c>
      <c r="F90" s="32">
        <f t="shared" si="24"/>
        <v>6.3315339631129106</v>
      </c>
      <c r="G90">
        <v>2010</v>
      </c>
      <c r="H90" s="2" t="s">
        <v>35</v>
      </c>
      <c r="I90">
        <v>343.78570000000002</v>
      </c>
      <c r="J90">
        <v>1.9</v>
      </c>
      <c r="K90" s="3">
        <v>1.6083159999999999E-2</v>
      </c>
      <c r="L90" s="7">
        <v>7.3205029999999999E-3</v>
      </c>
      <c r="M90" s="7">
        <v>4.9373860000000002E-3</v>
      </c>
      <c r="N90" s="7">
        <v>8.1583609999999994E-3</v>
      </c>
      <c r="O90" s="7">
        <v>0.48096070000000002</v>
      </c>
      <c r="P90" s="10">
        <v>396.24029999999999</v>
      </c>
      <c r="Q90" s="7">
        <f t="shared" si="20"/>
        <v>1.5613787895880353</v>
      </c>
      <c r="R90" t="s">
        <v>52</v>
      </c>
      <c r="S90" s="7">
        <v>0.43267220000000001</v>
      </c>
      <c r="T90">
        <v>-1</v>
      </c>
      <c r="U90" s="31">
        <v>4.54528</v>
      </c>
      <c r="V90" t="s">
        <v>143</v>
      </c>
      <c r="W90" s="6">
        <v>1.5699999999999999E-2</v>
      </c>
      <c r="X90" s="6">
        <v>2.8760000000000001E-2</v>
      </c>
      <c r="Y90" s="6">
        <v>3.8240000000000003E-2</v>
      </c>
      <c r="Z90" s="6">
        <v>4.7460000000000002E-2</v>
      </c>
      <c r="AA90" s="6">
        <v>5.7840000000000003E-2</v>
      </c>
      <c r="AB90" s="6">
        <v>7.1150000000000005E-2</v>
      </c>
      <c r="AC90" s="6">
        <v>8.8590000000000002E-2</v>
      </c>
      <c r="AD90" s="6">
        <v>0.11459999999999999</v>
      </c>
      <c r="AE90" s="6">
        <v>0.16689999999999999</v>
      </c>
      <c r="AF90" s="6">
        <v>0.37080000000000002</v>
      </c>
      <c r="AG90" t="s">
        <v>52</v>
      </c>
      <c r="AH90" s="9">
        <f t="shared" si="25"/>
        <v>4.4459999999999997</v>
      </c>
      <c r="AI90" s="9">
        <f t="shared" si="26"/>
        <v>28.15</v>
      </c>
      <c r="AJ90" s="8">
        <f t="shared" si="27"/>
        <v>6.3315339631129106</v>
      </c>
      <c r="AK90">
        <v>0</v>
      </c>
      <c r="AL90">
        <v>1</v>
      </c>
      <c r="AM90" t="s">
        <v>33</v>
      </c>
      <c r="AN90" t="s">
        <v>29</v>
      </c>
    </row>
    <row r="91" spans="1:40" x14ac:dyDescent="0.3">
      <c r="A91" t="s">
        <v>53</v>
      </c>
      <c r="B91" s="2">
        <v>2008</v>
      </c>
      <c r="C91" s="4">
        <f t="shared" si="21"/>
        <v>2.712545</v>
      </c>
      <c r="D91" s="13">
        <v>542.70650000000001</v>
      </c>
      <c r="E91" s="18">
        <f t="shared" si="23"/>
        <v>49.142530000000001</v>
      </c>
      <c r="F91" s="32">
        <f t="shared" si="24"/>
        <v>6.56911729716869</v>
      </c>
      <c r="G91">
        <v>2008</v>
      </c>
      <c r="H91" s="2" t="s">
        <v>35</v>
      </c>
      <c r="I91">
        <v>343.78570000000002</v>
      </c>
      <c r="J91">
        <v>1.9</v>
      </c>
      <c r="K91" s="3">
        <v>2.7125449999999999E-2</v>
      </c>
      <c r="L91" s="7">
        <v>1.546084E-2</v>
      </c>
      <c r="M91" s="7">
        <v>1.2680200000000001E-2</v>
      </c>
      <c r="N91" s="7">
        <v>8.8806800000000002E-3</v>
      </c>
      <c r="O91" s="7">
        <v>0.49142530000000001</v>
      </c>
      <c r="P91" s="10">
        <v>343.99669999999998</v>
      </c>
      <c r="Q91" s="7">
        <f t="shared" si="20"/>
        <v>1.5776503088547071</v>
      </c>
      <c r="R91" t="s">
        <v>52</v>
      </c>
      <c r="S91" s="7">
        <v>0.54190090000000002</v>
      </c>
      <c r="T91">
        <v>-1</v>
      </c>
      <c r="U91" s="31">
        <v>4.4295080000000002</v>
      </c>
      <c r="V91" t="s">
        <v>158</v>
      </c>
      <c r="W91" s="6">
        <v>1.4120000000000001E-2</v>
      </c>
      <c r="X91" s="6">
        <v>2.7910000000000001E-2</v>
      </c>
      <c r="Y91" s="6">
        <v>3.7440000000000001E-2</v>
      </c>
      <c r="Z91" s="6">
        <v>4.6600000000000003E-2</v>
      </c>
      <c r="AA91" s="6">
        <v>5.7160000000000002E-2</v>
      </c>
      <c r="AB91" s="6">
        <v>7.0319999999999994E-2</v>
      </c>
      <c r="AC91" s="6">
        <v>8.8300000000000003E-2</v>
      </c>
      <c r="AD91" s="6">
        <v>0.1139</v>
      </c>
      <c r="AE91" s="6">
        <v>0.16220000000000001</v>
      </c>
      <c r="AF91" s="6">
        <v>0.3821</v>
      </c>
      <c r="AG91" t="s">
        <v>52</v>
      </c>
      <c r="AH91" s="9">
        <f t="shared" si="25"/>
        <v>4.2029999999999994</v>
      </c>
      <c r="AI91" s="9">
        <f t="shared" si="26"/>
        <v>27.61</v>
      </c>
      <c r="AJ91" s="8">
        <f t="shared" si="27"/>
        <v>6.56911729716869</v>
      </c>
      <c r="AK91">
        <v>0</v>
      </c>
      <c r="AL91">
        <v>1</v>
      </c>
      <c r="AM91" t="s">
        <v>33</v>
      </c>
      <c r="AN91" t="s">
        <v>29</v>
      </c>
    </row>
    <row r="92" spans="1:40" x14ac:dyDescent="0.3">
      <c r="A92" t="s">
        <v>53</v>
      </c>
      <c r="B92" s="2">
        <v>2005</v>
      </c>
      <c r="C92" s="4">
        <f t="shared" si="21"/>
        <v>4.3723289999999997</v>
      </c>
      <c r="D92" s="13">
        <v>449.99720000000002</v>
      </c>
      <c r="E92" s="18">
        <f t="shared" si="23"/>
        <v>47.77411</v>
      </c>
      <c r="F92" s="32">
        <f t="shared" si="24"/>
        <v>7.1103976290442095</v>
      </c>
      <c r="G92">
        <v>2005</v>
      </c>
      <c r="H92" s="2" t="s">
        <v>35</v>
      </c>
      <c r="I92">
        <v>343.78570000000002</v>
      </c>
      <c r="J92">
        <v>1.9</v>
      </c>
      <c r="K92" s="3">
        <v>4.3723289999999998E-2</v>
      </c>
      <c r="L92" s="7">
        <v>2.0298420000000001E-2</v>
      </c>
      <c r="M92" s="7">
        <v>1.4342540000000001E-2</v>
      </c>
      <c r="N92" s="7">
        <v>1.7535700000000001E-2</v>
      </c>
      <c r="O92" s="7">
        <v>0.47774109999999997</v>
      </c>
      <c r="P92" s="10">
        <v>296.49619999999999</v>
      </c>
      <c r="Q92" s="7">
        <f t="shared" si="20"/>
        <v>1.5177165845633098</v>
      </c>
      <c r="R92" t="s">
        <v>52</v>
      </c>
      <c r="S92" s="7">
        <v>0.50762450000000003</v>
      </c>
      <c r="T92">
        <v>-1</v>
      </c>
      <c r="U92" s="31">
        <v>4.2478410000000002</v>
      </c>
      <c r="V92" t="s">
        <v>174</v>
      </c>
      <c r="W92" s="6">
        <v>1.304E-2</v>
      </c>
      <c r="X92" s="6">
        <v>2.7449999999999999E-2</v>
      </c>
      <c r="Y92" s="6">
        <v>3.8150000000000003E-2</v>
      </c>
      <c r="Z92" s="6">
        <v>4.895E-2</v>
      </c>
      <c r="AA92" s="6">
        <v>5.9990000000000002E-2</v>
      </c>
      <c r="AB92" s="6">
        <v>7.3219999999999993E-2</v>
      </c>
      <c r="AC92" s="6">
        <v>9.1429999999999997E-2</v>
      </c>
      <c r="AD92" s="6">
        <v>0.1192</v>
      </c>
      <c r="AE92" s="6">
        <v>0.16869999999999999</v>
      </c>
      <c r="AF92" s="6">
        <v>0.35980000000000001</v>
      </c>
      <c r="AG92" t="s">
        <v>52</v>
      </c>
      <c r="AH92" s="9">
        <f t="shared" si="25"/>
        <v>4.0489999999999995</v>
      </c>
      <c r="AI92" s="9">
        <f t="shared" si="26"/>
        <v>28.79</v>
      </c>
      <c r="AJ92" s="8">
        <f t="shared" si="27"/>
        <v>7.1103976290442095</v>
      </c>
      <c r="AK92">
        <v>0</v>
      </c>
      <c r="AL92">
        <v>1</v>
      </c>
      <c r="AM92" t="s">
        <v>33</v>
      </c>
      <c r="AN92" t="s">
        <v>29</v>
      </c>
    </row>
    <row r="93" spans="1:40" x14ac:dyDescent="0.3">
      <c r="A93" t="s">
        <v>53</v>
      </c>
      <c r="B93" s="2">
        <v>2002</v>
      </c>
      <c r="C93" s="4">
        <f t="shared" si="21"/>
        <v>6.3380200000000002</v>
      </c>
      <c r="D93" s="13">
        <v>446.94279999999998</v>
      </c>
      <c r="E93" s="18">
        <f t="shared" si="23"/>
        <v>50.891439999999996</v>
      </c>
      <c r="F93" s="32">
        <f t="shared" si="24"/>
        <v>8.1370887629287676</v>
      </c>
      <c r="G93">
        <v>2002</v>
      </c>
      <c r="H93" s="2" t="s">
        <v>35</v>
      </c>
      <c r="I93">
        <v>343.78570000000002</v>
      </c>
      <c r="J93">
        <v>1.9</v>
      </c>
      <c r="K93" s="3">
        <v>6.3380199999999998E-2</v>
      </c>
      <c r="L93" s="7">
        <v>3.4446329999999997E-2</v>
      </c>
      <c r="M93" s="7">
        <v>2.652115E-2</v>
      </c>
      <c r="N93" s="7">
        <v>2.8066500000000001E-2</v>
      </c>
      <c r="O93" s="7">
        <v>0.50891439999999999</v>
      </c>
      <c r="P93" s="10">
        <v>283.55040000000002</v>
      </c>
      <c r="Q93" s="7">
        <f t="shared" si="20"/>
        <v>1.5762375930346066</v>
      </c>
      <c r="R93" t="s">
        <v>52</v>
      </c>
      <c r="S93" s="7">
        <v>0.66601350000000004</v>
      </c>
      <c r="T93">
        <v>-1</v>
      </c>
      <c r="U93" s="31">
        <v>4.0632039999999998</v>
      </c>
      <c r="V93" t="s">
        <v>192</v>
      </c>
      <c r="W93" s="6">
        <v>9.5860000000000008E-3</v>
      </c>
      <c r="X93" s="6">
        <v>2.4639999999999999E-2</v>
      </c>
      <c r="Y93" s="6">
        <v>3.5209999999999998E-2</v>
      </c>
      <c r="Z93" s="6">
        <v>4.5629999999999997E-2</v>
      </c>
      <c r="AA93" s="6">
        <v>5.7320000000000003E-2</v>
      </c>
      <c r="AB93" s="6">
        <v>7.0430000000000006E-2</v>
      </c>
      <c r="AC93" s="6">
        <v>8.7970000000000007E-2</v>
      </c>
      <c r="AD93" s="6">
        <v>0.1144</v>
      </c>
      <c r="AE93" s="6">
        <v>0.1641</v>
      </c>
      <c r="AF93" s="6">
        <v>0.39069999999999999</v>
      </c>
      <c r="AG93" t="s">
        <v>52</v>
      </c>
      <c r="AH93" s="9">
        <f t="shared" si="25"/>
        <v>3.4226000000000001</v>
      </c>
      <c r="AI93" s="9">
        <f t="shared" si="26"/>
        <v>27.849999999999998</v>
      </c>
      <c r="AJ93" s="8">
        <f t="shared" si="27"/>
        <v>8.1370887629287676</v>
      </c>
      <c r="AK93">
        <v>0</v>
      </c>
      <c r="AL93">
        <v>1</v>
      </c>
      <c r="AM93" t="s">
        <v>33</v>
      </c>
      <c r="AN93" t="s">
        <v>29</v>
      </c>
    </row>
    <row r="94" spans="1:40" x14ac:dyDescent="0.3">
      <c r="A94" t="s">
        <v>53</v>
      </c>
      <c r="B94" s="2">
        <v>1999</v>
      </c>
      <c r="C94" s="4">
        <f t="shared" si="21"/>
        <v>6.3697760000000008</v>
      </c>
      <c r="D94" s="13">
        <v>381.17520000000002</v>
      </c>
      <c r="E94" s="18">
        <f t="shared" si="23"/>
        <v>47.665329999999997</v>
      </c>
      <c r="F94" s="32">
        <f t="shared" si="24"/>
        <v>7.2928317234367048</v>
      </c>
      <c r="G94">
        <v>1999</v>
      </c>
      <c r="H94" s="2" t="s">
        <v>35</v>
      </c>
      <c r="I94">
        <v>343.78570000000002</v>
      </c>
      <c r="J94">
        <v>1.9</v>
      </c>
      <c r="K94" s="3">
        <v>6.3697760000000006E-2</v>
      </c>
      <c r="L94" s="7">
        <v>2.9946190000000001E-2</v>
      </c>
      <c r="M94" s="7">
        <v>2.128977E-2</v>
      </c>
      <c r="N94" s="7">
        <v>2.640149E-2</v>
      </c>
      <c r="O94" s="7">
        <v>0.4766533</v>
      </c>
      <c r="P94" s="10">
        <v>257.05560000000003</v>
      </c>
      <c r="Q94" s="7">
        <f t="shared" si="20"/>
        <v>1.4828511808340297</v>
      </c>
      <c r="R94" t="s">
        <v>52</v>
      </c>
      <c r="S94" s="7">
        <v>0.54514149999999995</v>
      </c>
      <c r="T94">
        <v>-1</v>
      </c>
      <c r="U94" s="31">
        <v>3.8487230000000001</v>
      </c>
      <c r="V94" t="s">
        <v>209</v>
      </c>
      <c r="W94" s="6">
        <v>1.163E-2</v>
      </c>
      <c r="X94" s="6">
        <v>2.7709999999999999E-2</v>
      </c>
      <c r="Y94" s="6">
        <v>3.8640000000000001E-2</v>
      </c>
      <c r="Z94" s="6">
        <v>4.9209999999999997E-2</v>
      </c>
      <c r="AA94" s="6">
        <v>6.0639999999999999E-2</v>
      </c>
      <c r="AB94" s="6">
        <v>7.4410000000000004E-2</v>
      </c>
      <c r="AC94" s="6">
        <v>9.2119999999999994E-2</v>
      </c>
      <c r="AD94" s="6">
        <v>0.1192</v>
      </c>
      <c r="AE94" s="6">
        <v>0.16769999999999999</v>
      </c>
      <c r="AF94" s="6">
        <v>0.35880000000000001</v>
      </c>
      <c r="AG94" t="s">
        <v>52</v>
      </c>
      <c r="AH94" s="9">
        <f t="shared" si="25"/>
        <v>3.9340000000000002</v>
      </c>
      <c r="AI94" s="9">
        <f t="shared" si="26"/>
        <v>28.689999999999998</v>
      </c>
      <c r="AJ94" s="8">
        <f t="shared" si="27"/>
        <v>7.2928317234367048</v>
      </c>
      <c r="AK94">
        <v>0</v>
      </c>
      <c r="AL94">
        <v>1</v>
      </c>
      <c r="AM94" t="s">
        <v>33</v>
      </c>
      <c r="AN94" t="s">
        <v>29</v>
      </c>
    </row>
    <row r="95" spans="1:40" x14ac:dyDescent="0.3">
      <c r="A95" t="s">
        <v>53</v>
      </c>
      <c r="B95" s="2">
        <v>1996</v>
      </c>
      <c r="C95" s="4">
        <f t="shared" si="21"/>
        <v>7.9608600000000003</v>
      </c>
      <c r="D95" s="13">
        <v>329.99029999999999</v>
      </c>
      <c r="E95" s="18">
        <f t="shared" si="23"/>
        <v>46.541739999999997</v>
      </c>
      <c r="F95" s="32">
        <f t="shared" si="24"/>
        <v>7.6617569700157819</v>
      </c>
      <c r="G95">
        <v>1996</v>
      </c>
      <c r="H95" s="2" t="s">
        <v>35</v>
      </c>
      <c r="I95">
        <v>343.78570000000002</v>
      </c>
      <c r="J95">
        <v>1.9</v>
      </c>
      <c r="K95" s="3">
        <v>7.9608600000000002E-2</v>
      </c>
      <c r="L95" s="7">
        <v>4.2212689999999997E-2</v>
      </c>
      <c r="M95" s="7">
        <v>3.1475349999999999E-2</v>
      </c>
      <c r="N95" s="7">
        <v>4.2067390000000003E-2</v>
      </c>
      <c r="O95" s="7">
        <v>0.46541739999999998</v>
      </c>
      <c r="P95" s="10">
        <v>229.8717</v>
      </c>
      <c r="Q95" s="7">
        <f t="shared" si="20"/>
        <v>1.4355412171224209</v>
      </c>
      <c r="R95" t="s">
        <v>52</v>
      </c>
      <c r="S95" s="7">
        <v>0.60294499999999995</v>
      </c>
      <c r="T95">
        <v>-1</v>
      </c>
      <c r="U95" s="31">
        <v>3.5967319999999998</v>
      </c>
      <c r="V95" t="s">
        <v>228</v>
      </c>
      <c r="W95" s="6">
        <v>1.048E-2</v>
      </c>
      <c r="X95" s="6">
        <v>2.7539999999999999E-2</v>
      </c>
      <c r="Y95" s="6">
        <v>3.9849999999999997E-2</v>
      </c>
      <c r="Z95" s="6">
        <v>5.1090000000000003E-2</v>
      </c>
      <c r="AA95" s="6">
        <v>6.2960000000000002E-2</v>
      </c>
      <c r="AB95" s="6">
        <v>7.7460000000000001E-2</v>
      </c>
      <c r="AC95" s="6">
        <v>9.6339999999999995E-2</v>
      </c>
      <c r="AD95" s="6">
        <v>0.1226</v>
      </c>
      <c r="AE95" s="6">
        <v>0.16869999999999999</v>
      </c>
      <c r="AF95" s="6">
        <v>0.34300000000000003</v>
      </c>
      <c r="AG95" t="s">
        <v>52</v>
      </c>
      <c r="AH95" s="9">
        <f t="shared" si="25"/>
        <v>3.8019999999999996</v>
      </c>
      <c r="AI95" s="9">
        <f t="shared" si="26"/>
        <v>29.13</v>
      </c>
      <c r="AJ95" s="8">
        <f t="shared" si="27"/>
        <v>7.6617569700157819</v>
      </c>
      <c r="AK95">
        <v>0</v>
      </c>
      <c r="AL95">
        <v>1</v>
      </c>
      <c r="AM95" t="s">
        <v>33</v>
      </c>
      <c r="AN95" t="s">
        <v>29</v>
      </c>
    </row>
    <row r="96" spans="1:40" x14ac:dyDescent="0.3">
      <c r="A96" t="s">
        <v>53</v>
      </c>
      <c r="B96" s="2">
        <v>1993</v>
      </c>
      <c r="C96" s="4">
        <f t="shared" si="21"/>
        <v>8.0073729999999994</v>
      </c>
      <c r="D96" s="13">
        <v>323.15980000000002</v>
      </c>
      <c r="E96" s="18">
        <f t="shared" si="23"/>
        <v>46.003160000000001</v>
      </c>
      <c r="F96" s="32">
        <f t="shared" si="24"/>
        <v>7.5908618899273099</v>
      </c>
      <c r="G96">
        <v>1993</v>
      </c>
      <c r="H96" s="2" t="s">
        <v>35</v>
      </c>
      <c r="I96">
        <v>343.78570000000002</v>
      </c>
      <c r="J96">
        <v>1.9</v>
      </c>
      <c r="K96" s="3">
        <v>8.0073729999999996E-2</v>
      </c>
      <c r="L96" s="7">
        <v>4.5647130000000001E-2</v>
      </c>
      <c r="M96" s="7">
        <v>3.5794069999999997E-2</v>
      </c>
      <c r="N96" s="7">
        <v>3.4712359999999998E-2</v>
      </c>
      <c r="O96" s="7">
        <v>0.46003159999999998</v>
      </c>
      <c r="P96" s="10">
        <v>227.76130000000001</v>
      </c>
      <c r="Q96" s="7">
        <f t="shared" si="20"/>
        <v>1.4188529833646015</v>
      </c>
      <c r="R96" t="s">
        <v>52</v>
      </c>
      <c r="S96" s="7">
        <v>0.62349810000000006</v>
      </c>
      <c r="T96">
        <v>-1</v>
      </c>
      <c r="U96" s="31">
        <v>3.3410039999999999</v>
      </c>
      <c r="V96" t="s">
        <v>247</v>
      </c>
      <c r="W96" s="6">
        <v>1.005E-2</v>
      </c>
      <c r="X96" s="6">
        <v>2.8469999999999999E-2</v>
      </c>
      <c r="Y96" s="6">
        <v>4.0579999999999998E-2</v>
      </c>
      <c r="Z96" s="6">
        <v>5.1659999999999998E-2</v>
      </c>
      <c r="AA96" s="6">
        <v>6.4430000000000001E-2</v>
      </c>
      <c r="AB96" s="6">
        <v>7.8310000000000005E-2</v>
      </c>
      <c r="AC96" s="6">
        <v>9.7110000000000002E-2</v>
      </c>
      <c r="AD96" s="6">
        <v>0.12379999999999999</v>
      </c>
      <c r="AE96" s="6">
        <v>0.1686</v>
      </c>
      <c r="AF96" s="6">
        <v>0.33710000000000001</v>
      </c>
      <c r="AG96" t="s">
        <v>52</v>
      </c>
      <c r="AH96" s="9">
        <f t="shared" si="25"/>
        <v>3.8519999999999999</v>
      </c>
      <c r="AI96" s="9">
        <f t="shared" si="26"/>
        <v>29.24</v>
      </c>
      <c r="AJ96" s="8">
        <f t="shared" si="27"/>
        <v>7.5908618899273099</v>
      </c>
      <c r="AK96">
        <v>0</v>
      </c>
      <c r="AL96">
        <v>1</v>
      </c>
      <c r="AM96" t="s">
        <v>33</v>
      </c>
      <c r="AN96" t="s">
        <v>29</v>
      </c>
    </row>
    <row r="97" spans="1:40" x14ac:dyDescent="0.3">
      <c r="A97" t="s">
        <v>53</v>
      </c>
      <c r="B97" s="2">
        <v>1990</v>
      </c>
      <c r="C97" s="4">
        <f t="shared" si="21"/>
        <v>9.9171949999999995</v>
      </c>
      <c r="D97" s="13">
        <v>286.21679999999998</v>
      </c>
      <c r="E97" s="18">
        <f t="shared" si="23"/>
        <v>45.301540000000003</v>
      </c>
      <c r="F97" s="32">
        <f t="shared" si="24"/>
        <v>7.7540817954581707</v>
      </c>
      <c r="G97">
        <v>1990</v>
      </c>
      <c r="H97" s="2" t="s">
        <v>35</v>
      </c>
      <c r="I97">
        <v>343.78570000000002</v>
      </c>
      <c r="J97">
        <v>1.9</v>
      </c>
      <c r="K97" s="3">
        <v>9.9171949999999995E-2</v>
      </c>
      <c r="L97" s="7">
        <v>5.2878920000000003E-2</v>
      </c>
      <c r="M97" s="7">
        <v>4.004605E-2</v>
      </c>
      <c r="N97" s="7">
        <v>4.590197E-2</v>
      </c>
      <c r="O97" s="7">
        <v>0.45301540000000001</v>
      </c>
      <c r="P97" s="10">
        <v>207.15899999999999</v>
      </c>
      <c r="Q97" s="7">
        <f t="shared" si="20"/>
        <v>1.3816286041156791</v>
      </c>
      <c r="R97" t="s">
        <v>52</v>
      </c>
      <c r="S97" s="7">
        <v>0.6030742</v>
      </c>
      <c r="T97">
        <v>-1</v>
      </c>
      <c r="U97" s="31">
        <v>3.0959949999999998</v>
      </c>
      <c r="V97" t="s">
        <v>261</v>
      </c>
      <c r="W97" s="6">
        <v>9.5160000000000002E-3</v>
      </c>
      <c r="X97" s="6">
        <v>2.809E-2</v>
      </c>
      <c r="Y97" s="6">
        <v>4.1640000000000003E-2</v>
      </c>
      <c r="Z97" s="6">
        <v>5.3420000000000002E-2</v>
      </c>
      <c r="AA97" s="6">
        <v>6.5640000000000004E-2</v>
      </c>
      <c r="AB97" s="6">
        <v>8.0560000000000007E-2</v>
      </c>
      <c r="AC97" s="6">
        <v>9.9510000000000001E-2</v>
      </c>
      <c r="AD97" s="6">
        <v>0.12540000000000001</v>
      </c>
      <c r="AE97" s="6">
        <v>0.16619999999999999</v>
      </c>
      <c r="AF97" s="6">
        <v>0.33</v>
      </c>
      <c r="AG97" t="s">
        <v>52</v>
      </c>
      <c r="AH97" s="9">
        <f t="shared" si="25"/>
        <v>3.7606000000000002</v>
      </c>
      <c r="AI97" s="9">
        <f t="shared" si="26"/>
        <v>29.159999999999997</v>
      </c>
      <c r="AJ97" s="8">
        <f t="shared" si="27"/>
        <v>7.7540817954581707</v>
      </c>
      <c r="AK97">
        <v>0</v>
      </c>
      <c r="AL97">
        <v>1</v>
      </c>
      <c r="AM97" t="s">
        <v>33</v>
      </c>
      <c r="AN97" t="s">
        <v>29</v>
      </c>
    </row>
    <row r="98" spans="1:40" x14ac:dyDescent="0.3">
      <c r="A98" t="s">
        <v>53</v>
      </c>
      <c r="B98" s="2">
        <v>1987</v>
      </c>
      <c r="C98" s="4">
        <f t="shared" si="21"/>
        <v>12.57695</v>
      </c>
      <c r="D98" s="13">
        <v>202.72499999999999</v>
      </c>
      <c r="E98" s="18">
        <f t="shared" si="23"/>
        <v>-100</v>
      </c>
      <c r="F98" s="32">
        <f t="shared" si="24"/>
        <v>1</v>
      </c>
      <c r="H98" s="2" t="s">
        <v>35</v>
      </c>
      <c r="I98">
        <v>343.78570000000002</v>
      </c>
      <c r="J98">
        <v>1.9</v>
      </c>
      <c r="K98" s="3">
        <v>0.12576950000000001</v>
      </c>
      <c r="L98" s="7">
        <v>6.107982E-2</v>
      </c>
      <c r="M98" s="7">
        <v>4.173632E-2</v>
      </c>
      <c r="N98" s="7">
        <v>7.9015000000000002E-2</v>
      </c>
      <c r="O98" s="7">
        <v>-1</v>
      </c>
      <c r="P98" s="10">
        <v>-1</v>
      </c>
      <c r="Q98" s="7"/>
      <c r="R98" t="s">
        <v>52</v>
      </c>
      <c r="S98" s="7">
        <v>-1</v>
      </c>
      <c r="T98">
        <v>-1</v>
      </c>
      <c r="U98" s="31">
        <v>2.8722110000000001</v>
      </c>
      <c r="V98" t="s">
        <v>272</v>
      </c>
      <c r="W98" s="6">
        <v>-1</v>
      </c>
      <c r="X98" s="6">
        <v>-1</v>
      </c>
      <c r="Y98" s="6">
        <v>-1</v>
      </c>
      <c r="Z98" s="6">
        <v>-1</v>
      </c>
      <c r="AA98" s="6">
        <v>-1</v>
      </c>
      <c r="AB98" s="6">
        <v>-1</v>
      </c>
      <c r="AC98" s="6">
        <v>-1</v>
      </c>
      <c r="AD98" s="6">
        <v>-1</v>
      </c>
      <c r="AE98" s="6">
        <v>-1</v>
      </c>
      <c r="AF98" s="6">
        <v>-1</v>
      </c>
      <c r="AG98" t="s">
        <v>52</v>
      </c>
      <c r="AH98" s="9">
        <f t="shared" si="25"/>
        <v>-200</v>
      </c>
      <c r="AI98" s="9">
        <f t="shared" si="26"/>
        <v>-200</v>
      </c>
      <c r="AJ98" s="8">
        <f t="shared" si="27"/>
        <v>1</v>
      </c>
      <c r="AK98">
        <v>1</v>
      </c>
      <c r="AL98">
        <v>1</v>
      </c>
      <c r="AM98" t="s">
        <v>33</v>
      </c>
      <c r="AN98" t="s">
        <v>29</v>
      </c>
    </row>
    <row r="99" spans="1:40" x14ac:dyDescent="0.3">
      <c r="A99" t="s">
        <v>53</v>
      </c>
      <c r="B99" s="2">
        <v>1984</v>
      </c>
      <c r="C99" s="4">
        <f t="shared" si="21"/>
        <v>20.524180000000001</v>
      </c>
      <c r="D99" s="13">
        <v>150.4247</v>
      </c>
      <c r="E99" s="18">
        <f t="shared" si="23"/>
        <v>-100</v>
      </c>
      <c r="F99" s="32">
        <f t="shared" si="24"/>
        <v>1</v>
      </c>
      <c r="H99" s="2" t="s">
        <v>35</v>
      </c>
      <c r="I99">
        <v>343.78570000000002</v>
      </c>
      <c r="J99">
        <v>1.9</v>
      </c>
      <c r="K99" s="3">
        <v>0.2052418</v>
      </c>
      <c r="L99" s="7">
        <v>8.9957739999999994E-2</v>
      </c>
      <c r="M99" s="7">
        <v>5.3521609999999997E-2</v>
      </c>
      <c r="N99" s="7">
        <v>0.15641179999999999</v>
      </c>
      <c r="O99" s="7">
        <v>-1</v>
      </c>
      <c r="P99" s="10">
        <v>-1</v>
      </c>
      <c r="Q99" s="7"/>
      <c r="R99" t="s">
        <v>52</v>
      </c>
      <c r="S99" s="7">
        <v>-1</v>
      </c>
      <c r="T99">
        <v>-1</v>
      </c>
      <c r="U99" s="31">
        <v>2.6597810000000002</v>
      </c>
      <c r="V99" t="s">
        <v>282</v>
      </c>
      <c r="W99" s="6">
        <v>-1</v>
      </c>
      <c r="X99" s="6">
        <v>-1</v>
      </c>
      <c r="Y99" s="6">
        <v>-1</v>
      </c>
      <c r="Z99" s="6">
        <v>-1</v>
      </c>
      <c r="AA99" s="6">
        <v>-1</v>
      </c>
      <c r="AB99" s="6">
        <v>-1</v>
      </c>
      <c r="AC99" s="6">
        <v>-1</v>
      </c>
      <c r="AD99" s="6">
        <v>-1</v>
      </c>
      <c r="AE99" s="6">
        <v>-1</v>
      </c>
      <c r="AF99" s="6">
        <v>-1</v>
      </c>
      <c r="AG99" t="s">
        <v>52</v>
      </c>
      <c r="AH99" s="9">
        <f t="shared" si="25"/>
        <v>-200</v>
      </c>
      <c r="AI99" s="9">
        <f t="shared" si="26"/>
        <v>-200</v>
      </c>
      <c r="AJ99" s="8">
        <f t="shared" si="27"/>
        <v>1</v>
      </c>
      <c r="AK99">
        <v>1</v>
      </c>
      <c r="AL99">
        <v>0</v>
      </c>
      <c r="AM99" t="s">
        <v>33</v>
      </c>
      <c r="AN99" t="s">
        <v>29</v>
      </c>
    </row>
    <row r="100" spans="1:40" x14ac:dyDescent="0.3">
      <c r="A100" t="s">
        <v>53</v>
      </c>
      <c r="B100" s="2">
        <v>1981</v>
      </c>
      <c r="C100" s="4">
        <f t="shared" si="21"/>
        <v>35.596850000000003</v>
      </c>
      <c r="D100" s="13">
        <v>118.2433</v>
      </c>
      <c r="E100" s="18">
        <f t="shared" si="23"/>
        <v>47.494759999999999</v>
      </c>
      <c r="F100" s="32">
        <f t="shared" si="24"/>
        <v>9.1096504332237824</v>
      </c>
      <c r="G100">
        <v>1981</v>
      </c>
      <c r="H100" s="2" t="s">
        <v>35</v>
      </c>
      <c r="I100">
        <v>343.78570000000002</v>
      </c>
      <c r="J100">
        <v>1.9</v>
      </c>
      <c r="K100" s="3">
        <v>0.35596850000000002</v>
      </c>
      <c r="L100" s="7">
        <v>0.16388159999999999</v>
      </c>
      <c r="M100" s="7">
        <v>9.94892E-2</v>
      </c>
      <c r="N100" s="7">
        <v>0.28221210000000002</v>
      </c>
      <c r="O100" s="7">
        <v>0.47494760000000003</v>
      </c>
      <c r="P100" s="10">
        <v>83.013750000000002</v>
      </c>
      <c r="Q100" s="7">
        <f t="shared" si="20"/>
        <v>1.4243821053741097</v>
      </c>
      <c r="R100" t="s">
        <v>52</v>
      </c>
      <c r="S100" s="7">
        <v>0.43704419999999999</v>
      </c>
      <c r="T100">
        <v>0.47506569999999998</v>
      </c>
      <c r="U100" s="31">
        <v>2.454129</v>
      </c>
      <c r="V100" t="s">
        <v>282</v>
      </c>
      <c r="W100" s="6">
        <v>1.065E-2</v>
      </c>
      <c r="X100" s="6">
        <v>2.282E-2</v>
      </c>
      <c r="Y100" s="6">
        <v>3.5139999999999998E-2</v>
      </c>
      <c r="Z100" s="6">
        <v>4.8120000000000003E-2</v>
      </c>
      <c r="AA100" s="6">
        <v>6.241E-2</v>
      </c>
      <c r="AB100" s="6">
        <v>7.8990000000000005E-2</v>
      </c>
      <c r="AC100" s="6">
        <v>9.9640000000000006E-2</v>
      </c>
      <c r="AD100" s="6">
        <v>0.1283</v>
      </c>
      <c r="AE100" s="6">
        <v>0.17660000000000001</v>
      </c>
      <c r="AF100" s="6">
        <v>0.33729999999999999</v>
      </c>
      <c r="AG100" t="s">
        <v>52</v>
      </c>
      <c r="AH100" s="9">
        <f t="shared" si="25"/>
        <v>3.347</v>
      </c>
      <c r="AI100" s="9">
        <f t="shared" si="26"/>
        <v>30.490000000000002</v>
      </c>
      <c r="AJ100" s="8">
        <f t="shared" si="27"/>
        <v>9.1096504332237824</v>
      </c>
      <c r="AK100">
        <v>0</v>
      </c>
      <c r="AL100">
        <v>0</v>
      </c>
      <c r="AM100" t="s">
        <v>33</v>
      </c>
      <c r="AN100" t="s">
        <v>29</v>
      </c>
    </row>
    <row r="101" spans="1:40" x14ac:dyDescent="0.3">
      <c r="A101" t="s">
        <v>56</v>
      </c>
      <c r="B101" s="2">
        <v>1981</v>
      </c>
      <c r="C101" s="4">
        <f t="shared" si="21"/>
        <v>38.582349999999998</v>
      </c>
      <c r="D101" s="13">
        <v>108.7067</v>
      </c>
      <c r="E101" s="18">
        <f t="shared" si="23"/>
        <v>47.780799999999999</v>
      </c>
      <c r="F101" s="32">
        <f t="shared" si="24"/>
        <v>7.1858271730818259</v>
      </c>
      <c r="G101">
        <v>1986</v>
      </c>
      <c r="H101" s="2" t="s">
        <v>35</v>
      </c>
      <c r="I101">
        <v>20.741029999999999</v>
      </c>
      <c r="J101">
        <v>1.9</v>
      </c>
      <c r="K101" s="3">
        <v>0.38582349999999999</v>
      </c>
      <c r="L101" s="7">
        <v>0.1651571</v>
      </c>
      <c r="M101" s="7">
        <v>9.3665499999999999E-2</v>
      </c>
      <c r="N101" s="7">
        <v>0.26614749999999998</v>
      </c>
      <c r="O101" s="7">
        <v>0.47780800000000001</v>
      </c>
      <c r="P101" s="10">
        <v>74.436229999999995</v>
      </c>
      <c r="Q101" s="7">
        <f t="shared" si="20"/>
        <v>1.4604003991067254</v>
      </c>
      <c r="R101" t="s">
        <v>55</v>
      </c>
      <c r="S101" s="7">
        <v>0.41715469999999999</v>
      </c>
      <c r="T101">
        <v>0.43553259999999999</v>
      </c>
      <c r="U101" s="31">
        <v>5.9435909999999996</v>
      </c>
      <c r="V101" t="s">
        <v>273</v>
      </c>
      <c r="W101" s="6">
        <v>1.376E-2</v>
      </c>
      <c r="X101" s="6">
        <v>2.547E-2</v>
      </c>
      <c r="Y101" s="6">
        <v>3.696E-2</v>
      </c>
      <c r="Z101" s="6">
        <v>4.8779999999999997E-2</v>
      </c>
      <c r="AA101" s="6">
        <v>6.1559999999999997E-2</v>
      </c>
      <c r="AB101" s="6">
        <v>7.6200000000000004E-2</v>
      </c>
      <c r="AC101" s="6">
        <v>9.4299999999999995E-2</v>
      </c>
      <c r="AD101" s="6">
        <v>0.11940000000000001</v>
      </c>
      <c r="AE101" s="6">
        <v>0.16250000000000001</v>
      </c>
      <c r="AF101" s="6">
        <v>0.36109999999999998</v>
      </c>
      <c r="AG101" t="s">
        <v>55</v>
      </c>
      <c r="AH101" s="9">
        <f t="shared" si="25"/>
        <v>3.923</v>
      </c>
      <c r="AI101" s="9">
        <f t="shared" si="26"/>
        <v>28.190000000000005</v>
      </c>
      <c r="AJ101" s="8">
        <f t="shared" si="27"/>
        <v>7.1858271730818259</v>
      </c>
      <c r="AK101">
        <v>0</v>
      </c>
      <c r="AL101">
        <v>0</v>
      </c>
      <c r="AM101" t="s">
        <v>33</v>
      </c>
      <c r="AN101" t="s">
        <v>29</v>
      </c>
    </row>
    <row r="102" spans="1:40" x14ac:dyDescent="0.3">
      <c r="A102" t="s">
        <v>56</v>
      </c>
      <c r="B102" s="2">
        <v>1984</v>
      </c>
      <c r="C102" s="4">
        <f t="shared" si="21"/>
        <v>37.490879999999997</v>
      </c>
      <c r="D102" s="13">
        <v>111.5625</v>
      </c>
      <c r="E102" s="18">
        <f t="shared" si="23"/>
        <v>47.780799999999999</v>
      </c>
      <c r="F102" s="32">
        <f t="shared" si="24"/>
        <v>7.1858271730818259</v>
      </c>
      <c r="G102">
        <v>1986</v>
      </c>
      <c r="H102" s="2" t="s">
        <v>35</v>
      </c>
      <c r="I102">
        <v>20.741029999999999</v>
      </c>
      <c r="J102">
        <v>1.9</v>
      </c>
      <c r="K102" s="3">
        <v>0.37490879999999999</v>
      </c>
      <c r="L102" s="7">
        <v>0.15950320000000001</v>
      </c>
      <c r="M102" s="7">
        <v>9.0009720000000001E-2</v>
      </c>
      <c r="N102" s="7">
        <v>0.25846550000000001</v>
      </c>
      <c r="O102" s="7">
        <v>0.47780800000000001</v>
      </c>
      <c r="P102" s="10">
        <v>76.391689999999997</v>
      </c>
      <c r="Q102" s="7">
        <f t="shared" si="20"/>
        <v>1.4604009938777374</v>
      </c>
      <c r="R102" t="s">
        <v>55</v>
      </c>
      <c r="S102" s="7">
        <v>0.41715469999999999</v>
      </c>
      <c r="T102">
        <v>0.43553259999999999</v>
      </c>
      <c r="U102" s="31">
        <v>6.351572</v>
      </c>
      <c r="V102" t="s">
        <v>273</v>
      </c>
      <c r="W102" s="6">
        <v>1.376E-2</v>
      </c>
      <c r="X102" s="6">
        <v>2.547E-2</v>
      </c>
      <c r="Y102" s="6">
        <v>3.696E-2</v>
      </c>
      <c r="Z102" s="6">
        <v>4.8779999999999997E-2</v>
      </c>
      <c r="AA102" s="6">
        <v>6.1559999999999997E-2</v>
      </c>
      <c r="AB102" s="6">
        <v>7.6200000000000004E-2</v>
      </c>
      <c r="AC102" s="6">
        <v>9.4299999999999995E-2</v>
      </c>
      <c r="AD102" s="6">
        <v>0.11940000000000001</v>
      </c>
      <c r="AE102" s="6">
        <v>0.16250000000000001</v>
      </c>
      <c r="AF102" s="6">
        <v>0.36109999999999998</v>
      </c>
      <c r="AG102" t="s">
        <v>55</v>
      </c>
      <c r="AH102" s="9">
        <f t="shared" si="25"/>
        <v>3.923</v>
      </c>
      <c r="AI102" s="9">
        <f t="shared" si="26"/>
        <v>28.190000000000005</v>
      </c>
      <c r="AJ102" s="8">
        <f t="shared" si="27"/>
        <v>7.1858271730818259</v>
      </c>
      <c r="AK102">
        <v>0</v>
      </c>
      <c r="AL102">
        <v>0</v>
      </c>
      <c r="AM102" t="s">
        <v>33</v>
      </c>
      <c r="AN102" t="s">
        <v>29</v>
      </c>
    </row>
    <row r="103" spans="1:40" x14ac:dyDescent="0.3">
      <c r="A103" t="s">
        <v>56</v>
      </c>
      <c r="B103" s="2">
        <v>1987</v>
      </c>
      <c r="C103" s="4">
        <f t="shared" si="21"/>
        <v>36.738819999999997</v>
      </c>
      <c r="D103" s="13">
        <v>117.4008</v>
      </c>
      <c r="E103" s="18"/>
      <c r="F103" s="32">
        <f t="shared" si="24"/>
        <v>1</v>
      </c>
      <c r="H103" s="2" t="s">
        <v>35</v>
      </c>
      <c r="I103">
        <v>20.741029999999999</v>
      </c>
      <c r="J103">
        <v>1.9</v>
      </c>
      <c r="K103" s="3">
        <v>0.3673882</v>
      </c>
      <c r="L103" s="7">
        <v>0.15071129999999999</v>
      </c>
      <c r="M103" s="7">
        <v>8.1628409999999998E-2</v>
      </c>
      <c r="N103" s="7">
        <v>0.2366983</v>
      </c>
      <c r="O103" s="7">
        <v>-1</v>
      </c>
      <c r="P103" s="10">
        <v>-1</v>
      </c>
      <c r="Q103" s="7">
        <f t="shared" si="20"/>
        <v>-117.4008</v>
      </c>
      <c r="R103" t="s">
        <v>55</v>
      </c>
      <c r="S103" s="7">
        <v>-1</v>
      </c>
      <c r="T103">
        <v>-1</v>
      </c>
      <c r="U103" s="31">
        <v>6.7646240000000004</v>
      </c>
      <c r="V103" t="s">
        <v>273</v>
      </c>
      <c r="W103" s="6">
        <v>-1</v>
      </c>
      <c r="X103" s="6">
        <v>-1</v>
      </c>
      <c r="Y103" s="6">
        <v>-1</v>
      </c>
      <c r="Z103" s="6">
        <v>-1</v>
      </c>
      <c r="AA103" s="6">
        <v>-1</v>
      </c>
      <c r="AB103" s="6">
        <v>-1</v>
      </c>
      <c r="AC103" s="6">
        <v>-1</v>
      </c>
      <c r="AD103" s="6">
        <v>-1</v>
      </c>
      <c r="AE103" s="6">
        <v>-1</v>
      </c>
      <c r="AF103" s="6">
        <v>-1</v>
      </c>
      <c r="AG103" t="s">
        <v>55</v>
      </c>
      <c r="AH103" s="9">
        <f t="shared" si="25"/>
        <v>-200</v>
      </c>
      <c r="AI103" s="9">
        <f t="shared" si="26"/>
        <v>-200</v>
      </c>
      <c r="AJ103" s="8">
        <f t="shared" si="27"/>
        <v>1</v>
      </c>
      <c r="AK103">
        <v>1</v>
      </c>
      <c r="AL103">
        <v>0</v>
      </c>
      <c r="AM103" t="s">
        <v>33</v>
      </c>
      <c r="AN103" t="s">
        <v>29</v>
      </c>
    </row>
    <row r="104" spans="1:40" x14ac:dyDescent="0.3">
      <c r="A104" t="s">
        <v>56</v>
      </c>
      <c r="B104" s="2">
        <v>1990</v>
      </c>
      <c r="C104" s="4">
        <f t="shared" si="21"/>
        <v>30.194530000000004</v>
      </c>
      <c r="D104" s="13">
        <v>172.35820000000001</v>
      </c>
      <c r="E104" s="18"/>
      <c r="F104" s="32">
        <f t="shared" si="24"/>
        <v>1</v>
      </c>
      <c r="H104" s="2" t="s">
        <v>35</v>
      </c>
      <c r="I104">
        <v>20.741029999999999</v>
      </c>
      <c r="J104">
        <v>1.9</v>
      </c>
      <c r="K104" s="3">
        <v>0.30194530000000003</v>
      </c>
      <c r="L104" s="7">
        <v>0.1181796</v>
      </c>
      <c r="M104" s="7">
        <v>6.0973100000000002E-2</v>
      </c>
      <c r="N104" s="7">
        <v>0.1766557</v>
      </c>
      <c r="O104" s="7">
        <v>-1</v>
      </c>
      <c r="P104" s="10">
        <v>-1</v>
      </c>
      <c r="Q104" s="7">
        <f t="shared" si="20"/>
        <v>-172.35820000000001</v>
      </c>
      <c r="R104" t="s">
        <v>55</v>
      </c>
      <c r="S104" s="7">
        <v>-1</v>
      </c>
      <c r="T104">
        <v>-1</v>
      </c>
      <c r="U104" s="31">
        <v>7.1836469999999997</v>
      </c>
      <c r="V104" t="s">
        <v>262</v>
      </c>
      <c r="W104" s="6">
        <v>-1</v>
      </c>
      <c r="X104" s="6">
        <v>-1</v>
      </c>
      <c r="Y104" s="6">
        <v>-1</v>
      </c>
      <c r="Z104" s="6">
        <v>-1</v>
      </c>
      <c r="AA104" s="6">
        <v>-1</v>
      </c>
      <c r="AB104" s="6">
        <v>-1</v>
      </c>
      <c r="AC104" s="6">
        <v>-1</v>
      </c>
      <c r="AD104" s="6">
        <v>-1</v>
      </c>
      <c r="AE104" s="6">
        <v>-1</v>
      </c>
      <c r="AF104" s="6">
        <v>-1</v>
      </c>
      <c r="AG104" t="s">
        <v>55</v>
      </c>
      <c r="AH104" s="9">
        <f t="shared" si="25"/>
        <v>-200</v>
      </c>
      <c r="AI104" s="9">
        <f t="shared" si="26"/>
        <v>-200</v>
      </c>
      <c r="AJ104" s="8">
        <f t="shared" si="27"/>
        <v>1</v>
      </c>
      <c r="AK104">
        <v>1</v>
      </c>
      <c r="AL104">
        <v>0</v>
      </c>
      <c r="AM104" t="s">
        <v>33</v>
      </c>
      <c r="AN104" t="s">
        <v>29</v>
      </c>
    </row>
    <row r="105" spans="1:40" x14ac:dyDescent="0.3">
      <c r="A105" t="s">
        <v>56</v>
      </c>
      <c r="B105" s="2">
        <v>1993</v>
      </c>
      <c r="C105" s="5">
        <f t="shared" si="21"/>
        <v>5.0688810000000002</v>
      </c>
      <c r="D105" s="13">
        <v>341.92649999999998</v>
      </c>
      <c r="E105" s="18"/>
      <c r="F105" s="32">
        <f t="shared" si="24"/>
        <v>1</v>
      </c>
      <c r="H105" s="2" t="s">
        <v>35</v>
      </c>
      <c r="I105">
        <v>20.741029999999999</v>
      </c>
      <c r="J105">
        <v>1.9</v>
      </c>
      <c r="K105" s="3">
        <v>5.0688810000000001E-2</v>
      </c>
      <c r="L105" s="7">
        <v>1.556798E-2</v>
      </c>
      <c r="M105" s="7">
        <v>8.2765830000000006E-3</v>
      </c>
      <c r="N105" s="7">
        <v>1.8503229999999999E-2</v>
      </c>
      <c r="O105" s="7">
        <v>-1</v>
      </c>
      <c r="P105" s="10">
        <v>-1</v>
      </c>
      <c r="Q105" s="7">
        <f t="shared" si="20"/>
        <v>-341.92649999999998</v>
      </c>
      <c r="R105" t="s">
        <v>55</v>
      </c>
      <c r="S105" s="7">
        <v>-1</v>
      </c>
      <c r="T105">
        <v>-1</v>
      </c>
      <c r="U105" s="31">
        <v>7.6114649999999999</v>
      </c>
      <c r="V105" t="s">
        <v>248</v>
      </c>
      <c r="W105" s="6">
        <v>-1</v>
      </c>
      <c r="X105" s="6">
        <v>-1</v>
      </c>
      <c r="Y105" s="6">
        <v>-1</v>
      </c>
      <c r="Z105" s="6">
        <v>-1</v>
      </c>
      <c r="AA105" s="6">
        <v>-1</v>
      </c>
      <c r="AB105" s="6">
        <v>-1</v>
      </c>
      <c r="AC105" s="6">
        <v>-1</v>
      </c>
      <c r="AD105" s="6">
        <v>-1</v>
      </c>
      <c r="AE105" s="6">
        <v>-1</v>
      </c>
      <c r="AF105" s="6">
        <v>-1</v>
      </c>
      <c r="AG105" t="s">
        <v>55</v>
      </c>
      <c r="AH105" s="9">
        <f t="shared" si="25"/>
        <v>-200</v>
      </c>
      <c r="AI105" s="9">
        <f t="shared" si="26"/>
        <v>-200</v>
      </c>
      <c r="AJ105" s="8">
        <f t="shared" si="27"/>
        <v>1</v>
      </c>
      <c r="AK105">
        <v>1</v>
      </c>
      <c r="AL105">
        <v>1</v>
      </c>
      <c r="AM105" t="s">
        <v>33</v>
      </c>
      <c r="AN105" t="s">
        <v>29</v>
      </c>
    </row>
    <row r="106" spans="1:40" x14ac:dyDescent="0.3">
      <c r="A106" t="s">
        <v>56</v>
      </c>
      <c r="B106" s="2">
        <v>1996</v>
      </c>
      <c r="C106" s="5">
        <f t="shared" si="21"/>
        <v>4.9303279999999994</v>
      </c>
      <c r="D106" s="13">
        <v>366.20530000000002</v>
      </c>
      <c r="E106" s="18">
        <f t="shared" si="23"/>
        <v>47.434440000000002</v>
      </c>
      <c r="F106" s="32">
        <f t="shared" si="24"/>
        <v>6.4783821478382144</v>
      </c>
      <c r="G106">
        <v>1996</v>
      </c>
      <c r="H106" s="2" t="s">
        <v>35</v>
      </c>
      <c r="I106">
        <v>20.741029999999999</v>
      </c>
      <c r="J106">
        <v>1.9</v>
      </c>
      <c r="K106" s="3">
        <v>4.9303279999999998E-2</v>
      </c>
      <c r="L106" s="7">
        <v>1.8609500000000001E-2</v>
      </c>
      <c r="M106" s="7">
        <v>1.123626E-2</v>
      </c>
      <c r="N106" s="7">
        <v>2.2232539999999999E-2</v>
      </c>
      <c r="O106" s="7">
        <v>0.4743444</v>
      </c>
      <c r="P106" s="10">
        <v>245.9436</v>
      </c>
      <c r="Q106" s="7">
        <f t="shared" si="20"/>
        <v>1.4889808069817634</v>
      </c>
      <c r="R106" t="s">
        <v>55</v>
      </c>
      <c r="S106" s="7">
        <v>0.43327209999999999</v>
      </c>
      <c r="T106">
        <v>-1</v>
      </c>
      <c r="U106" s="31">
        <v>8.0291130000000006</v>
      </c>
      <c r="V106" t="s">
        <v>229</v>
      </c>
      <c r="W106" s="6">
        <v>1.473E-2</v>
      </c>
      <c r="X106" s="6">
        <v>2.8289999999999999E-2</v>
      </c>
      <c r="Y106" s="6">
        <v>3.8600000000000002E-2</v>
      </c>
      <c r="Z106" s="6">
        <v>4.8899999999999999E-2</v>
      </c>
      <c r="AA106" s="6">
        <v>6.0900000000000003E-2</v>
      </c>
      <c r="AB106" s="6">
        <v>7.3980000000000004E-2</v>
      </c>
      <c r="AC106" s="6">
        <v>9.0950000000000003E-2</v>
      </c>
      <c r="AD106" s="6">
        <v>0.11650000000000001</v>
      </c>
      <c r="AE106" s="6">
        <v>0.16220000000000001</v>
      </c>
      <c r="AF106" s="6">
        <v>0.36499999999999999</v>
      </c>
      <c r="AG106" t="s">
        <v>55</v>
      </c>
      <c r="AH106" s="9">
        <f t="shared" si="25"/>
        <v>4.3020000000000005</v>
      </c>
      <c r="AI106" s="9">
        <f t="shared" si="26"/>
        <v>27.87</v>
      </c>
      <c r="AJ106" s="8">
        <f t="shared" si="27"/>
        <v>6.4783821478382144</v>
      </c>
      <c r="AK106">
        <v>0</v>
      </c>
      <c r="AL106">
        <v>1</v>
      </c>
      <c r="AM106" t="s">
        <v>33</v>
      </c>
      <c r="AN106" t="s">
        <v>29</v>
      </c>
    </row>
    <row r="107" spans="1:40" x14ac:dyDescent="0.3">
      <c r="A107" t="s">
        <v>56</v>
      </c>
      <c r="B107" s="2">
        <v>1999</v>
      </c>
      <c r="C107" s="5">
        <f t="shared" si="21"/>
        <v>5.2944819999999995</v>
      </c>
      <c r="D107" s="13">
        <v>426.18150000000003</v>
      </c>
      <c r="E107" s="18"/>
      <c r="F107" s="32">
        <f t="shared" si="24"/>
        <v>1</v>
      </c>
      <c r="H107" s="2" t="s">
        <v>35</v>
      </c>
      <c r="I107">
        <v>20.741029999999999</v>
      </c>
      <c r="J107">
        <v>1.9</v>
      </c>
      <c r="K107" s="3">
        <v>5.2944819999999997E-2</v>
      </c>
      <c r="L107" s="7">
        <v>1.8983949999999999E-2</v>
      </c>
      <c r="M107" s="7">
        <v>1.079069E-2</v>
      </c>
      <c r="N107" s="7">
        <v>2.264762E-2</v>
      </c>
      <c r="O107" s="7">
        <v>-1</v>
      </c>
      <c r="P107" s="10">
        <v>-1</v>
      </c>
      <c r="Q107" s="7">
        <f t="shared" si="20"/>
        <v>-426.18150000000003</v>
      </c>
      <c r="R107" t="s">
        <v>55</v>
      </c>
      <c r="S107" s="7">
        <v>-1</v>
      </c>
      <c r="T107">
        <v>-1</v>
      </c>
      <c r="U107" s="31">
        <v>8.4291119999999999</v>
      </c>
      <c r="V107" t="s">
        <v>210</v>
      </c>
      <c r="W107" s="6">
        <v>-1</v>
      </c>
      <c r="X107" s="6">
        <v>-1</v>
      </c>
      <c r="Y107" s="6">
        <v>-1</v>
      </c>
      <c r="Z107" s="6">
        <v>-1</v>
      </c>
      <c r="AA107" s="6">
        <v>-1</v>
      </c>
      <c r="AB107" s="6">
        <v>-1</v>
      </c>
      <c r="AC107" s="6">
        <v>-1</v>
      </c>
      <c r="AD107" s="6">
        <v>-1</v>
      </c>
      <c r="AE107" s="6">
        <v>-1</v>
      </c>
      <c r="AF107" s="6">
        <v>-1</v>
      </c>
      <c r="AG107" t="s">
        <v>55</v>
      </c>
      <c r="AH107" s="9">
        <f t="shared" si="25"/>
        <v>-200</v>
      </c>
      <c r="AI107" s="9">
        <f t="shared" si="26"/>
        <v>-200</v>
      </c>
      <c r="AJ107" s="8">
        <f t="shared" si="27"/>
        <v>1</v>
      </c>
      <c r="AK107">
        <v>1</v>
      </c>
      <c r="AL107">
        <v>1</v>
      </c>
      <c r="AM107" t="s">
        <v>33</v>
      </c>
      <c r="AN107" t="s">
        <v>29</v>
      </c>
    </row>
    <row r="108" spans="1:40" x14ac:dyDescent="0.3">
      <c r="A108" s="21" t="s">
        <v>56</v>
      </c>
      <c r="B108" s="22">
        <v>2002</v>
      </c>
      <c r="C108" s="5">
        <f t="shared" si="21"/>
        <v>5.8355519999999999</v>
      </c>
      <c r="D108" s="23">
        <v>399.23779999999999</v>
      </c>
      <c r="E108" s="14">
        <f t="shared" si="23"/>
        <v>50.116819999999997</v>
      </c>
      <c r="F108" s="32">
        <f t="shared" si="24"/>
        <v>7.3422103861517982</v>
      </c>
      <c r="G108" s="21">
        <v>2002</v>
      </c>
      <c r="H108" s="2" t="s">
        <v>35</v>
      </c>
      <c r="I108">
        <v>20.741029999999999</v>
      </c>
      <c r="J108">
        <v>1.9</v>
      </c>
      <c r="K108" s="3">
        <v>5.8355520000000001E-2</v>
      </c>
      <c r="L108" s="7">
        <v>1.9497730000000001E-2</v>
      </c>
      <c r="M108" s="7">
        <v>1.054751E-2</v>
      </c>
      <c r="N108" s="7">
        <v>2.5927499999999999E-2</v>
      </c>
      <c r="O108" s="7">
        <v>0.50116819999999995</v>
      </c>
      <c r="P108" s="10">
        <v>252.70670000000001</v>
      </c>
      <c r="Q108" s="7">
        <f t="shared" si="20"/>
        <v>1.5798465177219281</v>
      </c>
      <c r="R108" t="s">
        <v>55</v>
      </c>
      <c r="S108" s="7">
        <v>0.47021109999999999</v>
      </c>
      <c r="T108">
        <v>-1</v>
      </c>
      <c r="U108" s="31">
        <v>8.8322850000000006</v>
      </c>
      <c r="V108" t="s">
        <v>193</v>
      </c>
      <c r="W108" s="6">
        <v>1.265E-2</v>
      </c>
      <c r="X108" s="6">
        <v>2.4899999999999999E-2</v>
      </c>
      <c r="Y108" s="6">
        <v>3.5319999999999997E-2</v>
      </c>
      <c r="Z108" s="6">
        <v>4.6059999999999997E-2</v>
      </c>
      <c r="AA108" s="6">
        <v>5.7259999999999998E-2</v>
      </c>
      <c r="AB108" s="6">
        <v>7.0940000000000003E-2</v>
      </c>
      <c r="AC108" s="6">
        <v>8.9249999999999996E-2</v>
      </c>
      <c r="AD108" s="6">
        <v>0.1154</v>
      </c>
      <c r="AE108" s="6">
        <v>0.1603</v>
      </c>
      <c r="AF108" s="6">
        <v>0.38790000000000002</v>
      </c>
      <c r="AG108" t="s">
        <v>55</v>
      </c>
      <c r="AH108" s="9">
        <f t="shared" si="25"/>
        <v>3.7549999999999999</v>
      </c>
      <c r="AI108" s="9">
        <f t="shared" si="26"/>
        <v>27.57</v>
      </c>
      <c r="AJ108" s="8">
        <f t="shared" si="27"/>
        <v>7.3422103861517982</v>
      </c>
      <c r="AK108">
        <v>0</v>
      </c>
      <c r="AL108">
        <v>1</v>
      </c>
      <c r="AM108" t="s">
        <v>33</v>
      </c>
      <c r="AN108" t="s">
        <v>29</v>
      </c>
    </row>
    <row r="109" spans="1:40" x14ac:dyDescent="0.3">
      <c r="A109" s="21" t="s">
        <v>56</v>
      </c>
      <c r="B109" s="22">
        <v>2005</v>
      </c>
      <c r="C109" s="5">
        <f t="shared" si="21"/>
        <v>5.8427180000000005</v>
      </c>
      <c r="D109" s="23">
        <v>345.37580000000003</v>
      </c>
      <c r="E109" s="14">
        <f t="shared" si="23"/>
        <v>49.958970000000001</v>
      </c>
      <c r="F109" s="32">
        <f t="shared" si="24"/>
        <v>6.6488845780795351</v>
      </c>
      <c r="G109" s="21">
        <v>2005</v>
      </c>
      <c r="H109" s="2" t="s">
        <v>35</v>
      </c>
      <c r="I109">
        <v>20.741029999999999</v>
      </c>
      <c r="J109">
        <v>1.9</v>
      </c>
      <c r="K109" s="3">
        <v>5.8427180000000002E-2</v>
      </c>
      <c r="L109" s="7">
        <v>1.6928019999999998E-2</v>
      </c>
      <c r="M109" s="7">
        <v>7.5324700000000003E-3</v>
      </c>
      <c r="N109" s="7">
        <v>2.2532989999999999E-2</v>
      </c>
      <c r="O109" s="7">
        <v>0.49958970000000003</v>
      </c>
      <c r="P109" s="10">
        <v>214.83320000000001</v>
      </c>
      <c r="Q109" s="7">
        <f t="shared" si="20"/>
        <v>1.6076463042025162</v>
      </c>
      <c r="R109" t="s">
        <v>55</v>
      </c>
      <c r="S109" s="7">
        <v>0.4452023</v>
      </c>
      <c r="T109">
        <v>-1</v>
      </c>
      <c r="U109" s="31">
        <v>9.2375659999999993</v>
      </c>
      <c r="V109" t="s">
        <v>175</v>
      </c>
      <c r="W109" s="6">
        <v>1.498E-2</v>
      </c>
      <c r="X109" s="6">
        <v>2.6259999999999999E-2</v>
      </c>
      <c r="Y109" s="6">
        <v>3.5720000000000002E-2</v>
      </c>
      <c r="Z109" s="6">
        <v>4.5659999999999999E-2</v>
      </c>
      <c r="AA109" s="6">
        <v>5.6469999999999999E-2</v>
      </c>
      <c r="AB109" s="6">
        <v>6.923E-2</v>
      </c>
      <c r="AC109" s="6">
        <v>8.6900000000000005E-2</v>
      </c>
      <c r="AD109" s="6">
        <v>0.1118</v>
      </c>
      <c r="AE109" s="6">
        <v>0.16239999999999999</v>
      </c>
      <c r="AF109" s="6">
        <v>0.39050000000000001</v>
      </c>
      <c r="AG109" t="s">
        <v>55</v>
      </c>
      <c r="AH109" s="9">
        <f t="shared" si="25"/>
        <v>4.1239999999999997</v>
      </c>
      <c r="AI109" s="9">
        <f t="shared" si="26"/>
        <v>27.42</v>
      </c>
      <c r="AJ109" s="8">
        <f t="shared" si="27"/>
        <v>6.6488845780795351</v>
      </c>
      <c r="AK109">
        <v>0</v>
      </c>
      <c r="AL109">
        <v>1</v>
      </c>
      <c r="AM109" t="s">
        <v>33</v>
      </c>
      <c r="AN109" t="s">
        <v>29</v>
      </c>
    </row>
    <row r="110" spans="1:40" x14ac:dyDescent="0.3">
      <c r="A110" s="21" t="s">
        <v>56</v>
      </c>
      <c r="B110" s="22">
        <v>2008</v>
      </c>
      <c r="C110" s="5">
        <f t="shared" si="21"/>
        <v>3.7640819999999997</v>
      </c>
      <c r="D110" s="23">
        <v>357.62189999999998</v>
      </c>
      <c r="E110" s="14">
        <f t="shared" si="23"/>
        <v>48.99991</v>
      </c>
      <c r="F110" s="32">
        <f t="shared" si="24"/>
        <v>5.9648341865123538</v>
      </c>
      <c r="G110" s="21">
        <v>2008</v>
      </c>
      <c r="H110" s="2" t="s">
        <v>35</v>
      </c>
      <c r="I110">
        <v>20.741029999999999</v>
      </c>
      <c r="J110">
        <v>1.9</v>
      </c>
      <c r="K110" s="3">
        <v>3.7640819999999998E-2</v>
      </c>
      <c r="L110" s="7">
        <v>9.6604619999999999E-3</v>
      </c>
      <c r="M110" s="7">
        <v>3.8967210000000001E-3</v>
      </c>
      <c r="N110" s="7">
        <v>1.251377E-2</v>
      </c>
      <c r="O110" s="7">
        <v>0.48999910000000002</v>
      </c>
      <c r="P110" s="10">
        <v>226.85509999999999</v>
      </c>
      <c r="Q110" s="7">
        <f t="shared" si="20"/>
        <v>1.5764331505000329</v>
      </c>
      <c r="R110" t="s">
        <v>55</v>
      </c>
      <c r="S110" s="7">
        <v>0.41837000000000002</v>
      </c>
      <c r="T110">
        <v>-1</v>
      </c>
      <c r="U110" s="17">
        <v>9.6365200000000009</v>
      </c>
      <c r="V110" t="s">
        <v>159</v>
      </c>
      <c r="W110" s="6">
        <v>1.7000000000000001E-2</v>
      </c>
      <c r="X110" s="6">
        <v>2.793E-2</v>
      </c>
      <c r="Y110" s="6">
        <v>3.7039999999999997E-2</v>
      </c>
      <c r="Z110" s="6">
        <v>4.6640000000000001E-2</v>
      </c>
      <c r="AA110" s="6">
        <v>5.7529999999999998E-2</v>
      </c>
      <c r="AB110" s="6">
        <v>7.0279999999999995E-2</v>
      </c>
      <c r="AC110" s="6">
        <v>8.7349999999999997E-2</v>
      </c>
      <c r="AD110" s="6">
        <v>0.11219999999999999</v>
      </c>
      <c r="AE110" s="6">
        <v>0.15579999999999999</v>
      </c>
      <c r="AF110" s="6">
        <v>0.38829999999999998</v>
      </c>
      <c r="AG110" t="s">
        <v>55</v>
      </c>
      <c r="AH110" s="9">
        <f t="shared" si="25"/>
        <v>4.4929999999999994</v>
      </c>
      <c r="AI110" s="9">
        <f t="shared" si="26"/>
        <v>26.8</v>
      </c>
      <c r="AJ110" s="8">
        <f t="shared" si="27"/>
        <v>5.9648341865123538</v>
      </c>
      <c r="AK110">
        <v>0</v>
      </c>
      <c r="AL110">
        <v>1</v>
      </c>
      <c r="AM110" t="s">
        <v>33</v>
      </c>
      <c r="AN110" t="s">
        <v>29</v>
      </c>
    </row>
    <row r="111" spans="1:40" x14ac:dyDescent="0.3">
      <c r="A111" s="21" t="s">
        <v>56</v>
      </c>
      <c r="B111" s="22">
        <v>2010</v>
      </c>
      <c r="C111" s="5">
        <f t="shared" si="21"/>
        <v>2.6139060000000001</v>
      </c>
      <c r="D111" s="23">
        <v>372.20620000000002</v>
      </c>
      <c r="E111" s="14">
        <f t="shared" si="23"/>
        <v>47.204439999999998</v>
      </c>
      <c r="F111" s="32">
        <f t="shared" si="24"/>
        <v>5.991000642811227</v>
      </c>
      <c r="G111" s="21">
        <v>2010</v>
      </c>
      <c r="H111" s="2" t="s">
        <v>35</v>
      </c>
      <c r="I111">
        <v>20.741029999999999</v>
      </c>
      <c r="J111">
        <v>1.9</v>
      </c>
      <c r="K111" s="3">
        <v>2.6139059999999999E-2</v>
      </c>
      <c r="L111" s="7">
        <v>6.0355510000000001E-3</v>
      </c>
      <c r="M111" s="7">
        <v>2.364339E-3</v>
      </c>
      <c r="N111" s="7">
        <v>7.622696E-3</v>
      </c>
      <c r="O111" s="7">
        <v>0.47204439999999998</v>
      </c>
      <c r="P111" s="10">
        <v>245.39359999999999</v>
      </c>
      <c r="Q111" s="7">
        <f t="shared" si="20"/>
        <v>1.516772238558789</v>
      </c>
      <c r="R111" t="s">
        <v>55</v>
      </c>
      <c r="S111" s="7">
        <v>0.384685</v>
      </c>
      <c r="T111">
        <v>-1</v>
      </c>
      <c r="U111" s="17">
        <v>9.8979850000000003</v>
      </c>
      <c r="V111" t="s">
        <v>144</v>
      </c>
      <c r="W111" s="6">
        <v>1.8069999999999999E-2</v>
      </c>
      <c r="X111" s="6">
        <v>2.86E-2</v>
      </c>
      <c r="Y111" s="6">
        <v>3.8080000000000003E-2</v>
      </c>
      <c r="Z111" s="6">
        <v>4.7350000000000003E-2</v>
      </c>
      <c r="AA111" s="6">
        <v>5.8549999999999998E-2</v>
      </c>
      <c r="AB111" s="6">
        <v>7.3370000000000005E-2</v>
      </c>
      <c r="AC111" s="6">
        <v>9.1740000000000002E-2</v>
      </c>
      <c r="AD111" s="6">
        <v>0.1163</v>
      </c>
      <c r="AE111" s="6">
        <v>0.1633</v>
      </c>
      <c r="AF111" s="6">
        <v>0.36470000000000002</v>
      </c>
      <c r="AG111" t="s">
        <v>55</v>
      </c>
      <c r="AH111" s="9">
        <f t="shared" si="25"/>
        <v>4.6670000000000007</v>
      </c>
      <c r="AI111" s="9">
        <f t="shared" si="26"/>
        <v>27.96</v>
      </c>
      <c r="AJ111" s="8">
        <f t="shared" si="27"/>
        <v>5.991000642811227</v>
      </c>
      <c r="AK111">
        <v>0</v>
      </c>
      <c r="AL111">
        <v>1</v>
      </c>
      <c r="AM111" t="s">
        <v>33</v>
      </c>
      <c r="AN111" t="s">
        <v>29</v>
      </c>
    </row>
    <row r="112" spans="1:40" x14ac:dyDescent="0.3">
      <c r="A112" s="21" t="s">
        <v>56</v>
      </c>
      <c r="B112" s="22">
        <v>2011</v>
      </c>
      <c r="C112" s="5">
        <f t="shared" si="21"/>
        <v>2.9030489999999998</v>
      </c>
      <c r="D112" s="23">
        <v>378.67750000000001</v>
      </c>
      <c r="E112" s="14">
        <f t="shared" si="23"/>
        <v>47.39508</v>
      </c>
      <c r="F112" s="32">
        <f t="shared" si="24"/>
        <v>5.6909547738693469</v>
      </c>
      <c r="G112" s="21">
        <v>2011</v>
      </c>
      <c r="H112" s="2" t="s">
        <v>35</v>
      </c>
      <c r="I112">
        <v>20.741029999999999</v>
      </c>
      <c r="J112">
        <v>1.9</v>
      </c>
      <c r="K112" s="3">
        <v>2.9030489999999999E-2</v>
      </c>
      <c r="L112" s="7">
        <v>7.2301049999999997E-3</v>
      </c>
      <c r="M112" s="7">
        <v>3.0066060000000002E-3</v>
      </c>
      <c r="N112" s="7">
        <v>9.8292980000000002E-3</v>
      </c>
      <c r="O112" s="7">
        <v>0.47395080000000001</v>
      </c>
      <c r="P112" s="10">
        <v>247.00890000000001</v>
      </c>
      <c r="Q112" s="7">
        <f t="shared" si="20"/>
        <v>1.5330520479221599</v>
      </c>
      <c r="R112" t="s">
        <v>55</v>
      </c>
      <c r="S112" s="7">
        <v>0.38769720000000002</v>
      </c>
      <c r="T112">
        <v>-1</v>
      </c>
      <c r="U112" s="17">
        <v>10.027094999999999</v>
      </c>
      <c r="V112" t="s">
        <v>128</v>
      </c>
      <c r="W112" s="6">
        <v>1.78E-2</v>
      </c>
      <c r="X112" s="6">
        <v>2.9960000000000001E-2</v>
      </c>
      <c r="Y112" s="6">
        <v>3.8710000000000001E-2</v>
      </c>
      <c r="Z112" s="6">
        <v>4.8120000000000003E-2</v>
      </c>
      <c r="AA112" s="6">
        <v>5.892E-2</v>
      </c>
      <c r="AB112" s="6">
        <v>7.1779999999999997E-2</v>
      </c>
      <c r="AC112" s="6">
        <v>8.9969999999999994E-2</v>
      </c>
      <c r="AD112" s="6">
        <v>0.1152</v>
      </c>
      <c r="AE112" s="6">
        <v>0.15659999999999999</v>
      </c>
      <c r="AF112" s="6">
        <v>0.373</v>
      </c>
      <c r="AG112" t="s">
        <v>55</v>
      </c>
      <c r="AH112" s="9">
        <f t="shared" si="25"/>
        <v>4.7759999999999998</v>
      </c>
      <c r="AI112" s="9">
        <f t="shared" si="26"/>
        <v>27.18</v>
      </c>
      <c r="AJ112" s="8">
        <f t="shared" si="27"/>
        <v>5.6909547738693469</v>
      </c>
      <c r="AK112">
        <v>0</v>
      </c>
      <c r="AL112">
        <v>1</v>
      </c>
      <c r="AM112" t="s">
        <v>33</v>
      </c>
      <c r="AN112" t="s">
        <v>29</v>
      </c>
    </row>
    <row r="113" spans="1:40" x14ac:dyDescent="0.3">
      <c r="A113" s="21" t="s">
        <v>56</v>
      </c>
      <c r="B113" s="22">
        <v>2012</v>
      </c>
      <c r="C113" s="5">
        <f t="shared" si="21"/>
        <v>2.588193</v>
      </c>
      <c r="D113" s="23">
        <v>359.45310000000001</v>
      </c>
      <c r="E113" s="14">
        <f t="shared" si="23"/>
        <v>45.682990000000004</v>
      </c>
      <c r="F113" s="32">
        <f t="shared" si="24"/>
        <v>5.4590818363273446</v>
      </c>
      <c r="G113" s="21">
        <v>2012</v>
      </c>
      <c r="H113" s="2" t="s">
        <v>35</v>
      </c>
      <c r="I113">
        <v>20.741029999999999</v>
      </c>
      <c r="J113">
        <v>1.9</v>
      </c>
      <c r="K113" s="3">
        <v>2.5881930000000001E-2</v>
      </c>
      <c r="L113" s="7">
        <v>6.7911250000000003E-3</v>
      </c>
      <c r="M113" s="7">
        <v>2.8139520000000002E-3</v>
      </c>
      <c r="N113" s="7">
        <v>9.3044630000000007E-3</v>
      </c>
      <c r="O113" s="7">
        <v>0.45682990000000001</v>
      </c>
      <c r="P113" s="10">
        <v>239.30860000000001</v>
      </c>
      <c r="Q113" s="7">
        <f t="shared" si="20"/>
        <v>1.5020484011021751</v>
      </c>
      <c r="R113" t="s">
        <v>55</v>
      </c>
      <c r="S113" s="7">
        <v>0.35833900000000002</v>
      </c>
      <c r="T113">
        <v>-1</v>
      </c>
      <c r="U113" s="17">
        <v>10.154949999999999</v>
      </c>
      <c r="V113" t="s">
        <v>115</v>
      </c>
      <c r="W113" s="6">
        <v>1.8880000000000001E-2</v>
      </c>
      <c r="X113" s="6">
        <v>3.1220000000000001E-2</v>
      </c>
      <c r="Y113" s="6">
        <v>4.0800000000000003E-2</v>
      </c>
      <c r="Z113" s="6">
        <v>5.0849999999999999E-2</v>
      </c>
      <c r="AA113" s="6">
        <v>6.1080000000000002E-2</v>
      </c>
      <c r="AB113" s="6">
        <v>7.4819999999999998E-2</v>
      </c>
      <c r="AC113" s="6">
        <v>9.1319999999999998E-2</v>
      </c>
      <c r="AD113" s="6">
        <v>0.11550000000000001</v>
      </c>
      <c r="AE113" s="6">
        <v>0.158</v>
      </c>
      <c r="AF113" s="6">
        <v>0.35749999999999998</v>
      </c>
      <c r="AG113" t="s">
        <v>55</v>
      </c>
      <c r="AH113" s="9">
        <f t="shared" si="25"/>
        <v>5.0100000000000007</v>
      </c>
      <c r="AI113" s="9">
        <f t="shared" si="26"/>
        <v>27.35</v>
      </c>
      <c r="AJ113" s="8">
        <f t="shared" si="27"/>
        <v>5.4590818363273446</v>
      </c>
      <c r="AK113">
        <v>0</v>
      </c>
      <c r="AL113">
        <v>1</v>
      </c>
      <c r="AM113" t="s">
        <v>33</v>
      </c>
      <c r="AN113" t="s">
        <v>29</v>
      </c>
    </row>
    <row r="114" spans="1:40" x14ac:dyDescent="0.3">
      <c r="A114" s="21" t="s">
        <v>56</v>
      </c>
      <c r="B114" s="22">
        <v>2013</v>
      </c>
      <c r="C114" s="5">
        <f t="shared" si="21"/>
        <v>2.3241890000000001</v>
      </c>
      <c r="D114" s="23">
        <v>377.03469999999999</v>
      </c>
      <c r="E114" s="14">
        <f t="shared" si="23"/>
        <v>47.071570000000001</v>
      </c>
      <c r="F114" s="32">
        <f t="shared" si="24"/>
        <v>5.439805431698419</v>
      </c>
      <c r="G114" s="21">
        <v>2013</v>
      </c>
      <c r="H114" s="2" t="s">
        <v>35</v>
      </c>
      <c r="I114">
        <v>20.741029999999999</v>
      </c>
      <c r="J114">
        <v>1.9</v>
      </c>
      <c r="K114" s="3">
        <v>2.3241890000000001E-2</v>
      </c>
      <c r="L114" s="7">
        <v>5.6179530000000002E-3</v>
      </c>
      <c r="M114" s="7">
        <v>2.0690359999999998E-3</v>
      </c>
      <c r="N114" s="7">
        <v>7.1919569999999997E-3</v>
      </c>
      <c r="O114" s="7">
        <v>0.47071570000000001</v>
      </c>
      <c r="P114" s="10">
        <v>246.30529999999999</v>
      </c>
      <c r="Q114" s="7">
        <f t="shared" si="20"/>
        <v>1.5307616198271008</v>
      </c>
      <c r="R114" t="s">
        <v>55</v>
      </c>
      <c r="S114" s="7">
        <v>0.3782896</v>
      </c>
      <c r="T114">
        <v>-1</v>
      </c>
      <c r="U114" s="17">
        <v>10.281295999999999</v>
      </c>
      <c r="V114" t="s">
        <v>57</v>
      </c>
      <c r="W114" s="6">
        <v>1.9029999999999998E-2</v>
      </c>
      <c r="X114" s="6">
        <v>3.031E-2</v>
      </c>
      <c r="Y114" s="6">
        <v>3.9350000000000003E-2</v>
      </c>
      <c r="Z114" s="6">
        <v>4.8750000000000002E-2</v>
      </c>
      <c r="AA114" s="6">
        <v>5.9639999999999999E-2</v>
      </c>
      <c r="AB114" s="6">
        <v>7.2179999999999994E-2</v>
      </c>
      <c r="AC114" s="6">
        <v>8.8220000000000007E-2</v>
      </c>
      <c r="AD114" s="6">
        <v>0.1114</v>
      </c>
      <c r="AE114" s="6">
        <v>0.157</v>
      </c>
      <c r="AF114" s="6">
        <v>0.37409999999999999</v>
      </c>
      <c r="AG114" t="s">
        <v>55</v>
      </c>
      <c r="AH114" s="9">
        <f t="shared" si="25"/>
        <v>4.9339999999999993</v>
      </c>
      <c r="AI114" s="9">
        <f t="shared" si="26"/>
        <v>26.839999999999996</v>
      </c>
      <c r="AJ114" s="8">
        <f t="shared" si="27"/>
        <v>5.439805431698419</v>
      </c>
      <c r="AK114">
        <v>0</v>
      </c>
      <c r="AL114">
        <v>1</v>
      </c>
      <c r="AM114" t="s">
        <v>33</v>
      </c>
      <c r="AN114" t="s">
        <v>29</v>
      </c>
    </row>
    <row r="115" spans="1:40" x14ac:dyDescent="0.3">
      <c r="A115" t="s">
        <v>59</v>
      </c>
      <c r="B115" s="2">
        <v>2013</v>
      </c>
      <c r="C115" s="5">
        <f t="shared" si="21"/>
        <v>4.4276679999999997</v>
      </c>
      <c r="D115" s="13">
        <v>360.36270000000002</v>
      </c>
      <c r="E115" s="18">
        <f t="shared" si="23"/>
        <v>47.289020000000001</v>
      </c>
      <c r="F115" s="32">
        <f t="shared" si="24"/>
        <v>6.0816147433084682</v>
      </c>
      <c r="G115">
        <v>2013</v>
      </c>
      <c r="H115" s="2" t="s">
        <v>35</v>
      </c>
      <c r="I115">
        <v>0.54723449999999996</v>
      </c>
      <c r="J115">
        <v>1.9</v>
      </c>
      <c r="K115" s="3">
        <v>4.4276679999999999E-2</v>
      </c>
      <c r="L115" s="7">
        <v>1.7170359999999999E-2</v>
      </c>
      <c r="M115" s="7">
        <v>1.053928E-2</v>
      </c>
      <c r="N115" s="7">
        <v>1.8297939999999999E-2</v>
      </c>
      <c r="O115" s="7">
        <v>0.47289019999999998</v>
      </c>
      <c r="P115" s="10">
        <v>238.30119999999999</v>
      </c>
      <c r="Q115" s="7">
        <f t="shared" si="20"/>
        <v>1.5122152133518423</v>
      </c>
      <c r="R115" t="s">
        <v>58</v>
      </c>
      <c r="S115" s="7">
        <v>0.4184484</v>
      </c>
      <c r="T115">
        <v>-1</v>
      </c>
      <c r="U115" s="17">
        <v>15.661547000000001</v>
      </c>
      <c r="V115" t="s">
        <v>60</v>
      </c>
      <c r="W115" s="6">
        <v>1.5890000000000001E-2</v>
      </c>
      <c r="X115" s="6">
        <v>2.9690000000000001E-2</v>
      </c>
      <c r="Y115" s="6">
        <v>3.9219999999999998E-2</v>
      </c>
      <c r="Z115" s="6">
        <v>4.8750000000000002E-2</v>
      </c>
      <c r="AA115" s="6">
        <v>5.9729999999999998E-2</v>
      </c>
      <c r="AB115" s="6">
        <v>7.3419999999999999E-2</v>
      </c>
      <c r="AC115" s="6">
        <v>9.0770000000000003E-2</v>
      </c>
      <c r="AD115" s="6">
        <v>0.1154</v>
      </c>
      <c r="AE115" s="6">
        <v>0.1618</v>
      </c>
      <c r="AF115" s="6">
        <v>0.36530000000000001</v>
      </c>
      <c r="AG115" t="s">
        <v>58</v>
      </c>
      <c r="AH115" s="9">
        <f t="shared" si="25"/>
        <v>4.5579999999999998</v>
      </c>
      <c r="AI115" s="9">
        <f t="shared" si="26"/>
        <v>27.72</v>
      </c>
      <c r="AJ115" s="8">
        <f t="shared" si="27"/>
        <v>6.0816147433084682</v>
      </c>
      <c r="AK115">
        <v>0</v>
      </c>
      <c r="AL115">
        <v>1</v>
      </c>
      <c r="AM115" t="s">
        <v>33</v>
      </c>
      <c r="AN115" t="s">
        <v>29</v>
      </c>
    </row>
    <row r="116" spans="1:40" x14ac:dyDescent="0.3">
      <c r="A116" t="s">
        <v>59</v>
      </c>
      <c r="B116" s="2">
        <v>2012</v>
      </c>
      <c r="C116" s="5">
        <f t="shared" si="21"/>
        <v>5.8806120000000002</v>
      </c>
      <c r="D116" s="13">
        <v>342.89980000000003</v>
      </c>
      <c r="E116" s="18">
        <f t="shared" si="23"/>
        <v>46.572670000000002</v>
      </c>
      <c r="F116" s="32">
        <f t="shared" si="24"/>
        <v>6.5217391304347814</v>
      </c>
      <c r="G116">
        <v>2012</v>
      </c>
      <c r="H116" s="2" t="s">
        <v>35</v>
      </c>
      <c r="I116">
        <v>0.54723449999999996</v>
      </c>
      <c r="J116">
        <v>1.9</v>
      </c>
      <c r="K116" s="3">
        <v>5.8806120000000003E-2</v>
      </c>
      <c r="L116" s="7">
        <v>2.4584809999999999E-2</v>
      </c>
      <c r="M116" s="7">
        <v>1.5869919999999999E-2</v>
      </c>
      <c r="N116" s="7">
        <v>2.8376740000000001E-2</v>
      </c>
      <c r="O116" s="7">
        <v>0.46572669999999999</v>
      </c>
      <c r="P116" s="10">
        <v>235.5309</v>
      </c>
      <c r="Q116" s="7">
        <f t="shared" si="20"/>
        <v>1.4558590826086939</v>
      </c>
      <c r="R116" t="s">
        <v>58</v>
      </c>
      <c r="S116" s="7">
        <v>0.42663279999999998</v>
      </c>
      <c r="T116">
        <v>-1</v>
      </c>
      <c r="U116" s="17">
        <v>15.419665999999999</v>
      </c>
      <c r="V116" t="s">
        <v>116</v>
      </c>
      <c r="W116" s="6">
        <v>1.409E-2</v>
      </c>
      <c r="X116" s="6">
        <v>2.8920000000000001E-2</v>
      </c>
      <c r="Y116" s="6">
        <v>3.9620000000000002E-2</v>
      </c>
      <c r="Z116" s="6">
        <v>5.0540000000000002E-2</v>
      </c>
      <c r="AA116" s="6">
        <v>6.2230000000000001E-2</v>
      </c>
      <c r="AB116" s="6">
        <v>7.6420000000000002E-2</v>
      </c>
      <c r="AC116" s="6">
        <v>9.3659999999999993E-2</v>
      </c>
      <c r="AD116" s="6">
        <v>0.1186</v>
      </c>
      <c r="AE116" s="6">
        <v>0.16189999999999999</v>
      </c>
      <c r="AF116" s="6">
        <v>0.35399999999999998</v>
      </c>
      <c r="AG116" t="s">
        <v>58</v>
      </c>
      <c r="AH116" s="9">
        <f t="shared" si="25"/>
        <v>4.3010000000000002</v>
      </c>
      <c r="AI116" s="9">
        <f t="shared" si="26"/>
        <v>28.049999999999997</v>
      </c>
      <c r="AJ116" s="8">
        <f t="shared" si="27"/>
        <v>6.5217391304347814</v>
      </c>
      <c r="AK116">
        <v>0</v>
      </c>
      <c r="AL116">
        <v>1</v>
      </c>
      <c r="AM116" t="s">
        <v>33</v>
      </c>
      <c r="AN116" t="s">
        <v>29</v>
      </c>
    </row>
    <row r="117" spans="1:40" x14ac:dyDescent="0.3">
      <c r="A117" t="s">
        <v>59</v>
      </c>
      <c r="B117" s="2">
        <v>2011</v>
      </c>
      <c r="C117" s="5">
        <f t="shared" si="21"/>
        <v>5.8553059999999997</v>
      </c>
      <c r="D117" s="13">
        <v>326.42590000000001</v>
      </c>
      <c r="E117" s="18">
        <f t="shared" si="23"/>
        <v>46.209179999999996</v>
      </c>
      <c r="F117" s="32">
        <f t="shared" si="24"/>
        <v>6.5069587040839609</v>
      </c>
      <c r="G117">
        <v>2011</v>
      </c>
      <c r="H117" s="2" t="s">
        <v>35</v>
      </c>
      <c r="I117">
        <v>0.54723449999999996</v>
      </c>
      <c r="J117">
        <v>1.9</v>
      </c>
      <c r="K117" s="3">
        <v>5.8553059999999997E-2</v>
      </c>
      <c r="L117" s="7">
        <v>2.59022E-2</v>
      </c>
      <c r="M117" s="7">
        <v>1.7282280000000001E-2</v>
      </c>
      <c r="N117" s="7">
        <v>2.85113E-2</v>
      </c>
      <c r="O117" s="7">
        <v>0.4620918</v>
      </c>
      <c r="P117" s="10">
        <v>224.3329</v>
      </c>
      <c r="Q117" s="7">
        <f t="shared" si="20"/>
        <v>1.4550959756683037</v>
      </c>
      <c r="R117" t="s">
        <v>58</v>
      </c>
      <c r="S117" s="7">
        <v>0.4238439</v>
      </c>
      <c r="T117">
        <v>-1</v>
      </c>
      <c r="U117" s="17">
        <v>15.177355</v>
      </c>
      <c r="V117" t="s">
        <v>129</v>
      </c>
      <c r="W117" s="6">
        <v>1.44E-2</v>
      </c>
      <c r="X117" s="6">
        <v>2.9430000000000001E-2</v>
      </c>
      <c r="Y117" s="6">
        <v>4.0189999999999997E-2</v>
      </c>
      <c r="Z117" s="6">
        <v>5.0380000000000001E-2</v>
      </c>
      <c r="AA117" s="6">
        <v>6.191E-2</v>
      </c>
      <c r="AB117" s="6">
        <v>7.6200000000000004E-2</v>
      </c>
      <c r="AC117" s="6">
        <v>9.3899999999999997E-2</v>
      </c>
      <c r="AD117" s="6">
        <v>0.1201</v>
      </c>
      <c r="AE117" s="6">
        <v>0.1651</v>
      </c>
      <c r="AF117" s="6">
        <v>0.3483</v>
      </c>
      <c r="AG117" t="s">
        <v>58</v>
      </c>
      <c r="AH117" s="9">
        <f t="shared" si="25"/>
        <v>4.383</v>
      </c>
      <c r="AI117" s="9">
        <f t="shared" si="26"/>
        <v>28.52</v>
      </c>
      <c r="AJ117" s="8">
        <f t="shared" si="27"/>
        <v>6.5069587040839609</v>
      </c>
      <c r="AK117">
        <v>0</v>
      </c>
      <c r="AL117">
        <v>1</v>
      </c>
      <c r="AM117" t="s">
        <v>33</v>
      </c>
      <c r="AN117" t="s">
        <v>29</v>
      </c>
    </row>
    <row r="118" spans="1:40" x14ac:dyDescent="0.3">
      <c r="A118" t="s">
        <v>59</v>
      </c>
      <c r="B118" s="2">
        <v>2010</v>
      </c>
      <c r="C118" s="5">
        <f t="shared" si="21"/>
        <v>7.0524500000000003</v>
      </c>
      <c r="D118" s="13">
        <v>318.86130000000003</v>
      </c>
      <c r="E118" s="18">
        <f t="shared" si="23"/>
        <v>49.254530000000003</v>
      </c>
      <c r="F118" s="32">
        <f t="shared" si="24"/>
        <v>6.6626006343010493</v>
      </c>
      <c r="G118">
        <v>2010</v>
      </c>
      <c r="H118" s="2" t="s">
        <v>35</v>
      </c>
      <c r="I118">
        <v>0.54723449999999996</v>
      </c>
      <c r="J118">
        <v>1.9</v>
      </c>
      <c r="K118" s="3">
        <v>7.0524500000000004E-2</v>
      </c>
      <c r="L118" s="7">
        <v>2.854011E-2</v>
      </c>
      <c r="M118" s="7">
        <v>1.8195119999999999E-2</v>
      </c>
      <c r="N118" s="7">
        <v>3.3669110000000002E-2</v>
      </c>
      <c r="O118" s="7">
        <v>0.49254530000000002</v>
      </c>
      <c r="P118" s="10">
        <v>204.86240000000001</v>
      </c>
      <c r="Q118" s="7">
        <f t="shared" si="20"/>
        <v>1.5564657057615259</v>
      </c>
      <c r="R118" t="s">
        <v>58</v>
      </c>
      <c r="S118" s="7">
        <v>0.470997</v>
      </c>
      <c r="T118">
        <v>-1</v>
      </c>
      <c r="U118" s="17">
        <v>14.93469</v>
      </c>
      <c r="V118" t="s">
        <v>145</v>
      </c>
      <c r="W118" s="6">
        <v>1.355E-2</v>
      </c>
      <c r="X118" s="6">
        <v>2.7439999999999999E-2</v>
      </c>
      <c r="Y118" s="6">
        <v>3.7010000000000001E-2</v>
      </c>
      <c r="Z118" s="6">
        <v>4.7219999999999998E-2</v>
      </c>
      <c r="AA118" s="6">
        <v>5.8319999999999997E-2</v>
      </c>
      <c r="AB118" s="6">
        <v>7.1440000000000003E-2</v>
      </c>
      <c r="AC118" s="6">
        <v>8.8359999999999994E-2</v>
      </c>
      <c r="AD118" s="6">
        <v>0.11310000000000001</v>
      </c>
      <c r="AE118" s="6">
        <v>0.16</v>
      </c>
      <c r="AF118" s="6">
        <v>0.38350000000000001</v>
      </c>
      <c r="AG118" t="s">
        <v>58</v>
      </c>
      <c r="AH118" s="9">
        <f t="shared" si="25"/>
        <v>4.0990000000000002</v>
      </c>
      <c r="AI118" s="9">
        <f t="shared" si="26"/>
        <v>27.310000000000002</v>
      </c>
      <c r="AJ118" s="8">
        <f t="shared" si="27"/>
        <v>6.6626006343010493</v>
      </c>
      <c r="AK118">
        <v>0</v>
      </c>
      <c r="AL118">
        <v>1</v>
      </c>
      <c r="AM118" t="s">
        <v>33</v>
      </c>
      <c r="AN118" t="s">
        <v>29</v>
      </c>
    </row>
    <row r="119" spans="1:40" x14ac:dyDescent="0.3">
      <c r="A119" t="s">
        <v>59</v>
      </c>
      <c r="B119" s="2">
        <v>2008</v>
      </c>
      <c r="C119" s="5">
        <f t="shared" si="21"/>
        <v>8.9616430000000005</v>
      </c>
      <c r="D119" s="13">
        <v>305.74790000000002</v>
      </c>
      <c r="E119" s="18">
        <f t="shared" si="23"/>
        <v>50.608750000000001</v>
      </c>
      <c r="F119" s="32">
        <f t="shared" si="24"/>
        <v>7.3695535233996772</v>
      </c>
      <c r="G119">
        <v>2008</v>
      </c>
      <c r="H119" s="2" t="s">
        <v>35</v>
      </c>
      <c r="I119">
        <v>0.54723449999999996</v>
      </c>
      <c r="J119">
        <v>1.9</v>
      </c>
      <c r="K119" s="3">
        <v>8.9616429999999997E-2</v>
      </c>
      <c r="L119" s="7">
        <v>3.9601400000000002E-2</v>
      </c>
      <c r="M119" s="7">
        <v>2.610941E-2</v>
      </c>
      <c r="N119" s="7">
        <v>4.9560340000000001E-2</v>
      </c>
      <c r="O119" s="7">
        <v>0.50608750000000002</v>
      </c>
      <c r="P119" s="10">
        <v>191.45869999999999</v>
      </c>
      <c r="Q119" s="7">
        <f t="shared" si="20"/>
        <v>1.5969391832285502</v>
      </c>
      <c r="R119" t="s">
        <v>58</v>
      </c>
      <c r="S119" s="7">
        <v>0.51303940000000003</v>
      </c>
      <c r="T119">
        <v>-1</v>
      </c>
      <c r="U119" s="17">
        <v>14.447562</v>
      </c>
      <c r="V119" t="s">
        <v>160</v>
      </c>
      <c r="W119" s="6">
        <v>1.149E-2</v>
      </c>
      <c r="X119" s="6">
        <v>2.5690000000000001E-2</v>
      </c>
      <c r="Y119" s="6">
        <v>3.5470000000000002E-2</v>
      </c>
      <c r="Z119" s="6">
        <v>4.5760000000000002E-2</v>
      </c>
      <c r="AA119" s="6">
        <v>5.6550000000000003E-2</v>
      </c>
      <c r="AB119" s="6">
        <v>6.9900000000000004E-2</v>
      </c>
      <c r="AC119" s="6">
        <v>8.7739999999999999E-2</v>
      </c>
      <c r="AD119" s="6">
        <v>0.11310000000000001</v>
      </c>
      <c r="AE119" s="6">
        <v>0.16089999999999999</v>
      </c>
      <c r="AF119" s="6">
        <v>0.39350000000000002</v>
      </c>
      <c r="AG119" t="s">
        <v>58</v>
      </c>
      <c r="AH119" s="9">
        <f t="shared" si="25"/>
        <v>3.7180000000000004</v>
      </c>
      <c r="AI119" s="9">
        <f t="shared" si="26"/>
        <v>27.400000000000002</v>
      </c>
      <c r="AJ119" s="8">
        <f t="shared" si="27"/>
        <v>7.3695535233996772</v>
      </c>
      <c r="AK119">
        <v>0</v>
      </c>
      <c r="AL119">
        <v>1</v>
      </c>
      <c r="AM119" t="s">
        <v>33</v>
      </c>
      <c r="AN119" t="s">
        <v>29</v>
      </c>
    </row>
    <row r="120" spans="1:40" x14ac:dyDescent="0.3">
      <c r="A120" t="s">
        <v>59</v>
      </c>
      <c r="B120" s="2">
        <v>2005</v>
      </c>
      <c r="C120" s="4">
        <f t="shared" si="21"/>
        <v>13.59923</v>
      </c>
      <c r="D120" s="13">
        <v>286.26420000000002</v>
      </c>
      <c r="E120" s="18">
        <f t="shared" si="23"/>
        <v>54.119189999999996</v>
      </c>
      <c r="F120" s="32">
        <f t="shared" si="24"/>
        <v>8.6772452574087851</v>
      </c>
      <c r="G120">
        <v>2005</v>
      </c>
      <c r="H120" s="2" t="s">
        <v>35</v>
      </c>
      <c r="I120">
        <v>0.54723449999999996</v>
      </c>
      <c r="J120">
        <v>1.9</v>
      </c>
      <c r="K120" s="3">
        <v>0.13599230000000001</v>
      </c>
      <c r="L120" s="7">
        <v>5.6791700000000001E-2</v>
      </c>
      <c r="M120" s="7">
        <v>3.608008E-2</v>
      </c>
      <c r="N120" s="7">
        <v>7.0179839999999993E-2</v>
      </c>
      <c r="O120" s="7">
        <v>0.54119189999999995</v>
      </c>
      <c r="P120" s="10">
        <v>168.44589999999999</v>
      </c>
      <c r="Q120" s="7">
        <f t="shared" si="20"/>
        <v>1.6994429665548405</v>
      </c>
      <c r="R120" t="s">
        <v>58</v>
      </c>
      <c r="S120" s="7">
        <v>0.59781850000000003</v>
      </c>
      <c r="T120">
        <v>-1</v>
      </c>
      <c r="U120" s="17">
        <v>13.735232999999999</v>
      </c>
      <c r="V120" t="s">
        <v>176</v>
      </c>
      <c r="W120" s="6">
        <v>9.3130000000000001E-3</v>
      </c>
      <c r="X120" s="6">
        <v>2.163E-2</v>
      </c>
      <c r="Y120" s="6">
        <v>3.1280000000000002E-2</v>
      </c>
      <c r="Z120" s="6">
        <v>4.165E-2</v>
      </c>
      <c r="AA120" s="6">
        <v>5.2470000000000003E-2</v>
      </c>
      <c r="AB120" s="6">
        <v>6.583E-2</v>
      </c>
      <c r="AC120" s="6">
        <v>8.3409999999999998E-2</v>
      </c>
      <c r="AD120" s="6">
        <v>0.11</v>
      </c>
      <c r="AE120" s="6">
        <v>0.1585</v>
      </c>
      <c r="AF120" s="6">
        <v>0.4259</v>
      </c>
      <c r="AG120" t="s">
        <v>58</v>
      </c>
      <c r="AH120" s="9">
        <f t="shared" si="25"/>
        <v>3.0942999999999996</v>
      </c>
      <c r="AI120" s="9">
        <f t="shared" si="26"/>
        <v>26.85</v>
      </c>
      <c r="AJ120" s="8">
        <f t="shared" si="27"/>
        <v>8.6772452574087851</v>
      </c>
      <c r="AK120">
        <v>0</v>
      </c>
      <c r="AL120">
        <v>1</v>
      </c>
      <c r="AM120" t="s">
        <v>33</v>
      </c>
      <c r="AN120" t="s">
        <v>29</v>
      </c>
    </row>
    <row r="121" spans="1:40" x14ac:dyDescent="0.3">
      <c r="A121" t="s">
        <v>59</v>
      </c>
      <c r="B121" s="2">
        <v>2002</v>
      </c>
      <c r="C121" s="4">
        <f t="shared" si="21"/>
        <v>17.968899999999998</v>
      </c>
      <c r="D121" s="13">
        <v>237.2757</v>
      </c>
      <c r="E121" s="18">
        <f t="shared" si="23"/>
        <v>-100</v>
      </c>
      <c r="F121" s="32">
        <f t="shared" si="24"/>
        <v>1</v>
      </c>
      <c r="H121" s="2" t="s">
        <v>35</v>
      </c>
      <c r="I121">
        <v>0.54723449999999996</v>
      </c>
      <c r="J121">
        <v>1.9</v>
      </c>
      <c r="K121" s="3">
        <v>0.17968899999999999</v>
      </c>
      <c r="L121" s="7">
        <v>7.590471E-2</v>
      </c>
      <c r="M121" s="7">
        <v>4.6812760000000002E-2</v>
      </c>
      <c r="N121" s="7">
        <v>0.10346710000000001</v>
      </c>
      <c r="O121" s="7">
        <v>-1</v>
      </c>
      <c r="P121" s="10">
        <v>-1</v>
      </c>
      <c r="Q121" s="7">
        <f t="shared" si="20"/>
        <v>-237.2757</v>
      </c>
      <c r="R121" t="s">
        <v>58</v>
      </c>
      <c r="S121" s="7">
        <v>-1</v>
      </c>
      <c r="T121">
        <v>-1</v>
      </c>
      <c r="U121" s="17">
        <v>13.07206</v>
      </c>
      <c r="V121" t="s">
        <v>194</v>
      </c>
      <c r="W121" s="6">
        <v>-1</v>
      </c>
      <c r="X121" s="6">
        <v>-1</v>
      </c>
      <c r="Y121" s="6">
        <v>-1</v>
      </c>
      <c r="Z121" s="6">
        <v>-1</v>
      </c>
      <c r="AA121" s="6">
        <v>-1</v>
      </c>
      <c r="AB121" s="6">
        <v>-1</v>
      </c>
      <c r="AC121" s="6">
        <v>-1</v>
      </c>
      <c r="AD121" s="6">
        <v>-1</v>
      </c>
      <c r="AE121" s="6">
        <v>-1</v>
      </c>
      <c r="AF121" s="6">
        <v>-1</v>
      </c>
      <c r="AG121" t="s">
        <v>58</v>
      </c>
      <c r="AH121" s="9">
        <f t="shared" si="25"/>
        <v>-200</v>
      </c>
      <c r="AI121" s="9">
        <f t="shared" si="26"/>
        <v>-200</v>
      </c>
      <c r="AJ121" s="8">
        <f t="shared" si="27"/>
        <v>1</v>
      </c>
      <c r="AK121">
        <v>1</v>
      </c>
      <c r="AL121">
        <v>1</v>
      </c>
      <c r="AM121" t="s">
        <v>33</v>
      </c>
      <c r="AN121" t="s">
        <v>29</v>
      </c>
    </row>
    <row r="122" spans="1:40" x14ac:dyDescent="0.3">
      <c r="A122" t="s">
        <v>59</v>
      </c>
      <c r="B122" s="2">
        <v>1999</v>
      </c>
      <c r="C122" s="4">
        <f t="shared" si="21"/>
        <v>21.815000000000001</v>
      </c>
      <c r="D122" s="13">
        <v>228.83709999999999</v>
      </c>
      <c r="E122" s="18">
        <f t="shared" si="23"/>
        <v>58.601990000000001</v>
      </c>
      <c r="F122" s="32">
        <f t="shared" si="24"/>
        <v>9.5184856779366971</v>
      </c>
      <c r="G122">
        <v>1999</v>
      </c>
      <c r="H122" s="2" t="s">
        <v>35</v>
      </c>
      <c r="I122">
        <v>0.54723449999999996</v>
      </c>
      <c r="J122">
        <v>1.9</v>
      </c>
      <c r="K122" s="3">
        <v>0.21815000000000001</v>
      </c>
      <c r="L122" s="7">
        <v>9.7644599999999998E-2</v>
      </c>
      <c r="M122" s="7">
        <v>6.067206E-2</v>
      </c>
      <c r="N122" s="7">
        <v>0.1694541</v>
      </c>
      <c r="O122" s="7">
        <v>0.58601990000000004</v>
      </c>
      <c r="P122" s="10">
        <v>121.0553</v>
      </c>
      <c r="Q122" s="7">
        <f t="shared" ref="Q122:Q185" si="28">D122/P122</f>
        <v>1.8903517648545747</v>
      </c>
      <c r="R122" t="s">
        <v>58</v>
      </c>
      <c r="S122" s="7">
        <v>0.6826605</v>
      </c>
      <c r="T122">
        <v>-1</v>
      </c>
      <c r="U122" s="17">
        <v>12.398690999999999</v>
      </c>
      <c r="V122" t="s">
        <v>211</v>
      </c>
      <c r="W122" s="6">
        <v>7.3990000000000002E-3</v>
      </c>
      <c r="X122" s="6">
        <v>1.8540000000000001E-2</v>
      </c>
      <c r="Y122" s="6">
        <v>2.8170000000000001E-2</v>
      </c>
      <c r="Z122" s="6">
        <v>3.7130000000000003E-2</v>
      </c>
      <c r="AA122" s="6">
        <v>4.768E-2</v>
      </c>
      <c r="AB122" s="6">
        <v>5.9630000000000002E-2</v>
      </c>
      <c r="AC122" s="6">
        <v>7.5980000000000006E-2</v>
      </c>
      <c r="AD122" s="6">
        <v>0.1008</v>
      </c>
      <c r="AE122" s="6">
        <v>0.14610000000000001</v>
      </c>
      <c r="AF122" s="6">
        <v>0.47849999999999998</v>
      </c>
      <c r="AG122" t="s">
        <v>58</v>
      </c>
      <c r="AH122" s="9">
        <f t="shared" si="25"/>
        <v>2.5939000000000001</v>
      </c>
      <c r="AI122" s="9">
        <f t="shared" si="26"/>
        <v>24.69</v>
      </c>
      <c r="AJ122" s="8">
        <f t="shared" si="27"/>
        <v>9.5184856779366971</v>
      </c>
      <c r="AK122">
        <v>0</v>
      </c>
      <c r="AL122">
        <v>1</v>
      </c>
      <c r="AM122" t="s">
        <v>33</v>
      </c>
      <c r="AN122" t="s">
        <v>29</v>
      </c>
    </row>
    <row r="123" spans="1:40" x14ac:dyDescent="0.3">
      <c r="A123" t="s">
        <v>59</v>
      </c>
      <c r="B123" s="2">
        <v>1996</v>
      </c>
      <c r="C123" s="4">
        <f t="shared" si="21"/>
        <v>17.611820000000002</v>
      </c>
      <c r="D123" s="13">
        <v>208.9402</v>
      </c>
      <c r="E123" s="18">
        <f t="shared" si="23"/>
        <v>-100</v>
      </c>
      <c r="F123" s="32">
        <f t="shared" si="24"/>
        <v>1</v>
      </c>
      <c r="H123" s="2" t="s">
        <v>35</v>
      </c>
      <c r="I123">
        <v>0.54723449999999996</v>
      </c>
      <c r="J123">
        <v>1.9</v>
      </c>
      <c r="K123" s="3">
        <v>0.1761182</v>
      </c>
      <c r="L123" s="7">
        <v>7.2893890000000003E-2</v>
      </c>
      <c r="M123" s="7">
        <v>4.4455670000000003E-2</v>
      </c>
      <c r="N123" s="7">
        <v>0.10705190000000001</v>
      </c>
      <c r="O123" s="7">
        <v>-1</v>
      </c>
      <c r="P123" s="10">
        <v>-1</v>
      </c>
      <c r="Q123" s="7">
        <f t="shared" si="28"/>
        <v>-208.9402</v>
      </c>
      <c r="R123" t="s">
        <v>58</v>
      </c>
      <c r="S123" s="7">
        <v>-1</v>
      </c>
      <c r="T123">
        <v>-1</v>
      </c>
      <c r="U123" s="17">
        <v>11.683479</v>
      </c>
      <c r="V123" t="s">
        <v>230</v>
      </c>
      <c r="W123" s="6">
        <v>-1</v>
      </c>
      <c r="X123" s="6">
        <v>-1</v>
      </c>
      <c r="Y123" s="6">
        <v>-1</v>
      </c>
      <c r="Z123" s="6">
        <v>-1</v>
      </c>
      <c r="AA123" s="6">
        <v>-1</v>
      </c>
      <c r="AB123" s="6">
        <v>-1</v>
      </c>
      <c r="AC123" s="6">
        <v>-1</v>
      </c>
      <c r="AD123" s="6">
        <v>-1</v>
      </c>
      <c r="AE123" s="6">
        <v>-1</v>
      </c>
      <c r="AF123" s="6">
        <v>-1</v>
      </c>
      <c r="AG123" t="s">
        <v>58</v>
      </c>
      <c r="AH123" s="9">
        <f t="shared" si="25"/>
        <v>-200</v>
      </c>
      <c r="AI123" s="9">
        <f t="shared" si="26"/>
        <v>-200</v>
      </c>
      <c r="AJ123" s="8">
        <f t="shared" si="27"/>
        <v>1</v>
      </c>
      <c r="AK123">
        <v>1</v>
      </c>
      <c r="AL123">
        <v>1</v>
      </c>
      <c r="AM123" t="s">
        <v>33</v>
      </c>
      <c r="AN123" t="s">
        <v>29</v>
      </c>
    </row>
    <row r="124" spans="1:40" x14ac:dyDescent="0.3">
      <c r="A124" t="s">
        <v>59</v>
      </c>
      <c r="B124" s="2">
        <v>1993</v>
      </c>
      <c r="C124" s="4">
        <f t="shared" si="21"/>
        <v>18.588660000000001</v>
      </c>
      <c r="D124" s="13">
        <v>212.2552</v>
      </c>
      <c r="E124" s="18">
        <f t="shared" si="23"/>
        <v>-100</v>
      </c>
      <c r="F124" s="32">
        <f t="shared" si="24"/>
        <v>1</v>
      </c>
      <c r="H124" s="2" t="s">
        <v>35</v>
      </c>
      <c r="I124">
        <v>0.54723449999999996</v>
      </c>
      <c r="J124">
        <v>1.9</v>
      </c>
      <c r="K124" s="3">
        <v>0.18588660000000001</v>
      </c>
      <c r="L124" s="7">
        <v>8.2467730000000003E-2</v>
      </c>
      <c r="M124" s="7">
        <v>5.1627029999999997E-2</v>
      </c>
      <c r="N124" s="7">
        <v>0.13523450000000001</v>
      </c>
      <c r="O124" s="7">
        <v>-1</v>
      </c>
      <c r="P124" s="10">
        <v>-1</v>
      </c>
      <c r="Q124" s="7">
        <f t="shared" si="28"/>
        <v>-212.2552</v>
      </c>
      <c r="R124" t="s">
        <v>58</v>
      </c>
      <c r="S124" s="7">
        <v>-1</v>
      </c>
      <c r="T124">
        <v>-1</v>
      </c>
      <c r="U124" s="17">
        <v>10.951202</v>
      </c>
      <c r="V124" t="s">
        <v>249</v>
      </c>
      <c r="W124" s="6">
        <v>-1</v>
      </c>
      <c r="X124" s="6">
        <v>-1</v>
      </c>
      <c r="Y124" s="6">
        <v>-1</v>
      </c>
      <c r="Z124" s="6">
        <v>-1</v>
      </c>
      <c r="AA124" s="6">
        <v>-1</v>
      </c>
      <c r="AB124" s="6">
        <v>-1</v>
      </c>
      <c r="AC124" s="6">
        <v>-1</v>
      </c>
      <c r="AD124" s="6">
        <v>-1</v>
      </c>
      <c r="AE124" s="6">
        <v>-1</v>
      </c>
      <c r="AF124" s="6">
        <v>-1</v>
      </c>
      <c r="AG124" t="s">
        <v>58</v>
      </c>
      <c r="AH124" s="9">
        <f t="shared" si="25"/>
        <v>-200</v>
      </c>
      <c r="AI124" s="9">
        <f t="shared" si="26"/>
        <v>-200</v>
      </c>
      <c r="AJ124" s="8">
        <f t="shared" si="27"/>
        <v>1</v>
      </c>
      <c r="AK124">
        <v>1</v>
      </c>
      <c r="AL124">
        <v>1</v>
      </c>
      <c r="AM124" t="s">
        <v>33</v>
      </c>
      <c r="AN124" t="s">
        <v>29</v>
      </c>
    </row>
    <row r="125" spans="1:40" x14ac:dyDescent="0.3">
      <c r="A125" t="s">
        <v>59</v>
      </c>
      <c r="B125" s="2">
        <v>1990</v>
      </c>
      <c r="C125" s="4">
        <f t="shared" si="21"/>
        <v>21.708269999999999</v>
      </c>
      <c r="D125" s="13">
        <v>191.32560000000001</v>
      </c>
      <c r="E125" s="18">
        <f t="shared" si="23"/>
        <v>-100</v>
      </c>
      <c r="F125" s="32">
        <f t="shared" si="24"/>
        <v>1</v>
      </c>
      <c r="H125" s="2" t="s">
        <v>35</v>
      </c>
      <c r="I125">
        <v>0.54723449999999996</v>
      </c>
      <c r="J125">
        <v>1.9</v>
      </c>
      <c r="K125" s="3">
        <v>0.21708269999999999</v>
      </c>
      <c r="L125" s="7">
        <v>9.4329819999999995E-2</v>
      </c>
      <c r="M125" s="7">
        <v>5.6632589999999997E-2</v>
      </c>
      <c r="N125" s="7">
        <v>0.1567981</v>
      </c>
      <c r="O125" s="7">
        <v>-1</v>
      </c>
      <c r="P125" s="10">
        <v>-1</v>
      </c>
      <c r="Q125" s="7">
        <f t="shared" si="28"/>
        <v>-191.32560000000001</v>
      </c>
      <c r="R125" t="s">
        <v>58</v>
      </c>
      <c r="S125" s="7">
        <v>-1</v>
      </c>
      <c r="T125">
        <v>-1</v>
      </c>
      <c r="U125" s="17">
        <v>10.218090999999999</v>
      </c>
      <c r="V125" t="s">
        <v>249</v>
      </c>
      <c r="W125" s="6">
        <v>-1</v>
      </c>
      <c r="X125" s="6">
        <v>-1</v>
      </c>
      <c r="Y125" s="6">
        <v>-1</v>
      </c>
      <c r="Z125" s="6">
        <v>-1</v>
      </c>
      <c r="AA125" s="6">
        <v>-1</v>
      </c>
      <c r="AB125" s="6">
        <v>-1</v>
      </c>
      <c r="AC125" s="6">
        <v>-1</v>
      </c>
      <c r="AD125" s="6">
        <v>-1</v>
      </c>
      <c r="AE125" s="6">
        <v>-1</v>
      </c>
      <c r="AF125" s="6">
        <v>-1</v>
      </c>
      <c r="AG125" t="s">
        <v>58</v>
      </c>
      <c r="AH125" s="9">
        <f t="shared" si="25"/>
        <v>-200</v>
      </c>
      <c r="AI125" s="9">
        <f t="shared" si="26"/>
        <v>-200</v>
      </c>
      <c r="AJ125" s="8">
        <f t="shared" si="27"/>
        <v>1</v>
      </c>
      <c r="AK125">
        <v>1</v>
      </c>
      <c r="AL125">
        <v>1</v>
      </c>
      <c r="AM125" t="s">
        <v>33</v>
      </c>
      <c r="AN125" t="s">
        <v>29</v>
      </c>
    </row>
    <row r="126" spans="1:40" x14ac:dyDescent="0.3">
      <c r="A126" t="s">
        <v>59</v>
      </c>
      <c r="B126" s="2">
        <v>1987</v>
      </c>
      <c r="C126" s="4">
        <f t="shared" si="21"/>
        <v>23.16498</v>
      </c>
      <c r="D126" s="13">
        <v>179.87219999999999</v>
      </c>
      <c r="E126" s="18">
        <f t="shared" si="23"/>
        <v>50.491969999999995</v>
      </c>
      <c r="F126" s="32">
        <f t="shared" si="24"/>
        <v>8.4292237442922371</v>
      </c>
      <c r="G126">
        <v>1987</v>
      </c>
      <c r="H126" s="2" t="s">
        <v>35</v>
      </c>
      <c r="I126">
        <v>0.54723449999999996</v>
      </c>
      <c r="J126">
        <v>1.9</v>
      </c>
      <c r="K126" s="3">
        <v>0.23164979999999999</v>
      </c>
      <c r="L126" s="7">
        <v>9.95925E-2</v>
      </c>
      <c r="M126" s="7">
        <v>5.7491630000000002E-2</v>
      </c>
      <c r="N126" s="7">
        <v>0.1637796</v>
      </c>
      <c r="O126" s="7">
        <v>0.50491969999999997</v>
      </c>
      <c r="P126" s="10">
        <v>119.0394</v>
      </c>
      <c r="Q126" s="7">
        <f t="shared" si="28"/>
        <v>1.5110308015665401</v>
      </c>
      <c r="R126" t="s">
        <v>58</v>
      </c>
      <c r="S126" s="7">
        <v>0.48855179999999998</v>
      </c>
      <c r="T126">
        <v>0.45235059999999999</v>
      </c>
      <c r="U126" s="17">
        <v>9.5041290000000007</v>
      </c>
      <c r="V126" t="s">
        <v>249</v>
      </c>
      <c r="W126" s="6">
        <v>1.035E-2</v>
      </c>
      <c r="X126" s="6">
        <v>2.2499999999999999E-2</v>
      </c>
      <c r="Y126" s="6">
        <v>3.4299999999999997E-2</v>
      </c>
      <c r="Z126" s="6">
        <v>4.632E-2</v>
      </c>
      <c r="AA126" s="6">
        <v>5.9229999999999998E-2</v>
      </c>
      <c r="AB126" s="6">
        <v>7.3929999999999996E-2</v>
      </c>
      <c r="AC126" s="6">
        <v>9.2020000000000005E-2</v>
      </c>
      <c r="AD126" s="6">
        <v>0.11700000000000001</v>
      </c>
      <c r="AE126" s="6">
        <v>0.15989999999999999</v>
      </c>
      <c r="AF126" s="6">
        <v>0.38440000000000002</v>
      </c>
      <c r="AG126" t="s">
        <v>58</v>
      </c>
      <c r="AH126" s="9">
        <f t="shared" si="25"/>
        <v>3.2849999999999997</v>
      </c>
      <c r="AI126" s="9">
        <f t="shared" si="26"/>
        <v>27.689999999999998</v>
      </c>
      <c r="AJ126" s="8">
        <f t="shared" si="27"/>
        <v>8.4292237442922371</v>
      </c>
      <c r="AK126">
        <v>0</v>
      </c>
      <c r="AL126">
        <v>0</v>
      </c>
      <c r="AM126" t="s">
        <v>33</v>
      </c>
      <c r="AN126" t="s">
        <v>29</v>
      </c>
    </row>
    <row r="127" spans="1:40" x14ac:dyDescent="0.3">
      <c r="A127" t="s">
        <v>59</v>
      </c>
      <c r="B127" s="2">
        <v>1984</v>
      </c>
      <c r="C127" s="4">
        <f t="shared" si="21"/>
        <v>23.982970000000002</v>
      </c>
      <c r="D127" s="13">
        <v>174.64240000000001</v>
      </c>
      <c r="E127" s="18">
        <f t="shared" si="23"/>
        <v>50.491969999999995</v>
      </c>
      <c r="F127" s="32">
        <f t="shared" si="24"/>
        <v>8.4292237442922371</v>
      </c>
      <c r="G127">
        <v>1987</v>
      </c>
      <c r="H127" s="2" t="s">
        <v>35</v>
      </c>
      <c r="I127">
        <v>0.54723449999999996</v>
      </c>
      <c r="J127">
        <v>1.9</v>
      </c>
      <c r="K127" s="3">
        <v>0.23982970000000001</v>
      </c>
      <c r="L127" s="7">
        <v>0.103551</v>
      </c>
      <c r="M127" s="7">
        <v>6.0018130000000003E-2</v>
      </c>
      <c r="N127" s="7">
        <v>0.17363319999999999</v>
      </c>
      <c r="O127" s="7">
        <v>0.50491969999999997</v>
      </c>
      <c r="P127" s="10">
        <v>115.5784</v>
      </c>
      <c r="Q127" s="7">
        <f t="shared" si="28"/>
        <v>1.511029742581659</v>
      </c>
      <c r="R127" t="s">
        <v>58</v>
      </c>
      <c r="S127" s="7">
        <v>0.48855179999999998</v>
      </c>
      <c r="T127">
        <v>0.45235059999999999</v>
      </c>
      <c r="U127" s="17">
        <v>8.8237509999999997</v>
      </c>
      <c r="V127" t="s">
        <v>249</v>
      </c>
      <c r="W127" s="6">
        <v>1.035E-2</v>
      </c>
      <c r="X127" s="6">
        <v>2.2499999999999999E-2</v>
      </c>
      <c r="Y127" s="6">
        <v>3.4299999999999997E-2</v>
      </c>
      <c r="Z127" s="6">
        <v>4.632E-2</v>
      </c>
      <c r="AA127" s="6">
        <v>5.9229999999999998E-2</v>
      </c>
      <c r="AB127" s="6">
        <v>7.3929999999999996E-2</v>
      </c>
      <c r="AC127" s="6">
        <v>9.2020000000000005E-2</v>
      </c>
      <c r="AD127" s="6">
        <v>0.11700000000000001</v>
      </c>
      <c r="AE127" s="6">
        <v>0.15989999999999999</v>
      </c>
      <c r="AF127" s="6">
        <v>0.38440000000000002</v>
      </c>
      <c r="AG127" t="s">
        <v>58</v>
      </c>
      <c r="AH127" s="9">
        <f t="shared" si="25"/>
        <v>3.2849999999999997</v>
      </c>
      <c r="AI127" s="9">
        <f t="shared" si="26"/>
        <v>27.689999999999998</v>
      </c>
      <c r="AJ127" s="8">
        <f t="shared" si="27"/>
        <v>8.4292237442922371</v>
      </c>
      <c r="AK127">
        <v>0</v>
      </c>
      <c r="AL127">
        <v>0</v>
      </c>
      <c r="AM127" t="s">
        <v>33</v>
      </c>
      <c r="AN127" t="s">
        <v>29</v>
      </c>
    </row>
    <row r="128" spans="1:40" x14ac:dyDescent="0.3">
      <c r="A128" t="s">
        <v>59</v>
      </c>
      <c r="B128" s="2">
        <v>1981</v>
      </c>
      <c r="C128" s="4">
        <f t="shared" si="21"/>
        <v>22.232099999999999</v>
      </c>
      <c r="D128" s="13">
        <v>186.22659999999999</v>
      </c>
      <c r="E128" s="18">
        <f t="shared" si="23"/>
        <v>50.491969999999995</v>
      </c>
      <c r="F128" s="32">
        <f t="shared" si="24"/>
        <v>8.4292237442922371</v>
      </c>
      <c r="G128">
        <v>1987</v>
      </c>
      <c r="H128" s="2" t="s">
        <v>35</v>
      </c>
      <c r="I128">
        <v>0.54723449999999996</v>
      </c>
      <c r="J128">
        <v>1.9</v>
      </c>
      <c r="K128" s="3">
        <v>0.22232099999999999</v>
      </c>
      <c r="L128" s="7">
        <v>9.5092010000000005E-2</v>
      </c>
      <c r="M128" s="7">
        <v>5.4625380000000001E-2</v>
      </c>
      <c r="N128" s="7">
        <v>0.1582452</v>
      </c>
      <c r="O128" s="7">
        <v>0.50491969999999997</v>
      </c>
      <c r="P128" s="10">
        <v>123.2448</v>
      </c>
      <c r="Q128" s="7">
        <f t="shared" si="28"/>
        <v>1.5110300799709195</v>
      </c>
      <c r="R128" t="s">
        <v>58</v>
      </c>
      <c r="S128" s="7">
        <v>0.48855179999999998</v>
      </c>
      <c r="T128">
        <v>0.45235059999999999</v>
      </c>
      <c r="U128" s="17">
        <v>8.1831940000000003</v>
      </c>
      <c r="V128" t="s">
        <v>249</v>
      </c>
      <c r="W128" s="6">
        <v>1.035E-2</v>
      </c>
      <c r="X128" s="6">
        <v>2.2499999999999999E-2</v>
      </c>
      <c r="Y128" s="6">
        <v>3.4299999999999997E-2</v>
      </c>
      <c r="Z128" s="6">
        <v>4.632E-2</v>
      </c>
      <c r="AA128" s="6">
        <v>5.9229999999999998E-2</v>
      </c>
      <c r="AB128" s="6">
        <v>7.3929999999999996E-2</v>
      </c>
      <c r="AC128" s="6">
        <v>9.2020000000000005E-2</v>
      </c>
      <c r="AD128" s="6">
        <v>0.11700000000000001</v>
      </c>
      <c r="AE128" s="6">
        <v>0.15989999999999999</v>
      </c>
      <c r="AF128" s="6">
        <v>0.38440000000000002</v>
      </c>
      <c r="AG128" t="s">
        <v>58</v>
      </c>
      <c r="AH128" s="9">
        <f t="shared" si="25"/>
        <v>3.2849999999999997</v>
      </c>
      <c r="AI128" s="9">
        <f t="shared" si="26"/>
        <v>27.689999999999998</v>
      </c>
      <c r="AJ128" s="8">
        <f t="shared" si="27"/>
        <v>8.4292237442922371</v>
      </c>
      <c r="AK128">
        <v>0</v>
      </c>
      <c r="AL128">
        <v>0</v>
      </c>
      <c r="AM128" t="s">
        <v>33</v>
      </c>
      <c r="AN128" t="s">
        <v>29</v>
      </c>
    </row>
    <row r="129" spans="1:40" x14ac:dyDescent="0.3">
      <c r="A129" t="s">
        <v>62</v>
      </c>
      <c r="B129" s="2">
        <v>2013</v>
      </c>
      <c r="C129" s="4">
        <f t="shared" si="21"/>
        <v>3.2480150000000001</v>
      </c>
      <c r="D129" s="13">
        <v>308.43889999999999</v>
      </c>
      <c r="E129" s="18">
        <f t="shared" si="23"/>
        <v>43.512369999999997</v>
      </c>
      <c r="F129" s="32">
        <f t="shared" si="24"/>
        <v>4.8659420289855078</v>
      </c>
      <c r="G129">
        <v>2013</v>
      </c>
      <c r="H129" s="2" t="s">
        <v>35</v>
      </c>
      <c r="I129">
        <v>0.53077350000000001</v>
      </c>
      <c r="J129">
        <v>1.9</v>
      </c>
      <c r="K129" s="3">
        <v>3.2480149999999999E-2</v>
      </c>
      <c r="L129" s="7">
        <v>7.413513E-3</v>
      </c>
      <c r="M129" s="7">
        <v>2.6514680000000001E-3</v>
      </c>
      <c r="N129" s="7">
        <v>9.2833359999999997E-3</v>
      </c>
      <c r="O129" s="7">
        <v>0.4351237</v>
      </c>
      <c r="P129" s="10">
        <v>218.8169</v>
      </c>
      <c r="Q129" s="7">
        <f t="shared" si="28"/>
        <v>1.4095753115961336</v>
      </c>
      <c r="R129" t="s">
        <v>61</v>
      </c>
      <c r="S129" s="7">
        <v>0.32583060000000003</v>
      </c>
      <c r="T129">
        <v>-1</v>
      </c>
      <c r="U129" s="17">
        <v>6.2507770000000002</v>
      </c>
      <c r="V129" t="s">
        <v>63</v>
      </c>
      <c r="W129" s="6">
        <v>2.1059999999999999E-2</v>
      </c>
      <c r="X129" s="6">
        <v>3.4139999999999997E-2</v>
      </c>
      <c r="Y129" s="6">
        <v>4.3959999999999999E-2</v>
      </c>
      <c r="Z129" s="6">
        <v>5.416E-2</v>
      </c>
      <c r="AA129" s="6">
        <v>6.5089999999999995E-2</v>
      </c>
      <c r="AB129" s="6">
        <v>7.6899999999999996E-2</v>
      </c>
      <c r="AC129" s="6">
        <v>9.2619999999999994E-2</v>
      </c>
      <c r="AD129" s="6">
        <v>0.1142</v>
      </c>
      <c r="AE129" s="6">
        <v>0.15440000000000001</v>
      </c>
      <c r="AF129" s="6">
        <v>0.34350000000000003</v>
      </c>
      <c r="AG129" t="s">
        <v>61</v>
      </c>
      <c r="AH129" s="9">
        <f t="shared" si="25"/>
        <v>5.52</v>
      </c>
      <c r="AI129" s="9">
        <f t="shared" si="26"/>
        <v>26.86</v>
      </c>
      <c r="AJ129" s="8">
        <f t="shared" si="27"/>
        <v>4.8659420289855078</v>
      </c>
      <c r="AK129">
        <v>0</v>
      </c>
      <c r="AL129">
        <v>1</v>
      </c>
      <c r="AM129" t="s">
        <v>33</v>
      </c>
      <c r="AN129" t="s">
        <v>29</v>
      </c>
    </row>
    <row r="130" spans="1:40" x14ac:dyDescent="0.3">
      <c r="A130" t="s">
        <v>62</v>
      </c>
      <c r="B130" s="2">
        <v>2012</v>
      </c>
      <c r="C130" s="4">
        <f t="shared" si="21"/>
        <v>4.159764</v>
      </c>
      <c r="D130" s="13">
        <v>278.9101</v>
      </c>
      <c r="E130" s="18">
        <f t="shared" si="23"/>
        <v>41.800939999999997</v>
      </c>
      <c r="F130" s="32">
        <f t="shared" si="24"/>
        <v>4.8166988247675855</v>
      </c>
      <c r="G130">
        <v>2012</v>
      </c>
      <c r="H130" s="2" t="s">
        <v>35</v>
      </c>
      <c r="I130">
        <v>0.53077350000000001</v>
      </c>
      <c r="J130">
        <v>1.9</v>
      </c>
      <c r="K130" s="3">
        <v>4.1597639999999998E-2</v>
      </c>
      <c r="L130" s="7">
        <v>9.7913589999999995E-3</v>
      </c>
      <c r="M130" s="7">
        <v>3.625535E-3</v>
      </c>
      <c r="N130" s="7">
        <v>1.2309469999999999E-2</v>
      </c>
      <c r="O130" s="7">
        <v>0.41800939999999998</v>
      </c>
      <c r="P130" s="10">
        <v>203.75229999999999</v>
      </c>
      <c r="Q130" s="7">
        <f t="shared" si="28"/>
        <v>1.3688684741227461</v>
      </c>
      <c r="R130" t="s">
        <v>61</v>
      </c>
      <c r="S130" s="7">
        <v>0.29965449999999999</v>
      </c>
      <c r="T130">
        <v>-1</v>
      </c>
      <c r="U130" s="17">
        <v>6.2212459999999998</v>
      </c>
      <c r="V130" t="s">
        <v>117</v>
      </c>
      <c r="W130" s="6">
        <v>2.1510000000000001E-2</v>
      </c>
      <c r="X130" s="6">
        <v>3.5499999999999997E-2</v>
      </c>
      <c r="Y130" s="6">
        <v>4.5609999999999998E-2</v>
      </c>
      <c r="Z130" s="6">
        <v>5.6149999999999999E-2</v>
      </c>
      <c r="AA130" s="6">
        <v>6.7100000000000007E-2</v>
      </c>
      <c r="AB130" s="6">
        <v>7.9640000000000002E-2</v>
      </c>
      <c r="AC130" s="6">
        <v>9.5240000000000005E-2</v>
      </c>
      <c r="AD130" s="6">
        <v>0.1178</v>
      </c>
      <c r="AE130" s="6">
        <v>0.15679999999999999</v>
      </c>
      <c r="AF130" s="6">
        <v>0.32469999999999999</v>
      </c>
      <c r="AG130" t="s">
        <v>61</v>
      </c>
      <c r="AH130" s="9">
        <f t="shared" si="25"/>
        <v>5.7009999999999996</v>
      </c>
      <c r="AI130" s="9">
        <f t="shared" si="26"/>
        <v>27.46</v>
      </c>
      <c r="AJ130" s="8">
        <f t="shared" si="27"/>
        <v>4.8166988247675855</v>
      </c>
      <c r="AK130">
        <v>0</v>
      </c>
      <c r="AL130">
        <v>1</v>
      </c>
      <c r="AM130" t="s">
        <v>33</v>
      </c>
      <c r="AN130" t="s">
        <v>29</v>
      </c>
    </row>
    <row r="131" spans="1:40" x14ac:dyDescent="0.3">
      <c r="A131" t="s">
        <v>62</v>
      </c>
      <c r="B131" s="2">
        <v>2011</v>
      </c>
      <c r="C131" s="4">
        <f t="shared" ref="C131:C194" si="29">K131*100</f>
        <v>4.5304469999999997</v>
      </c>
      <c r="D131" s="13">
        <v>270.42660000000001</v>
      </c>
      <c r="E131" s="18">
        <f t="shared" si="23"/>
        <v>42.429789999999997</v>
      </c>
      <c r="F131" s="32">
        <f t="shared" si="24"/>
        <v>4.9640546369518335</v>
      </c>
      <c r="G131">
        <v>2011</v>
      </c>
      <c r="H131" s="2" t="s">
        <v>35</v>
      </c>
      <c r="I131">
        <v>0.53077350000000001</v>
      </c>
      <c r="J131">
        <v>1.9</v>
      </c>
      <c r="K131" s="3">
        <v>4.5304469999999999E-2</v>
      </c>
      <c r="L131" s="7">
        <v>1.062038E-2</v>
      </c>
      <c r="M131" s="7">
        <v>3.7846809999999998E-3</v>
      </c>
      <c r="N131" s="7">
        <v>1.3244560000000001E-2</v>
      </c>
      <c r="O131" s="7">
        <v>0.42429790000000001</v>
      </c>
      <c r="P131" s="10">
        <v>194.14070000000001</v>
      </c>
      <c r="Q131" s="7">
        <f t="shared" si="28"/>
        <v>1.39294130494018</v>
      </c>
      <c r="R131" t="s">
        <v>61</v>
      </c>
      <c r="S131" s="7">
        <v>0.30736580000000002</v>
      </c>
      <c r="T131">
        <v>-1</v>
      </c>
      <c r="U131" s="17">
        <v>6.1925600000000003</v>
      </c>
      <c r="V131" t="s">
        <v>130</v>
      </c>
      <c r="W131" s="6">
        <v>2.1080000000000002E-2</v>
      </c>
      <c r="X131" s="6">
        <v>3.456E-2</v>
      </c>
      <c r="Y131" s="6">
        <v>4.487E-2</v>
      </c>
      <c r="Z131" s="6">
        <v>5.5129999999999998E-2</v>
      </c>
      <c r="AA131" s="6">
        <v>6.59E-2</v>
      </c>
      <c r="AB131" s="6">
        <v>7.85E-2</v>
      </c>
      <c r="AC131" s="6">
        <v>9.5149999999999998E-2</v>
      </c>
      <c r="AD131" s="6">
        <v>0.1174</v>
      </c>
      <c r="AE131" s="6">
        <v>0.1588</v>
      </c>
      <c r="AF131" s="6">
        <v>0.3286</v>
      </c>
      <c r="AG131" t="s">
        <v>61</v>
      </c>
      <c r="AH131" s="9">
        <f t="shared" si="25"/>
        <v>5.5640000000000001</v>
      </c>
      <c r="AI131" s="9">
        <f t="shared" si="26"/>
        <v>27.62</v>
      </c>
      <c r="AJ131" s="8">
        <f t="shared" si="27"/>
        <v>4.9640546369518335</v>
      </c>
      <c r="AK131">
        <v>0</v>
      </c>
      <c r="AL131">
        <v>1</v>
      </c>
      <c r="AM131" t="s">
        <v>33</v>
      </c>
      <c r="AN131" t="s">
        <v>29</v>
      </c>
    </row>
    <row r="132" spans="1:40" x14ac:dyDescent="0.3">
      <c r="A132" t="s">
        <v>62</v>
      </c>
      <c r="B132" s="2">
        <v>2010</v>
      </c>
      <c r="C132" s="4">
        <f t="shared" si="29"/>
        <v>7.2373219999999998</v>
      </c>
      <c r="D132" s="13">
        <v>273.07389999999998</v>
      </c>
      <c r="E132" s="18">
        <f t="shared" ref="E132:E184" si="30">O132*100</f>
        <v>44.52552</v>
      </c>
      <c r="F132" s="32">
        <f t="shared" si="24"/>
        <v>5.9687961205987774</v>
      </c>
      <c r="G132">
        <v>2010</v>
      </c>
      <c r="H132" s="2" t="s">
        <v>35</v>
      </c>
      <c r="I132">
        <v>0.53077350000000001</v>
      </c>
      <c r="J132">
        <v>1.9</v>
      </c>
      <c r="K132" s="3">
        <v>7.2373220000000002E-2</v>
      </c>
      <c r="L132" s="7">
        <v>2.331569E-2</v>
      </c>
      <c r="M132" s="7">
        <v>1.1366589999999999E-2</v>
      </c>
      <c r="N132" s="7">
        <v>3.3591669999999997E-2</v>
      </c>
      <c r="O132" s="7">
        <v>0.44525520000000002</v>
      </c>
      <c r="P132" s="10">
        <v>192.71960000000001</v>
      </c>
      <c r="Q132" s="7">
        <f t="shared" si="28"/>
        <v>1.4169492879810874</v>
      </c>
      <c r="R132" t="s">
        <v>61</v>
      </c>
      <c r="S132" s="7">
        <v>0.35359780000000002</v>
      </c>
      <c r="T132">
        <v>-1</v>
      </c>
      <c r="U132" s="17">
        <v>6.1646260000000002</v>
      </c>
      <c r="V132" t="s">
        <v>146</v>
      </c>
      <c r="W132" s="6">
        <v>1.6729999999999998E-2</v>
      </c>
      <c r="X132" s="6">
        <v>3.0700000000000002E-2</v>
      </c>
      <c r="Y132" s="6">
        <v>4.1709999999999997E-2</v>
      </c>
      <c r="Z132" s="6">
        <v>5.2659999999999998E-2</v>
      </c>
      <c r="AA132" s="6">
        <v>6.4199999999999993E-2</v>
      </c>
      <c r="AB132" s="6">
        <v>7.8E-2</v>
      </c>
      <c r="AC132" s="6">
        <v>9.5909999999999995E-2</v>
      </c>
      <c r="AD132" s="6">
        <v>0.1201</v>
      </c>
      <c r="AE132" s="6">
        <v>0.16300000000000001</v>
      </c>
      <c r="AF132" s="6">
        <v>0.33700000000000002</v>
      </c>
      <c r="AG132" t="s">
        <v>61</v>
      </c>
      <c r="AH132" s="9">
        <f t="shared" si="25"/>
        <v>4.7430000000000003</v>
      </c>
      <c r="AI132" s="9">
        <f t="shared" si="26"/>
        <v>28.310000000000002</v>
      </c>
      <c r="AJ132" s="8">
        <f t="shared" si="27"/>
        <v>5.9687961205987774</v>
      </c>
      <c r="AK132">
        <v>0</v>
      </c>
      <c r="AL132">
        <v>1</v>
      </c>
      <c r="AM132" t="s">
        <v>33</v>
      </c>
      <c r="AN132" t="s">
        <v>29</v>
      </c>
    </row>
    <row r="133" spans="1:40" x14ac:dyDescent="0.3">
      <c r="A133" t="s">
        <v>62</v>
      </c>
      <c r="B133" s="2">
        <v>2008</v>
      </c>
      <c r="C133" s="4">
        <f t="shared" si="29"/>
        <v>6.9198259999999996</v>
      </c>
      <c r="D133" s="13">
        <v>281.08229999999998</v>
      </c>
      <c r="E133" s="18">
        <f t="shared" si="30"/>
        <v>46.654289999999996</v>
      </c>
      <c r="F133" s="32">
        <f t="shared" si="24"/>
        <v>5.9469291675583138</v>
      </c>
      <c r="G133">
        <v>2008</v>
      </c>
      <c r="H133" s="2" t="s">
        <v>35</v>
      </c>
      <c r="I133">
        <v>0.53077350000000001</v>
      </c>
      <c r="J133">
        <v>1.9</v>
      </c>
      <c r="K133" s="3">
        <v>6.9198259999999998E-2</v>
      </c>
      <c r="L133" s="7">
        <v>1.9869129999999999E-2</v>
      </c>
      <c r="M133" s="7">
        <v>8.4441970000000005E-3</v>
      </c>
      <c r="N133" s="7">
        <v>2.6497949999999999E-2</v>
      </c>
      <c r="O133" s="7">
        <v>0.46654289999999998</v>
      </c>
      <c r="P133" s="10">
        <v>186.8323</v>
      </c>
      <c r="Q133" s="7">
        <f t="shared" si="28"/>
        <v>1.5044630933730407</v>
      </c>
      <c r="R133" t="s">
        <v>61</v>
      </c>
      <c r="S133" s="7">
        <v>0.38168730000000001</v>
      </c>
      <c r="T133">
        <v>-1</v>
      </c>
      <c r="U133" s="17">
        <v>6.1103009999999998</v>
      </c>
      <c r="V133" t="s">
        <v>161</v>
      </c>
      <c r="W133" s="6">
        <v>1.7000000000000001E-2</v>
      </c>
      <c r="X133" s="6">
        <v>2.9729999999999999E-2</v>
      </c>
      <c r="Y133" s="6">
        <v>3.9820000000000001E-2</v>
      </c>
      <c r="Z133" s="6">
        <v>4.9849999999999998E-2</v>
      </c>
      <c r="AA133" s="6">
        <v>6.0510000000000001E-2</v>
      </c>
      <c r="AB133" s="6">
        <v>7.3609999999999995E-2</v>
      </c>
      <c r="AC133" s="6">
        <v>9.1219999999999996E-2</v>
      </c>
      <c r="AD133" s="6">
        <v>0.1163</v>
      </c>
      <c r="AE133" s="6">
        <v>0.16159999999999999</v>
      </c>
      <c r="AF133" s="6">
        <v>0.3604</v>
      </c>
      <c r="AG133" t="s">
        <v>61</v>
      </c>
      <c r="AH133" s="9">
        <f t="shared" si="25"/>
        <v>4.673</v>
      </c>
      <c r="AI133" s="9">
        <f t="shared" si="26"/>
        <v>27.79</v>
      </c>
      <c r="AJ133" s="8">
        <f t="shared" si="27"/>
        <v>5.9469291675583138</v>
      </c>
      <c r="AK133">
        <v>0</v>
      </c>
      <c r="AL133">
        <v>1</v>
      </c>
      <c r="AM133" t="s">
        <v>33</v>
      </c>
      <c r="AN133" t="s">
        <v>29</v>
      </c>
    </row>
    <row r="134" spans="1:40" x14ac:dyDescent="0.3">
      <c r="A134" t="s">
        <v>62</v>
      </c>
      <c r="B134" s="2">
        <v>2005</v>
      </c>
      <c r="C134" s="4">
        <f t="shared" si="29"/>
        <v>9.5518009999999993</v>
      </c>
      <c r="D134" s="13">
        <v>281.51389999999998</v>
      </c>
      <c r="E134" s="18">
        <f t="shared" si="30"/>
        <v>47.884639999999997</v>
      </c>
      <c r="F134" s="32">
        <f t="shared" ref="F134:F197" si="31">AJ134</f>
        <v>6.9982677555060624</v>
      </c>
      <c r="G134">
        <v>2005</v>
      </c>
      <c r="H134" s="2" t="s">
        <v>35</v>
      </c>
      <c r="I134">
        <v>0.53077350000000001</v>
      </c>
      <c r="J134">
        <v>1.9</v>
      </c>
      <c r="K134" s="3">
        <v>9.551801E-2</v>
      </c>
      <c r="L134" s="7">
        <v>3.4453829999999998E-2</v>
      </c>
      <c r="M134" s="7">
        <v>1.860906E-2</v>
      </c>
      <c r="N134" s="7">
        <v>5.2236009999999999E-2</v>
      </c>
      <c r="O134" s="7">
        <v>0.47884640000000001</v>
      </c>
      <c r="P134" s="10">
        <v>187.315</v>
      </c>
      <c r="Q134" s="7">
        <f t="shared" si="28"/>
        <v>1.5028903184475348</v>
      </c>
      <c r="R134" t="s">
        <v>61</v>
      </c>
      <c r="S134" s="7">
        <v>0.42286679999999999</v>
      </c>
      <c r="T134">
        <v>-1</v>
      </c>
      <c r="U134" s="17">
        <v>6.0289609999999998</v>
      </c>
      <c r="V134" t="s">
        <v>177</v>
      </c>
      <c r="W134" s="6">
        <v>1.3469999999999999E-2</v>
      </c>
      <c r="X134" s="6">
        <v>2.6939999999999999E-2</v>
      </c>
      <c r="Y134" s="6">
        <v>3.8170000000000003E-2</v>
      </c>
      <c r="Z134" s="6">
        <v>4.879E-2</v>
      </c>
      <c r="AA134" s="6">
        <v>6.0049999999999999E-2</v>
      </c>
      <c r="AB134" s="6">
        <v>7.3940000000000006E-2</v>
      </c>
      <c r="AC134" s="6">
        <v>9.2350000000000002E-2</v>
      </c>
      <c r="AD134" s="6">
        <v>0.11840000000000001</v>
      </c>
      <c r="AE134" s="6">
        <v>0.16439999999999999</v>
      </c>
      <c r="AF134" s="6">
        <v>0.36349999999999999</v>
      </c>
      <c r="AG134" t="s">
        <v>61</v>
      </c>
      <c r="AH134" s="9">
        <f t="shared" ref="AH134:AH197" si="32">(W134+X134)*100</f>
        <v>4.0410000000000004</v>
      </c>
      <c r="AI134" s="9">
        <f t="shared" ref="AI134:AI197" si="33">(AD134+AE134)*100</f>
        <v>28.28</v>
      </c>
      <c r="AJ134" s="8">
        <f t="shared" ref="AJ134:AJ197" si="34">AI134/AH134</f>
        <v>6.9982677555060624</v>
      </c>
      <c r="AK134">
        <v>0</v>
      </c>
      <c r="AL134">
        <v>1</v>
      </c>
      <c r="AM134" t="s">
        <v>33</v>
      </c>
      <c r="AN134" t="s">
        <v>29</v>
      </c>
    </row>
    <row r="135" spans="1:40" x14ac:dyDescent="0.3">
      <c r="A135" t="s">
        <v>62</v>
      </c>
      <c r="B135" s="2">
        <v>2002</v>
      </c>
      <c r="C135" s="4">
        <f t="shared" si="29"/>
        <v>13.078190000000001</v>
      </c>
      <c r="D135" s="13">
        <v>294.51740000000001</v>
      </c>
      <c r="E135" s="18">
        <f t="shared" si="30"/>
        <v>51.535319999999999</v>
      </c>
      <c r="F135" s="32">
        <f t="shared" si="31"/>
        <v>9.1213415800548354</v>
      </c>
      <c r="G135">
        <v>2002</v>
      </c>
      <c r="H135" s="2" t="s">
        <v>35</v>
      </c>
      <c r="I135">
        <v>0.53077350000000001</v>
      </c>
      <c r="J135">
        <v>1.9</v>
      </c>
      <c r="K135" s="3">
        <v>0.13078190000000001</v>
      </c>
      <c r="L135" s="7">
        <v>5.535822E-2</v>
      </c>
      <c r="M135" s="7">
        <v>3.2893739999999998E-2</v>
      </c>
      <c r="N135" s="7">
        <v>9.0557730000000003E-2</v>
      </c>
      <c r="O135" s="7">
        <v>0.51535319999999996</v>
      </c>
      <c r="P135" s="10">
        <v>185.19</v>
      </c>
      <c r="Q135" s="7">
        <f t="shared" si="28"/>
        <v>1.5903526108321184</v>
      </c>
      <c r="R135" t="s">
        <v>61</v>
      </c>
      <c r="S135" s="7">
        <v>0.52071970000000001</v>
      </c>
      <c r="T135">
        <v>-1</v>
      </c>
      <c r="U135" s="17">
        <v>5.9403030000000001</v>
      </c>
      <c r="V135" t="s">
        <v>195</v>
      </c>
      <c r="W135" s="6">
        <v>9.2659999999999999E-3</v>
      </c>
      <c r="X135" s="6">
        <v>2.2100000000000002E-2</v>
      </c>
      <c r="Y135" s="6">
        <v>3.3169999999999998E-2</v>
      </c>
      <c r="Z135" s="6">
        <v>4.3869999999999999E-2</v>
      </c>
      <c r="AA135" s="6">
        <v>5.6210000000000003E-2</v>
      </c>
      <c r="AB135" s="6">
        <v>7.1459999999999996E-2</v>
      </c>
      <c r="AC135" s="6">
        <v>9.085E-2</v>
      </c>
      <c r="AD135" s="6">
        <v>0.11799999999999999</v>
      </c>
      <c r="AE135" s="6">
        <v>0.1681</v>
      </c>
      <c r="AF135" s="6">
        <v>0.38700000000000001</v>
      </c>
      <c r="AG135" t="s">
        <v>61</v>
      </c>
      <c r="AH135" s="9">
        <f t="shared" si="32"/>
        <v>3.1366000000000005</v>
      </c>
      <c r="AI135" s="9">
        <f t="shared" si="33"/>
        <v>28.610000000000003</v>
      </c>
      <c r="AJ135" s="8">
        <f t="shared" si="34"/>
        <v>9.1213415800548354</v>
      </c>
      <c r="AK135">
        <v>0</v>
      </c>
      <c r="AL135">
        <v>1</v>
      </c>
      <c r="AM135" t="s">
        <v>33</v>
      </c>
      <c r="AN135" t="s">
        <v>29</v>
      </c>
    </row>
    <row r="136" spans="1:40" x14ac:dyDescent="0.3">
      <c r="A136" t="s">
        <v>62</v>
      </c>
      <c r="B136" s="2">
        <v>1999</v>
      </c>
      <c r="C136" s="4">
        <f t="shared" si="29"/>
        <v>16.26915</v>
      </c>
      <c r="D136" s="13">
        <v>264.5342</v>
      </c>
      <c r="E136" s="18">
        <f t="shared" si="30"/>
        <v>52.197689999999994</v>
      </c>
      <c r="F136" s="32">
        <f t="shared" si="31"/>
        <v>11.568799298860649</v>
      </c>
      <c r="G136">
        <v>1999</v>
      </c>
      <c r="H136" s="2" t="s">
        <v>35</v>
      </c>
      <c r="I136">
        <v>0.53077350000000001</v>
      </c>
      <c r="J136">
        <v>1.9</v>
      </c>
      <c r="K136" s="3">
        <v>0.16269149999999999</v>
      </c>
      <c r="L136" s="7">
        <v>8.9069999999999996E-2</v>
      </c>
      <c r="M136" s="7">
        <v>6.6217789999999999E-2</v>
      </c>
      <c r="N136" s="7">
        <v>0.1330035</v>
      </c>
      <c r="O136" s="7">
        <v>0.52197689999999997</v>
      </c>
      <c r="P136" s="10">
        <v>167.6696</v>
      </c>
      <c r="Q136" s="7">
        <f t="shared" si="28"/>
        <v>1.5777111652917404</v>
      </c>
      <c r="R136" t="s">
        <v>61</v>
      </c>
      <c r="S136" s="7">
        <v>0.69571740000000004</v>
      </c>
      <c r="T136">
        <v>-1</v>
      </c>
      <c r="U136" s="17">
        <v>5.8251869999999997</v>
      </c>
      <c r="V136" t="s">
        <v>212</v>
      </c>
      <c r="W136" s="6">
        <v>5.0619999999999997E-3</v>
      </c>
      <c r="X136" s="6">
        <v>2.0039999999999999E-2</v>
      </c>
      <c r="Y136" s="6">
        <v>3.2419999999999997E-2</v>
      </c>
      <c r="Z136" s="6">
        <v>4.4260000000000001E-2</v>
      </c>
      <c r="AA136" s="6">
        <v>5.6640000000000003E-2</v>
      </c>
      <c r="AB136" s="6">
        <v>7.2230000000000003E-2</v>
      </c>
      <c r="AC136" s="6">
        <v>9.2420000000000002E-2</v>
      </c>
      <c r="AD136" s="6">
        <v>0.1201</v>
      </c>
      <c r="AE136" s="6">
        <v>0.17030000000000001</v>
      </c>
      <c r="AF136" s="6">
        <v>0.38650000000000001</v>
      </c>
      <c r="AG136" t="s">
        <v>61</v>
      </c>
      <c r="AH136" s="9">
        <f t="shared" si="32"/>
        <v>2.5101999999999998</v>
      </c>
      <c r="AI136" s="9">
        <f t="shared" si="33"/>
        <v>29.04</v>
      </c>
      <c r="AJ136" s="8">
        <f t="shared" si="34"/>
        <v>11.568799298860649</v>
      </c>
      <c r="AK136">
        <v>0</v>
      </c>
      <c r="AL136">
        <v>1</v>
      </c>
      <c r="AM136" t="s">
        <v>33</v>
      </c>
      <c r="AN136" t="s">
        <v>29</v>
      </c>
    </row>
    <row r="137" spans="1:40" x14ac:dyDescent="0.3">
      <c r="A137" t="s">
        <v>62</v>
      </c>
      <c r="B137" s="2">
        <v>1996</v>
      </c>
      <c r="C137" s="4">
        <f t="shared" si="29"/>
        <v>21.969469999999998</v>
      </c>
      <c r="D137" s="13">
        <v>182.9495</v>
      </c>
      <c r="E137" s="18">
        <f t="shared" si="30"/>
        <v>51.394379999999998</v>
      </c>
      <c r="F137" s="32">
        <f t="shared" si="31"/>
        <v>8.047493403693931</v>
      </c>
      <c r="G137">
        <v>1996</v>
      </c>
      <c r="H137" s="2" t="s">
        <v>35</v>
      </c>
      <c r="I137">
        <v>0.53077350000000001</v>
      </c>
      <c r="J137">
        <v>1.9</v>
      </c>
      <c r="K137" s="3">
        <v>0.21969469999999999</v>
      </c>
      <c r="L137" s="7">
        <v>9.2766100000000004E-2</v>
      </c>
      <c r="M137" s="7">
        <v>5.4814380000000003E-2</v>
      </c>
      <c r="N137" s="7">
        <v>0.1474519</v>
      </c>
      <c r="O137" s="7">
        <v>0.51394379999999995</v>
      </c>
      <c r="P137" s="10">
        <v>115.53230000000001</v>
      </c>
      <c r="Q137" s="7">
        <f t="shared" si="28"/>
        <v>1.5835355134451576</v>
      </c>
      <c r="R137" t="s">
        <v>61</v>
      </c>
      <c r="S137" s="7">
        <v>0.51070000000000004</v>
      </c>
      <c r="T137">
        <v>-1</v>
      </c>
      <c r="U137" s="17">
        <v>5.6719249999999999</v>
      </c>
      <c r="V137" t="s">
        <v>231</v>
      </c>
      <c r="W137" s="6">
        <v>1.047E-2</v>
      </c>
      <c r="X137" s="6">
        <v>2.3640000000000001E-2</v>
      </c>
      <c r="Y137" s="6">
        <v>3.474E-2</v>
      </c>
      <c r="Z137" s="6">
        <v>4.5080000000000002E-2</v>
      </c>
      <c r="AA137" s="6">
        <v>5.6469999999999999E-2</v>
      </c>
      <c r="AB137" s="6">
        <v>6.9959999999999994E-2</v>
      </c>
      <c r="AC137" s="6">
        <v>8.72E-2</v>
      </c>
      <c r="AD137" s="6">
        <v>0.11360000000000001</v>
      </c>
      <c r="AE137" s="6">
        <v>0.16089999999999999</v>
      </c>
      <c r="AF137" s="6">
        <v>0.39800000000000002</v>
      </c>
      <c r="AG137" t="s">
        <v>61</v>
      </c>
      <c r="AH137" s="9">
        <f t="shared" si="32"/>
        <v>3.411</v>
      </c>
      <c r="AI137" s="9">
        <f t="shared" si="33"/>
        <v>27.449999999999996</v>
      </c>
      <c r="AJ137" s="8">
        <f t="shared" si="34"/>
        <v>8.047493403693931</v>
      </c>
      <c r="AK137">
        <v>0</v>
      </c>
      <c r="AL137">
        <v>1</v>
      </c>
      <c r="AM137" t="s">
        <v>33</v>
      </c>
      <c r="AN137" t="s">
        <v>29</v>
      </c>
    </row>
    <row r="138" spans="1:40" x14ac:dyDescent="0.3">
      <c r="A138" t="s">
        <v>62</v>
      </c>
      <c r="B138" s="2">
        <v>1993</v>
      </c>
      <c r="C138" s="4">
        <f t="shared" si="29"/>
        <v>21.22073</v>
      </c>
      <c r="D138" s="13">
        <v>203.34030000000001</v>
      </c>
      <c r="E138" s="18">
        <f t="shared" si="30"/>
        <v>-100</v>
      </c>
      <c r="F138" s="32">
        <f t="shared" si="31"/>
        <v>1</v>
      </c>
      <c r="H138" s="2" t="s">
        <v>35</v>
      </c>
      <c r="I138">
        <v>0.53077350000000001</v>
      </c>
      <c r="J138">
        <v>1.9</v>
      </c>
      <c r="K138" s="3">
        <v>0.21220729999999999</v>
      </c>
      <c r="L138" s="7">
        <v>9.5853949999999993E-2</v>
      </c>
      <c r="M138" s="7">
        <v>6.2962530000000003E-2</v>
      </c>
      <c r="N138" s="7">
        <v>0.13487089999999999</v>
      </c>
      <c r="O138" s="7">
        <v>-1</v>
      </c>
      <c r="P138" s="10">
        <v>-1</v>
      </c>
      <c r="Q138" s="7">
        <f t="shared" si="28"/>
        <v>-203.34030000000001</v>
      </c>
      <c r="R138" t="s">
        <v>61</v>
      </c>
      <c r="S138" s="7">
        <v>-1</v>
      </c>
      <c r="T138">
        <v>-1</v>
      </c>
      <c r="U138" s="17">
        <v>5.4740000000000002</v>
      </c>
      <c r="V138" t="s">
        <v>250</v>
      </c>
      <c r="W138" s="6">
        <v>-1</v>
      </c>
      <c r="X138" s="6">
        <v>-1</v>
      </c>
      <c r="Y138" s="6">
        <v>-1</v>
      </c>
      <c r="Z138" s="6">
        <v>-1</v>
      </c>
      <c r="AA138" s="6">
        <v>-1</v>
      </c>
      <c r="AB138" s="6">
        <v>-1</v>
      </c>
      <c r="AC138" s="6">
        <v>-1</v>
      </c>
      <c r="AD138" s="6">
        <v>-1</v>
      </c>
      <c r="AE138" s="6">
        <v>-1</v>
      </c>
      <c r="AF138" s="6">
        <v>-1</v>
      </c>
      <c r="AG138" t="s">
        <v>61</v>
      </c>
      <c r="AH138" s="9">
        <f t="shared" si="32"/>
        <v>-200</v>
      </c>
      <c r="AI138" s="9">
        <f t="shared" si="33"/>
        <v>-200</v>
      </c>
      <c r="AJ138" s="8">
        <f t="shared" si="34"/>
        <v>1</v>
      </c>
      <c r="AK138">
        <v>1</v>
      </c>
      <c r="AL138">
        <v>1</v>
      </c>
      <c r="AM138" t="s">
        <v>33</v>
      </c>
      <c r="AN138" t="s">
        <v>29</v>
      </c>
    </row>
    <row r="139" spans="1:40" x14ac:dyDescent="0.3">
      <c r="A139" t="s">
        <v>62</v>
      </c>
      <c r="B139" s="2">
        <v>1990</v>
      </c>
      <c r="C139" s="4">
        <f t="shared" si="29"/>
        <v>19.61917</v>
      </c>
      <c r="D139" s="13">
        <v>216.83279999999999</v>
      </c>
      <c r="E139" s="18">
        <f t="shared" si="30"/>
        <v>-100</v>
      </c>
      <c r="F139" s="32">
        <f t="shared" si="31"/>
        <v>1</v>
      </c>
      <c r="H139" s="2" t="s">
        <v>35</v>
      </c>
      <c r="I139">
        <v>0.53077350000000001</v>
      </c>
      <c r="J139">
        <v>1.9</v>
      </c>
      <c r="K139" s="3">
        <v>0.1961917</v>
      </c>
      <c r="L139" s="7">
        <v>0.1071222</v>
      </c>
      <c r="M139" s="7">
        <v>8.7370359999999994E-2</v>
      </c>
      <c r="N139" s="7">
        <v>0.1074986</v>
      </c>
      <c r="O139" s="7">
        <v>-1</v>
      </c>
      <c r="P139" s="10">
        <v>-1</v>
      </c>
      <c r="Q139" s="7">
        <f t="shared" si="28"/>
        <v>-216.83279999999999</v>
      </c>
      <c r="R139" t="s">
        <v>61</v>
      </c>
      <c r="S139" s="7">
        <v>-1</v>
      </c>
      <c r="T139">
        <v>-1</v>
      </c>
      <c r="U139" s="17">
        <v>5.2549840000000003</v>
      </c>
      <c r="V139" t="s">
        <v>263</v>
      </c>
      <c r="W139" s="6">
        <v>-1</v>
      </c>
      <c r="X139" s="6">
        <v>-1</v>
      </c>
      <c r="Y139" s="6">
        <v>-1</v>
      </c>
      <c r="Z139" s="6">
        <v>-1</v>
      </c>
      <c r="AA139" s="6">
        <v>-1</v>
      </c>
      <c r="AB139" s="6">
        <v>-1</v>
      </c>
      <c r="AC139" s="6">
        <v>-1</v>
      </c>
      <c r="AD139" s="6">
        <v>-1</v>
      </c>
      <c r="AE139" s="6">
        <v>-1</v>
      </c>
      <c r="AF139" s="6">
        <v>-1</v>
      </c>
      <c r="AG139" t="s">
        <v>61</v>
      </c>
      <c r="AH139" s="9">
        <f t="shared" si="32"/>
        <v>-200</v>
      </c>
      <c r="AI139" s="9">
        <f t="shared" si="33"/>
        <v>-200</v>
      </c>
      <c r="AJ139" s="8">
        <f t="shared" si="34"/>
        <v>1</v>
      </c>
      <c r="AK139">
        <v>1</v>
      </c>
      <c r="AL139">
        <v>1</v>
      </c>
      <c r="AM139" t="s">
        <v>33</v>
      </c>
      <c r="AN139" t="s">
        <v>29</v>
      </c>
    </row>
    <row r="140" spans="1:40" x14ac:dyDescent="0.3">
      <c r="A140" t="s">
        <v>62</v>
      </c>
      <c r="B140" s="2">
        <v>1987</v>
      </c>
      <c r="C140" s="4">
        <f t="shared" si="29"/>
        <v>19.105449999999998</v>
      </c>
      <c r="D140" s="13">
        <v>210.5127</v>
      </c>
      <c r="E140" s="18">
        <f t="shared" si="30"/>
        <v>-100</v>
      </c>
      <c r="F140" s="32">
        <f t="shared" si="31"/>
        <v>1</v>
      </c>
      <c r="G140">
        <v>1989</v>
      </c>
      <c r="H140" s="2" t="s">
        <v>35</v>
      </c>
      <c r="I140">
        <v>0.53077350000000001</v>
      </c>
      <c r="J140">
        <v>1.9</v>
      </c>
      <c r="K140" s="3">
        <v>0.19105449999999999</v>
      </c>
      <c r="L140" s="7">
        <v>0.1129159</v>
      </c>
      <c r="M140" s="7">
        <v>0.1020752</v>
      </c>
      <c r="N140" s="7">
        <v>8.6192000000000005E-2</v>
      </c>
      <c r="O140" s="7">
        <v>-1</v>
      </c>
      <c r="P140" s="10">
        <v>-1</v>
      </c>
      <c r="Q140" s="7">
        <f t="shared" si="28"/>
        <v>-210.5127</v>
      </c>
      <c r="R140" t="s">
        <v>61</v>
      </c>
      <c r="S140" s="7">
        <v>-1</v>
      </c>
      <c r="T140">
        <v>-1</v>
      </c>
      <c r="U140" s="17">
        <v>5.0537140000000003</v>
      </c>
      <c r="V140" t="s">
        <v>263</v>
      </c>
      <c r="W140" s="6">
        <v>-1</v>
      </c>
      <c r="X140" s="6">
        <v>-1</v>
      </c>
      <c r="Y140" s="6">
        <v>-1</v>
      </c>
      <c r="Z140" s="6">
        <v>-1</v>
      </c>
      <c r="AA140" s="6">
        <v>-1</v>
      </c>
      <c r="AB140" s="6">
        <v>-1</v>
      </c>
      <c r="AC140" s="6">
        <v>-1</v>
      </c>
      <c r="AD140" s="6">
        <v>-1</v>
      </c>
      <c r="AE140" s="6">
        <v>-1</v>
      </c>
      <c r="AF140" s="6">
        <v>-1</v>
      </c>
      <c r="AG140" t="s">
        <v>61</v>
      </c>
      <c r="AH140" s="9">
        <f t="shared" si="32"/>
        <v>-200</v>
      </c>
      <c r="AI140" s="9">
        <f t="shared" si="33"/>
        <v>-200</v>
      </c>
      <c r="AJ140" s="8">
        <f t="shared" si="34"/>
        <v>1</v>
      </c>
      <c r="AK140">
        <v>0</v>
      </c>
      <c r="AL140">
        <v>0</v>
      </c>
      <c r="AM140" t="s">
        <v>33</v>
      </c>
      <c r="AN140" t="s">
        <v>29</v>
      </c>
    </row>
    <row r="141" spans="1:40" x14ac:dyDescent="0.3">
      <c r="A141" t="s">
        <v>62</v>
      </c>
      <c r="B141" s="2">
        <v>1984</v>
      </c>
      <c r="C141" s="4">
        <f t="shared" si="29"/>
        <v>18.69416</v>
      </c>
      <c r="D141" s="13">
        <v>214.9956</v>
      </c>
      <c r="E141" s="18">
        <f t="shared" si="30"/>
        <v>-100</v>
      </c>
      <c r="F141" s="32">
        <f t="shared" si="31"/>
        <v>1</v>
      </c>
      <c r="G141">
        <v>1989</v>
      </c>
      <c r="H141" s="2" t="s">
        <v>35</v>
      </c>
      <c r="I141">
        <v>0.53077350000000001</v>
      </c>
      <c r="J141">
        <v>1.9</v>
      </c>
      <c r="K141" s="3">
        <v>0.18694160000000001</v>
      </c>
      <c r="L141" s="7">
        <v>0.1112957</v>
      </c>
      <c r="M141" s="7">
        <v>0.10164339999999999</v>
      </c>
      <c r="N141" s="7">
        <v>8.1275609999999998E-2</v>
      </c>
      <c r="O141" s="7">
        <v>-1</v>
      </c>
      <c r="P141" s="10">
        <v>-1</v>
      </c>
      <c r="Q141" s="7">
        <f t="shared" si="28"/>
        <v>-214.9956</v>
      </c>
      <c r="R141" t="s">
        <v>61</v>
      </c>
      <c r="S141" s="7">
        <v>-1</v>
      </c>
      <c r="T141">
        <v>-1</v>
      </c>
      <c r="U141" s="17">
        <v>4.8585320000000003</v>
      </c>
      <c r="V141" t="s">
        <v>263</v>
      </c>
      <c r="W141" s="6">
        <v>-1</v>
      </c>
      <c r="X141" s="6">
        <v>-1</v>
      </c>
      <c r="Y141" s="6">
        <v>-1</v>
      </c>
      <c r="Z141" s="6">
        <v>-1</v>
      </c>
      <c r="AA141" s="6">
        <v>-1</v>
      </c>
      <c r="AB141" s="6">
        <v>-1</v>
      </c>
      <c r="AC141" s="6">
        <v>-1</v>
      </c>
      <c r="AD141" s="6">
        <v>-1</v>
      </c>
      <c r="AE141" s="6">
        <v>-1</v>
      </c>
      <c r="AF141" s="6">
        <v>-1</v>
      </c>
      <c r="AG141" t="s">
        <v>61</v>
      </c>
      <c r="AH141" s="9">
        <f t="shared" si="32"/>
        <v>-200</v>
      </c>
      <c r="AI141" s="9">
        <f t="shared" si="33"/>
        <v>-200</v>
      </c>
      <c r="AJ141" s="8">
        <f t="shared" si="34"/>
        <v>1</v>
      </c>
      <c r="AK141">
        <v>0</v>
      </c>
      <c r="AL141">
        <v>0</v>
      </c>
      <c r="AM141" t="s">
        <v>33</v>
      </c>
      <c r="AN141" t="s">
        <v>29</v>
      </c>
    </row>
    <row r="142" spans="1:40" x14ac:dyDescent="0.3">
      <c r="A142" t="s">
        <v>62</v>
      </c>
      <c r="B142" s="2">
        <v>1981</v>
      </c>
      <c r="C142" s="4">
        <f t="shared" si="29"/>
        <v>16.899069999999998</v>
      </c>
      <c r="D142" s="13">
        <v>237.24529999999999</v>
      </c>
      <c r="E142" s="18">
        <f t="shared" si="30"/>
        <v>-100</v>
      </c>
      <c r="F142" s="32">
        <f t="shared" si="31"/>
        <v>1</v>
      </c>
      <c r="G142">
        <v>1989</v>
      </c>
      <c r="H142" s="2" t="s">
        <v>35</v>
      </c>
      <c r="I142">
        <v>0.53077350000000001</v>
      </c>
      <c r="J142">
        <v>1.9</v>
      </c>
      <c r="K142" s="3">
        <v>0.16899069999999999</v>
      </c>
      <c r="L142" s="7">
        <v>0.10439850000000001</v>
      </c>
      <c r="M142" s="7">
        <v>0.10028810000000001</v>
      </c>
      <c r="N142" s="7">
        <v>6.0876020000000003E-2</v>
      </c>
      <c r="O142" s="7">
        <v>-1</v>
      </c>
      <c r="P142" s="10">
        <v>-1</v>
      </c>
      <c r="Q142" s="7">
        <f t="shared" si="28"/>
        <v>-237.24529999999999</v>
      </c>
      <c r="R142" t="s">
        <v>61</v>
      </c>
      <c r="S142" s="7">
        <v>-1</v>
      </c>
      <c r="T142">
        <v>-1</v>
      </c>
      <c r="U142" s="17">
        <v>4.6553639999999996</v>
      </c>
      <c r="V142" t="s">
        <v>263</v>
      </c>
      <c r="W142" s="6">
        <v>-1</v>
      </c>
      <c r="X142" s="6">
        <v>-1</v>
      </c>
      <c r="Y142" s="6">
        <v>-1</v>
      </c>
      <c r="Z142" s="6">
        <v>-1</v>
      </c>
      <c r="AA142" s="6">
        <v>-1</v>
      </c>
      <c r="AB142" s="6">
        <v>-1</v>
      </c>
      <c r="AC142" s="6">
        <v>-1</v>
      </c>
      <c r="AD142" s="6">
        <v>-1</v>
      </c>
      <c r="AE142" s="6">
        <v>-1</v>
      </c>
      <c r="AF142" s="6">
        <v>-1</v>
      </c>
      <c r="AG142" t="s">
        <v>61</v>
      </c>
      <c r="AH142" s="9">
        <f t="shared" si="32"/>
        <v>-200</v>
      </c>
      <c r="AI142" s="9">
        <f t="shared" si="33"/>
        <v>-200</v>
      </c>
      <c r="AJ142" s="8">
        <f t="shared" si="34"/>
        <v>1</v>
      </c>
      <c r="AK142">
        <v>0</v>
      </c>
      <c r="AL142">
        <v>0</v>
      </c>
      <c r="AM142" t="s">
        <v>33</v>
      </c>
      <c r="AN142" t="s">
        <v>29</v>
      </c>
    </row>
    <row r="143" spans="1:40" x14ac:dyDescent="0.3">
      <c r="A143" t="s">
        <v>65</v>
      </c>
      <c r="B143" s="2">
        <v>2013</v>
      </c>
      <c r="C143" s="4">
        <f t="shared" si="29"/>
        <v>10.336399999999999</v>
      </c>
      <c r="D143" s="13">
        <v>256.5127</v>
      </c>
      <c r="E143" s="18">
        <f t="shared" si="30"/>
        <v>-100</v>
      </c>
      <c r="F143" s="32">
        <f t="shared" si="31"/>
        <v>1</v>
      </c>
      <c r="H143" s="2" t="s">
        <v>35</v>
      </c>
      <c r="I143">
        <v>3.8732389999999999</v>
      </c>
      <c r="J143">
        <v>1.9</v>
      </c>
      <c r="K143" s="3">
        <v>0.103364</v>
      </c>
      <c r="L143" s="7">
        <v>3.2048010000000002E-2</v>
      </c>
      <c r="M143" s="7">
        <v>1.552244E-2</v>
      </c>
      <c r="N143" s="7">
        <v>4.558678E-2</v>
      </c>
      <c r="O143" s="7">
        <v>-1</v>
      </c>
      <c r="P143" s="10">
        <v>-1</v>
      </c>
      <c r="Q143" s="7">
        <f t="shared" si="28"/>
        <v>-256.5127</v>
      </c>
      <c r="R143" t="s">
        <v>64</v>
      </c>
      <c r="S143" s="7">
        <v>-1</v>
      </c>
      <c r="T143">
        <v>-1</v>
      </c>
      <c r="U143" s="17">
        <v>15.596214</v>
      </c>
      <c r="V143" t="s">
        <v>66</v>
      </c>
      <c r="W143" s="6">
        <v>-1</v>
      </c>
      <c r="X143" s="6">
        <v>-1</v>
      </c>
      <c r="Y143" s="6">
        <v>-1</v>
      </c>
      <c r="Z143" s="6">
        <v>-1</v>
      </c>
      <c r="AA143" s="6">
        <v>-1</v>
      </c>
      <c r="AB143" s="6">
        <v>-1</v>
      </c>
      <c r="AC143" s="6">
        <v>-1</v>
      </c>
      <c r="AD143" s="6">
        <v>-1</v>
      </c>
      <c r="AE143" s="6">
        <v>-1</v>
      </c>
      <c r="AF143" s="6">
        <v>-1</v>
      </c>
      <c r="AG143" t="s">
        <v>64</v>
      </c>
      <c r="AH143" s="9">
        <f t="shared" si="32"/>
        <v>-200</v>
      </c>
      <c r="AI143" s="9">
        <f t="shared" si="33"/>
        <v>-200</v>
      </c>
      <c r="AJ143" s="8">
        <f t="shared" si="34"/>
        <v>1</v>
      </c>
      <c r="AK143">
        <v>1</v>
      </c>
      <c r="AL143">
        <v>1</v>
      </c>
      <c r="AM143" t="s">
        <v>33</v>
      </c>
      <c r="AN143" t="s">
        <v>29</v>
      </c>
    </row>
    <row r="144" spans="1:40" x14ac:dyDescent="0.3">
      <c r="A144" t="s">
        <v>65</v>
      </c>
      <c r="B144" s="2">
        <v>2012</v>
      </c>
      <c r="C144" s="4">
        <f t="shared" si="29"/>
        <v>10.977069999999999</v>
      </c>
      <c r="D144" s="13">
        <v>258.42520000000002</v>
      </c>
      <c r="E144" s="18">
        <f t="shared" si="30"/>
        <v>-100</v>
      </c>
      <c r="F144" s="32">
        <f t="shared" si="31"/>
        <v>1</v>
      </c>
      <c r="H144" s="2" t="s">
        <v>35</v>
      </c>
      <c r="I144">
        <v>3.8732389999999999</v>
      </c>
      <c r="J144">
        <v>1.9</v>
      </c>
      <c r="K144" s="3">
        <v>0.1097707</v>
      </c>
      <c r="L144" s="7">
        <v>3.6231649999999997E-2</v>
      </c>
      <c r="M144" s="7">
        <v>1.827989E-2</v>
      </c>
      <c r="N144" s="7">
        <v>5.2418399999999997E-2</v>
      </c>
      <c r="O144" s="7">
        <v>-1</v>
      </c>
      <c r="P144" s="10">
        <v>-1</v>
      </c>
      <c r="Q144" s="7">
        <f t="shared" si="28"/>
        <v>-258.42520000000002</v>
      </c>
      <c r="R144" t="s">
        <v>64</v>
      </c>
      <c r="S144" s="7">
        <v>-1</v>
      </c>
      <c r="T144">
        <v>-1</v>
      </c>
      <c r="U144" s="17">
        <v>15.271056</v>
      </c>
      <c r="V144" t="s">
        <v>66</v>
      </c>
      <c r="W144" s="6">
        <v>-1</v>
      </c>
      <c r="X144" s="6">
        <v>-1</v>
      </c>
      <c r="Y144" s="6">
        <v>-1</v>
      </c>
      <c r="Z144" s="6">
        <v>-1</v>
      </c>
      <c r="AA144" s="6">
        <v>-1</v>
      </c>
      <c r="AB144" s="6">
        <v>-1</v>
      </c>
      <c r="AC144" s="6">
        <v>-1</v>
      </c>
      <c r="AD144" s="6">
        <v>-1</v>
      </c>
      <c r="AE144" s="6">
        <v>-1</v>
      </c>
      <c r="AF144" s="6">
        <v>-1</v>
      </c>
      <c r="AG144" t="s">
        <v>64</v>
      </c>
      <c r="AH144" s="9">
        <f t="shared" si="32"/>
        <v>-200</v>
      </c>
      <c r="AI144" s="9">
        <f t="shared" si="33"/>
        <v>-200</v>
      </c>
      <c r="AJ144" s="8">
        <f t="shared" si="34"/>
        <v>1</v>
      </c>
      <c r="AK144">
        <v>1</v>
      </c>
      <c r="AL144">
        <v>1</v>
      </c>
      <c r="AM144" t="s">
        <v>33</v>
      </c>
      <c r="AN144" t="s">
        <v>29</v>
      </c>
    </row>
    <row r="145" spans="1:40" x14ac:dyDescent="0.3">
      <c r="A145" t="s">
        <v>65</v>
      </c>
      <c r="B145" s="2">
        <v>2011</v>
      </c>
      <c r="C145" s="4">
        <f t="shared" si="29"/>
        <v>11.52641</v>
      </c>
      <c r="D145" s="13">
        <v>261.71339999999998</v>
      </c>
      <c r="E145" s="18">
        <f t="shared" si="30"/>
        <v>52.354540000000007</v>
      </c>
      <c r="F145" s="32">
        <f t="shared" si="31"/>
        <v>6.7855297157622747</v>
      </c>
      <c r="G145">
        <v>2011</v>
      </c>
      <c r="H145" s="2" t="s">
        <v>35</v>
      </c>
      <c r="I145">
        <v>3.8732389999999999</v>
      </c>
      <c r="J145">
        <v>1.9</v>
      </c>
      <c r="K145" s="3">
        <v>0.11526409999999999</v>
      </c>
      <c r="L145" s="7">
        <v>4.0025610000000003E-2</v>
      </c>
      <c r="M145" s="7">
        <v>2.0885589999999999E-2</v>
      </c>
      <c r="N145" s="7">
        <v>5.8738859999999997E-2</v>
      </c>
      <c r="O145" s="7">
        <v>0.52354540000000005</v>
      </c>
      <c r="P145" s="10">
        <v>156.03389999999999</v>
      </c>
      <c r="Q145" s="7">
        <f t="shared" si="28"/>
        <v>1.6772855129558384</v>
      </c>
      <c r="R145" t="s">
        <v>64</v>
      </c>
      <c r="S145" s="7">
        <v>0.50529829999999998</v>
      </c>
      <c r="T145">
        <v>-1</v>
      </c>
      <c r="U145" s="17">
        <v>14.948919</v>
      </c>
      <c r="V145" t="s">
        <v>66</v>
      </c>
      <c r="W145" s="6">
        <v>1.3350000000000001E-2</v>
      </c>
      <c r="X145" s="6">
        <v>2.5350000000000001E-2</v>
      </c>
      <c r="Y145" s="6">
        <v>3.4430000000000002E-2</v>
      </c>
      <c r="Z145" s="6">
        <v>4.3290000000000002E-2</v>
      </c>
      <c r="AA145" s="6">
        <v>5.3699999999999998E-2</v>
      </c>
      <c r="AB145" s="6">
        <v>6.6019999999999995E-2</v>
      </c>
      <c r="AC145" s="6">
        <v>8.3000000000000004E-2</v>
      </c>
      <c r="AD145" s="6">
        <v>0.1086</v>
      </c>
      <c r="AE145" s="6">
        <v>0.154</v>
      </c>
      <c r="AF145" s="6">
        <v>0.41830000000000001</v>
      </c>
      <c r="AG145" t="s">
        <v>64</v>
      </c>
      <c r="AH145" s="9">
        <f t="shared" si="32"/>
        <v>3.8699999999999997</v>
      </c>
      <c r="AI145" s="9">
        <f t="shared" si="33"/>
        <v>26.26</v>
      </c>
      <c r="AJ145" s="8">
        <f t="shared" si="34"/>
        <v>6.7855297157622747</v>
      </c>
      <c r="AK145">
        <v>0</v>
      </c>
      <c r="AL145">
        <v>1</v>
      </c>
      <c r="AM145" t="s">
        <v>33</v>
      </c>
      <c r="AN145" t="s">
        <v>29</v>
      </c>
    </row>
    <row r="146" spans="1:40" x14ac:dyDescent="0.3">
      <c r="A146" t="s">
        <v>65</v>
      </c>
      <c r="B146" s="2">
        <v>2010</v>
      </c>
      <c r="C146" s="4">
        <f t="shared" si="29"/>
        <v>11.68122</v>
      </c>
      <c r="D146" s="13">
        <v>274.99509999999998</v>
      </c>
      <c r="E146" s="18">
        <f t="shared" si="30"/>
        <v>-100</v>
      </c>
      <c r="F146" s="32">
        <f t="shared" si="31"/>
        <v>1</v>
      </c>
      <c r="H146" s="2" t="s">
        <v>35</v>
      </c>
      <c r="I146">
        <v>3.8732389999999999</v>
      </c>
      <c r="J146">
        <v>1.9</v>
      </c>
      <c r="K146" s="3">
        <v>0.1168122</v>
      </c>
      <c r="L146" s="7">
        <v>4.0217009999999997E-2</v>
      </c>
      <c r="M146" s="7">
        <v>2.083803E-2</v>
      </c>
      <c r="N146" s="7">
        <v>5.8926399999999997E-2</v>
      </c>
      <c r="O146" s="7">
        <v>-1</v>
      </c>
      <c r="P146" s="10">
        <v>-1</v>
      </c>
      <c r="Q146" s="7">
        <f t="shared" si="28"/>
        <v>-274.99509999999998</v>
      </c>
      <c r="R146" t="s">
        <v>64</v>
      </c>
      <c r="S146" s="7">
        <v>-1</v>
      </c>
      <c r="T146">
        <v>-1</v>
      </c>
      <c r="U146" s="17">
        <v>14.630417</v>
      </c>
      <c r="V146" t="s">
        <v>147</v>
      </c>
      <c r="W146" s="6">
        <v>-1</v>
      </c>
      <c r="X146" s="6">
        <v>-1</v>
      </c>
      <c r="Y146" s="6">
        <v>-1</v>
      </c>
      <c r="Z146" s="6">
        <v>-1</v>
      </c>
      <c r="AA146" s="6">
        <v>-1</v>
      </c>
      <c r="AB146" s="6">
        <v>-1</v>
      </c>
      <c r="AC146" s="6">
        <v>-1</v>
      </c>
      <c r="AD146" s="6">
        <v>-1</v>
      </c>
      <c r="AE146" s="6">
        <v>-1</v>
      </c>
      <c r="AF146" s="6">
        <v>-1</v>
      </c>
      <c r="AG146" t="s">
        <v>64</v>
      </c>
      <c r="AH146" s="9">
        <f t="shared" si="32"/>
        <v>-200</v>
      </c>
      <c r="AI146" s="9">
        <f t="shared" si="33"/>
        <v>-200</v>
      </c>
      <c r="AJ146" s="8">
        <f t="shared" si="34"/>
        <v>1</v>
      </c>
      <c r="AK146">
        <v>1</v>
      </c>
      <c r="AL146">
        <v>1</v>
      </c>
      <c r="AM146" t="s">
        <v>33</v>
      </c>
      <c r="AN146" t="s">
        <v>29</v>
      </c>
    </row>
    <row r="147" spans="1:40" x14ac:dyDescent="0.3">
      <c r="A147" t="s">
        <v>65</v>
      </c>
      <c r="B147" s="2">
        <v>2008</v>
      </c>
      <c r="C147" s="4">
        <f t="shared" si="29"/>
        <v>10.877190000000001</v>
      </c>
      <c r="D147" s="13">
        <v>313.19119999999998</v>
      </c>
      <c r="E147" s="18">
        <f t="shared" si="30"/>
        <v>-100</v>
      </c>
      <c r="F147" s="32">
        <f t="shared" si="31"/>
        <v>1</v>
      </c>
      <c r="H147" s="2" t="s">
        <v>35</v>
      </c>
      <c r="I147">
        <v>3.8732389999999999</v>
      </c>
      <c r="J147">
        <v>1.9</v>
      </c>
      <c r="K147" s="3">
        <v>0.1087719</v>
      </c>
      <c r="L147" s="7">
        <v>3.7431880000000001E-2</v>
      </c>
      <c r="M147" s="7">
        <v>1.9133859999999999E-2</v>
      </c>
      <c r="N147" s="7">
        <v>5.4525940000000002E-2</v>
      </c>
      <c r="O147" s="7">
        <v>-1</v>
      </c>
      <c r="P147" s="10">
        <v>-1</v>
      </c>
      <c r="Q147" s="7">
        <f t="shared" si="28"/>
        <v>-313.19119999999998</v>
      </c>
      <c r="R147" t="s">
        <v>64</v>
      </c>
      <c r="S147" s="7">
        <v>-1</v>
      </c>
      <c r="T147">
        <v>-1</v>
      </c>
      <c r="U147" s="17">
        <v>14.006366</v>
      </c>
      <c r="V147" t="s">
        <v>147</v>
      </c>
      <c r="W147" s="6">
        <v>-1</v>
      </c>
      <c r="X147" s="6">
        <v>-1</v>
      </c>
      <c r="Y147" s="6">
        <v>-1</v>
      </c>
      <c r="Z147" s="6">
        <v>-1</v>
      </c>
      <c r="AA147" s="6">
        <v>-1</v>
      </c>
      <c r="AB147" s="6">
        <v>-1</v>
      </c>
      <c r="AC147" s="6">
        <v>-1</v>
      </c>
      <c r="AD147" s="6">
        <v>-1</v>
      </c>
      <c r="AE147" s="6">
        <v>-1</v>
      </c>
      <c r="AF147" s="6">
        <v>-1</v>
      </c>
      <c r="AG147" t="s">
        <v>64</v>
      </c>
      <c r="AH147" s="9">
        <f t="shared" si="32"/>
        <v>-200</v>
      </c>
      <c r="AI147" s="9">
        <f t="shared" si="33"/>
        <v>-200</v>
      </c>
      <c r="AJ147" s="8">
        <f t="shared" si="34"/>
        <v>1</v>
      </c>
      <c r="AK147">
        <v>1</v>
      </c>
      <c r="AL147">
        <v>1</v>
      </c>
      <c r="AM147" t="s">
        <v>33</v>
      </c>
      <c r="AN147" t="s">
        <v>29</v>
      </c>
    </row>
    <row r="148" spans="1:40" x14ac:dyDescent="0.3">
      <c r="A148" t="s">
        <v>65</v>
      </c>
      <c r="B148" s="2">
        <v>2005</v>
      </c>
      <c r="C148" s="4">
        <f t="shared" si="29"/>
        <v>11.294129999999999</v>
      </c>
      <c r="D148" s="13">
        <v>328.2516</v>
      </c>
      <c r="E148" s="18">
        <f t="shared" si="30"/>
        <v>-100</v>
      </c>
      <c r="F148" s="32">
        <f t="shared" si="31"/>
        <v>1</v>
      </c>
      <c r="H148" s="2" t="s">
        <v>35</v>
      </c>
      <c r="I148">
        <v>3.8732389999999999</v>
      </c>
      <c r="J148">
        <v>1.9</v>
      </c>
      <c r="K148" s="3">
        <v>0.11294129999999999</v>
      </c>
      <c r="L148" s="7">
        <v>3.9528220000000003E-2</v>
      </c>
      <c r="M148" s="7">
        <v>2.0338209999999999E-2</v>
      </c>
      <c r="N148" s="7">
        <v>5.7966709999999998E-2</v>
      </c>
      <c r="O148" s="7">
        <v>-1</v>
      </c>
      <c r="P148" s="10">
        <v>-1</v>
      </c>
      <c r="Q148" s="7">
        <f t="shared" si="28"/>
        <v>-328.2516</v>
      </c>
      <c r="R148" t="s">
        <v>64</v>
      </c>
      <c r="S148" s="7">
        <v>-1</v>
      </c>
      <c r="T148">
        <v>-1</v>
      </c>
      <c r="U148" s="17">
        <v>13.096028</v>
      </c>
      <c r="V148" t="s">
        <v>178</v>
      </c>
      <c r="W148" s="6">
        <v>-1</v>
      </c>
      <c r="X148" s="6">
        <v>-1</v>
      </c>
      <c r="Y148" s="6">
        <v>-1</v>
      </c>
      <c r="Z148" s="6">
        <v>-1</v>
      </c>
      <c r="AA148" s="6">
        <v>-1</v>
      </c>
      <c r="AB148" s="6">
        <v>-1</v>
      </c>
      <c r="AC148" s="6">
        <v>-1</v>
      </c>
      <c r="AD148" s="6">
        <v>-1</v>
      </c>
      <c r="AE148" s="6">
        <v>-1</v>
      </c>
      <c r="AF148" s="6">
        <v>-1</v>
      </c>
      <c r="AG148" t="s">
        <v>64</v>
      </c>
      <c r="AH148" s="9">
        <f t="shared" si="32"/>
        <v>-200</v>
      </c>
      <c r="AI148" s="9">
        <f t="shared" si="33"/>
        <v>-200</v>
      </c>
      <c r="AJ148" s="8">
        <f t="shared" si="34"/>
        <v>1</v>
      </c>
      <c r="AK148">
        <v>1</v>
      </c>
      <c r="AL148">
        <v>1</v>
      </c>
      <c r="AM148" t="s">
        <v>33</v>
      </c>
      <c r="AN148" t="s">
        <v>29</v>
      </c>
    </row>
    <row r="149" spans="1:40" x14ac:dyDescent="0.3">
      <c r="A149" t="s">
        <v>65</v>
      </c>
      <c r="B149" s="2">
        <v>2002</v>
      </c>
      <c r="C149" s="4">
        <f t="shared" si="29"/>
        <v>10.65643</v>
      </c>
      <c r="D149" s="13">
        <v>323.57549999999998</v>
      </c>
      <c r="E149" s="18">
        <f t="shared" si="30"/>
        <v>-100</v>
      </c>
      <c r="F149" s="32">
        <f t="shared" si="31"/>
        <v>1</v>
      </c>
      <c r="H149" s="2" t="s">
        <v>35</v>
      </c>
      <c r="I149">
        <v>3.8732389999999999</v>
      </c>
      <c r="J149">
        <v>1.9</v>
      </c>
      <c r="K149" s="3">
        <v>0.1065643</v>
      </c>
      <c r="L149" s="7">
        <v>3.9505699999999998E-2</v>
      </c>
      <c r="M149" s="7">
        <v>2.1569850000000002E-2</v>
      </c>
      <c r="N149" s="7">
        <v>5.9464549999999998E-2</v>
      </c>
      <c r="O149" s="7">
        <v>-1</v>
      </c>
      <c r="P149" s="10">
        <v>-1</v>
      </c>
      <c r="Q149" s="7">
        <f t="shared" si="28"/>
        <v>-323.57549999999998</v>
      </c>
      <c r="R149" t="s">
        <v>64</v>
      </c>
      <c r="S149" s="7">
        <v>-1</v>
      </c>
      <c r="T149">
        <v>-1</v>
      </c>
      <c r="U149" s="17">
        <v>12.208848</v>
      </c>
      <c r="V149" t="s">
        <v>178</v>
      </c>
      <c r="W149" s="6">
        <v>-1</v>
      </c>
      <c r="X149" s="6">
        <v>-1</v>
      </c>
      <c r="Y149" s="6">
        <v>-1</v>
      </c>
      <c r="Z149" s="6">
        <v>-1</v>
      </c>
      <c r="AA149" s="6">
        <v>-1</v>
      </c>
      <c r="AB149" s="6">
        <v>-1</v>
      </c>
      <c r="AC149" s="6">
        <v>-1</v>
      </c>
      <c r="AD149" s="6">
        <v>-1</v>
      </c>
      <c r="AE149" s="6">
        <v>-1</v>
      </c>
      <c r="AF149" s="6">
        <v>-1</v>
      </c>
      <c r="AG149" t="s">
        <v>64</v>
      </c>
      <c r="AH149" s="9">
        <f t="shared" si="32"/>
        <v>-200</v>
      </c>
      <c r="AI149" s="9">
        <f t="shared" si="33"/>
        <v>-200</v>
      </c>
      <c r="AJ149" s="8">
        <f t="shared" si="34"/>
        <v>1</v>
      </c>
      <c r="AK149">
        <v>1</v>
      </c>
      <c r="AL149">
        <v>1</v>
      </c>
      <c r="AM149" t="s">
        <v>33</v>
      </c>
      <c r="AN149" t="s">
        <v>29</v>
      </c>
    </row>
    <row r="150" spans="1:40" x14ac:dyDescent="0.3">
      <c r="A150" t="s">
        <v>65</v>
      </c>
      <c r="B150" s="2">
        <v>1999</v>
      </c>
      <c r="C150" s="4">
        <f t="shared" si="29"/>
        <v>11.53069</v>
      </c>
      <c r="D150" s="13">
        <v>307.87099999999998</v>
      </c>
      <c r="E150" s="18">
        <f t="shared" si="30"/>
        <v>-100</v>
      </c>
      <c r="F150" s="32">
        <f t="shared" si="31"/>
        <v>1</v>
      </c>
      <c r="H150" s="2" t="s">
        <v>35</v>
      </c>
      <c r="I150">
        <v>3.8732389999999999</v>
      </c>
      <c r="J150">
        <v>1.9</v>
      </c>
      <c r="K150" s="3">
        <v>0.1153069</v>
      </c>
      <c r="L150" s="7">
        <v>4.4394309999999999E-2</v>
      </c>
      <c r="M150" s="7">
        <v>2.540595E-2</v>
      </c>
      <c r="N150" s="7">
        <v>6.1387009999999999E-2</v>
      </c>
      <c r="O150" s="7">
        <v>-1</v>
      </c>
      <c r="P150" s="10">
        <v>-1</v>
      </c>
      <c r="Q150" s="7">
        <f t="shared" si="28"/>
        <v>-307.87099999999998</v>
      </c>
      <c r="R150" t="s">
        <v>64</v>
      </c>
      <c r="S150" s="7">
        <v>-1</v>
      </c>
      <c r="T150">
        <v>-1</v>
      </c>
      <c r="U150" s="17">
        <v>11.387203</v>
      </c>
      <c r="V150" t="s">
        <v>213</v>
      </c>
      <c r="W150" s="6">
        <v>-1</v>
      </c>
      <c r="X150" s="6">
        <v>-1</v>
      </c>
      <c r="Y150" s="6">
        <v>-1</v>
      </c>
      <c r="Z150" s="6">
        <v>-1</v>
      </c>
      <c r="AA150" s="6">
        <v>-1</v>
      </c>
      <c r="AB150" s="6">
        <v>-1</v>
      </c>
      <c r="AC150" s="6">
        <v>-1</v>
      </c>
      <c r="AD150" s="6">
        <v>-1</v>
      </c>
      <c r="AE150" s="6">
        <v>-1</v>
      </c>
      <c r="AF150" s="6">
        <v>-1</v>
      </c>
      <c r="AG150" t="s">
        <v>64</v>
      </c>
      <c r="AH150" s="9">
        <f t="shared" si="32"/>
        <v>-200</v>
      </c>
      <c r="AI150" s="9">
        <f t="shared" si="33"/>
        <v>-200</v>
      </c>
      <c r="AJ150" s="8">
        <f t="shared" si="34"/>
        <v>1</v>
      </c>
      <c r="AK150">
        <v>1</v>
      </c>
      <c r="AL150">
        <v>1</v>
      </c>
      <c r="AM150" t="s">
        <v>33</v>
      </c>
      <c r="AN150" t="s">
        <v>29</v>
      </c>
    </row>
    <row r="151" spans="1:40" x14ac:dyDescent="0.3">
      <c r="A151" t="s">
        <v>65</v>
      </c>
      <c r="B151" s="2">
        <v>1996</v>
      </c>
      <c r="C151" s="4">
        <f t="shared" si="29"/>
        <v>18.151320000000002</v>
      </c>
      <c r="D151" s="13">
        <v>256.91860000000003</v>
      </c>
      <c r="E151" s="18">
        <f t="shared" si="30"/>
        <v>-100</v>
      </c>
      <c r="F151" s="32">
        <f t="shared" si="31"/>
        <v>1</v>
      </c>
      <c r="H151" s="2" t="s">
        <v>35</v>
      </c>
      <c r="I151">
        <v>3.8732389999999999</v>
      </c>
      <c r="J151">
        <v>1.9</v>
      </c>
      <c r="K151" s="3">
        <v>0.18151320000000001</v>
      </c>
      <c r="L151" s="7">
        <v>7.2946819999999996E-2</v>
      </c>
      <c r="M151" s="7">
        <v>4.1673889999999998E-2</v>
      </c>
      <c r="N151" s="7">
        <v>0.1085952</v>
      </c>
      <c r="O151" s="7">
        <v>-1</v>
      </c>
      <c r="P151" s="10">
        <v>-1</v>
      </c>
      <c r="Q151" s="7">
        <f t="shared" si="28"/>
        <v>-256.91860000000003</v>
      </c>
      <c r="R151" t="s">
        <v>64</v>
      </c>
      <c r="S151" s="7">
        <v>-1</v>
      </c>
      <c r="T151">
        <v>-1</v>
      </c>
      <c r="U151" s="17">
        <v>10.646674000000001</v>
      </c>
      <c r="V151" t="s">
        <v>232</v>
      </c>
      <c r="W151" s="6">
        <v>-1</v>
      </c>
      <c r="X151" s="6">
        <v>-1</v>
      </c>
      <c r="Y151" s="6">
        <v>-1</v>
      </c>
      <c r="Z151" s="6">
        <v>-1</v>
      </c>
      <c r="AA151" s="6">
        <v>-1</v>
      </c>
      <c r="AB151" s="6">
        <v>-1</v>
      </c>
      <c r="AC151" s="6">
        <v>-1</v>
      </c>
      <c r="AD151" s="6">
        <v>-1</v>
      </c>
      <c r="AE151" s="6">
        <v>-1</v>
      </c>
      <c r="AF151" s="6">
        <v>-1</v>
      </c>
      <c r="AG151" t="s">
        <v>64</v>
      </c>
      <c r="AH151" s="9">
        <f t="shared" si="32"/>
        <v>-200</v>
      </c>
      <c r="AI151" s="9">
        <f t="shared" si="33"/>
        <v>-200</v>
      </c>
      <c r="AJ151" s="8">
        <f t="shared" si="34"/>
        <v>1</v>
      </c>
      <c r="AK151">
        <v>1</v>
      </c>
      <c r="AL151">
        <v>0</v>
      </c>
      <c r="AM151" t="s">
        <v>33</v>
      </c>
      <c r="AN151" t="s">
        <v>29</v>
      </c>
    </row>
    <row r="152" spans="1:40" x14ac:dyDescent="0.3">
      <c r="A152" t="s">
        <v>65</v>
      </c>
      <c r="B152" s="2">
        <v>1993</v>
      </c>
      <c r="C152" s="4">
        <f t="shared" si="29"/>
        <v>26.659030000000001</v>
      </c>
      <c r="D152" s="13">
        <v>205.94749999999999</v>
      </c>
      <c r="E152" s="18">
        <f t="shared" si="30"/>
        <v>-100</v>
      </c>
      <c r="F152" s="32">
        <f t="shared" si="31"/>
        <v>1</v>
      </c>
      <c r="H152" s="2" t="s">
        <v>35</v>
      </c>
      <c r="I152">
        <v>3.8732389999999999</v>
      </c>
      <c r="J152">
        <v>1.9</v>
      </c>
      <c r="K152" s="3">
        <v>0.2665903</v>
      </c>
      <c r="L152" s="7">
        <v>0.1174639</v>
      </c>
      <c r="M152" s="7">
        <v>6.9565520000000006E-2</v>
      </c>
      <c r="N152" s="7">
        <v>0.1900019</v>
      </c>
      <c r="O152" s="7">
        <v>-1</v>
      </c>
      <c r="P152" s="10">
        <v>-1</v>
      </c>
      <c r="Q152" s="7">
        <f t="shared" si="28"/>
        <v>-205.94749999999999</v>
      </c>
      <c r="R152" t="s">
        <v>64</v>
      </c>
      <c r="S152" s="7">
        <v>-1</v>
      </c>
      <c r="T152">
        <v>-1</v>
      </c>
      <c r="U152" s="17">
        <v>9.9386919999999996</v>
      </c>
      <c r="V152" t="s">
        <v>232</v>
      </c>
      <c r="W152" s="6">
        <v>-1</v>
      </c>
      <c r="X152" s="6">
        <v>-1</v>
      </c>
      <c r="Y152" s="6">
        <v>-1</v>
      </c>
      <c r="Z152" s="6">
        <v>-1</v>
      </c>
      <c r="AA152" s="6">
        <v>-1</v>
      </c>
      <c r="AB152" s="6">
        <v>-1</v>
      </c>
      <c r="AC152" s="6">
        <v>-1</v>
      </c>
      <c r="AD152" s="6">
        <v>-1</v>
      </c>
      <c r="AE152" s="6">
        <v>-1</v>
      </c>
      <c r="AF152" s="6">
        <v>-1</v>
      </c>
      <c r="AG152" t="s">
        <v>64</v>
      </c>
      <c r="AH152" s="9">
        <f t="shared" si="32"/>
        <v>-200</v>
      </c>
      <c r="AI152" s="9">
        <f t="shared" si="33"/>
        <v>-200</v>
      </c>
      <c r="AJ152" s="8">
        <f t="shared" si="34"/>
        <v>1</v>
      </c>
      <c r="AK152">
        <v>1</v>
      </c>
      <c r="AL152">
        <v>0</v>
      </c>
      <c r="AM152" t="s">
        <v>33</v>
      </c>
      <c r="AN152" t="s">
        <v>29</v>
      </c>
    </row>
    <row r="153" spans="1:40" x14ac:dyDescent="0.3">
      <c r="A153" t="s">
        <v>65</v>
      </c>
      <c r="B153" s="2">
        <v>1990</v>
      </c>
      <c r="C153" s="4">
        <f t="shared" si="29"/>
        <v>35.780269999999994</v>
      </c>
      <c r="D153" s="13">
        <v>167.49969999999999</v>
      </c>
      <c r="E153" s="18">
        <f t="shared" si="30"/>
        <v>-100</v>
      </c>
      <c r="F153" s="32">
        <f t="shared" si="31"/>
        <v>1</v>
      </c>
      <c r="H153" s="2" t="s">
        <v>35</v>
      </c>
      <c r="I153">
        <v>3.8732389999999999</v>
      </c>
      <c r="J153">
        <v>1.9</v>
      </c>
      <c r="K153" s="3">
        <v>0.35780269999999997</v>
      </c>
      <c r="L153" s="7">
        <v>0.1741374</v>
      </c>
      <c r="M153" s="7">
        <v>0.1095314</v>
      </c>
      <c r="N153" s="7">
        <v>0.30971890000000002</v>
      </c>
      <c r="O153" s="7">
        <v>-1</v>
      </c>
      <c r="P153" s="10">
        <v>-1</v>
      </c>
      <c r="Q153" s="7">
        <f t="shared" si="28"/>
        <v>-167.49969999999999</v>
      </c>
      <c r="R153" t="s">
        <v>64</v>
      </c>
      <c r="S153" s="7">
        <v>-1</v>
      </c>
      <c r="T153">
        <v>-1</v>
      </c>
      <c r="U153" s="17">
        <v>9.2638130000000007</v>
      </c>
      <c r="V153" t="s">
        <v>232</v>
      </c>
      <c r="W153" s="6">
        <v>-1</v>
      </c>
      <c r="X153" s="6">
        <v>-1</v>
      </c>
      <c r="Y153" s="6">
        <v>-1</v>
      </c>
      <c r="Z153" s="6">
        <v>-1</v>
      </c>
      <c r="AA153" s="6">
        <v>-1</v>
      </c>
      <c r="AB153" s="6">
        <v>-1</v>
      </c>
      <c r="AC153" s="6">
        <v>-1</v>
      </c>
      <c r="AD153" s="6">
        <v>-1</v>
      </c>
      <c r="AE153" s="6">
        <v>-1</v>
      </c>
      <c r="AF153" s="6">
        <v>-1</v>
      </c>
      <c r="AG153" t="s">
        <v>64</v>
      </c>
      <c r="AH153" s="9">
        <f t="shared" si="32"/>
        <v>-200</v>
      </c>
      <c r="AI153" s="9">
        <f t="shared" si="33"/>
        <v>-200</v>
      </c>
      <c r="AJ153" s="8">
        <f t="shared" si="34"/>
        <v>1</v>
      </c>
      <c r="AK153">
        <v>1</v>
      </c>
      <c r="AL153">
        <v>0</v>
      </c>
      <c r="AM153" t="s">
        <v>33</v>
      </c>
      <c r="AN153" t="s">
        <v>29</v>
      </c>
    </row>
    <row r="154" spans="1:40" x14ac:dyDescent="0.3">
      <c r="A154" t="s">
        <v>65</v>
      </c>
      <c r="B154" s="2">
        <v>1987</v>
      </c>
      <c r="C154" s="4">
        <f t="shared" si="29"/>
        <v>46.897120000000001</v>
      </c>
      <c r="D154" s="13">
        <v>118.26220000000001</v>
      </c>
      <c r="E154" s="18">
        <f t="shared" si="30"/>
        <v>-100</v>
      </c>
      <c r="F154" s="32">
        <f t="shared" si="31"/>
        <v>1</v>
      </c>
      <c r="H154" s="2" t="s">
        <v>35</v>
      </c>
      <c r="I154">
        <v>3.8732389999999999</v>
      </c>
      <c r="J154">
        <v>1.9</v>
      </c>
      <c r="K154" s="3">
        <v>0.46897119999999998</v>
      </c>
      <c r="L154" s="7">
        <v>0.2275064</v>
      </c>
      <c r="M154" s="7">
        <v>0.14024590000000001</v>
      </c>
      <c r="N154" s="7">
        <v>0.39102399999999998</v>
      </c>
      <c r="O154" s="7">
        <v>-1</v>
      </c>
      <c r="P154" s="10">
        <v>-1</v>
      </c>
      <c r="Q154" s="7">
        <f t="shared" si="28"/>
        <v>-118.26220000000001</v>
      </c>
      <c r="R154" t="s">
        <v>64</v>
      </c>
      <c r="S154" s="7">
        <v>-1</v>
      </c>
      <c r="T154">
        <v>-1</v>
      </c>
      <c r="U154" s="17">
        <v>8.6391080000000002</v>
      </c>
      <c r="V154" t="s">
        <v>274</v>
      </c>
      <c r="W154" s="6">
        <v>-1</v>
      </c>
      <c r="X154" s="6">
        <v>-1</v>
      </c>
      <c r="Y154" s="6">
        <v>-1</v>
      </c>
      <c r="Z154" s="6">
        <v>-1</v>
      </c>
      <c r="AA154" s="6">
        <v>-1</v>
      </c>
      <c r="AB154" s="6">
        <v>-1</v>
      </c>
      <c r="AC154" s="6">
        <v>-1</v>
      </c>
      <c r="AD154" s="6">
        <v>-1</v>
      </c>
      <c r="AE154" s="6">
        <v>-1</v>
      </c>
      <c r="AF154" s="6">
        <v>-1</v>
      </c>
      <c r="AG154" t="s">
        <v>64</v>
      </c>
      <c r="AH154" s="9">
        <f t="shared" si="32"/>
        <v>-200</v>
      </c>
      <c r="AI154" s="9">
        <f t="shared" si="33"/>
        <v>-200</v>
      </c>
      <c r="AJ154" s="8">
        <f t="shared" si="34"/>
        <v>1</v>
      </c>
      <c r="AK154">
        <v>1</v>
      </c>
      <c r="AL154">
        <v>0</v>
      </c>
      <c r="AM154" t="s">
        <v>33</v>
      </c>
      <c r="AN154" t="s">
        <v>29</v>
      </c>
    </row>
    <row r="155" spans="1:40" x14ac:dyDescent="0.3">
      <c r="A155" t="s">
        <v>65</v>
      </c>
      <c r="B155" s="2">
        <v>1984</v>
      </c>
      <c r="C155" s="4">
        <f t="shared" si="29"/>
        <v>49.528729999999996</v>
      </c>
      <c r="D155" s="13">
        <v>109.91119999999999</v>
      </c>
      <c r="E155" s="18">
        <f t="shared" si="30"/>
        <v>58.256900000000002</v>
      </c>
      <c r="F155" s="32">
        <f t="shared" si="31"/>
        <v>9.3100702237023096</v>
      </c>
      <c r="G155">
        <v>1986.5</v>
      </c>
      <c r="H155" s="2" t="s">
        <v>35</v>
      </c>
      <c r="I155">
        <v>3.8732389999999999</v>
      </c>
      <c r="J155">
        <v>1.9</v>
      </c>
      <c r="K155" s="3">
        <v>0.49528729999999999</v>
      </c>
      <c r="L155" s="7">
        <v>0.24069280000000001</v>
      </c>
      <c r="M155" s="7">
        <v>0.14791879999999999</v>
      </c>
      <c r="N155" s="7">
        <v>0.410306</v>
      </c>
      <c r="O155" s="7">
        <v>0.582569</v>
      </c>
      <c r="P155" s="10">
        <v>58.49147</v>
      </c>
      <c r="Q155" s="7">
        <f t="shared" si="28"/>
        <v>1.8790979265865604</v>
      </c>
      <c r="R155" t="s">
        <v>64</v>
      </c>
      <c r="S155" s="7">
        <v>0.6371542</v>
      </c>
      <c r="T155">
        <v>0.54385519999999998</v>
      </c>
      <c r="U155" s="17">
        <v>8.042897</v>
      </c>
      <c r="V155" t="s">
        <v>274</v>
      </c>
      <c r="W155" s="6">
        <v>9.9559999999999996E-3</v>
      </c>
      <c r="X155" s="6">
        <v>1.7670000000000002E-2</v>
      </c>
      <c r="Y155" s="6">
        <v>2.614E-2</v>
      </c>
      <c r="Z155" s="6">
        <v>3.5700000000000003E-2</v>
      </c>
      <c r="AA155" s="6">
        <v>4.6890000000000001E-2</v>
      </c>
      <c r="AB155" s="6">
        <v>6.0600000000000001E-2</v>
      </c>
      <c r="AC155" s="6">
        <v>7.8600000000000003E-2</v>
      </c>
      <c r="AD155" s="6">
        <v>0.10489999999999999</v>
      </c>
      <c r="AE155" s="6">
        <v>0.15229999999999999</v>
      </c>
      <c r="AF155" s="6">
        <v>0.46729999999999999</v>
      </c>
      <c r="AG155" t="s">
        <v>64</v>
      </c>
      <c r="AH155" s="9">
        <f t="shared" si="32"/>
        <v>2.7625999999999999</v>
      </c>
      <c r="AI155" s="9">
        <f t="shared" si="33"/>
        <v>25.72</v>
      </c>
      <c r="AJ155" s="8">
        <f t="shared" si="34"/>
        <v>9.3100702237023096</v>
      </c>
      <c r="AK155">
        <v>0</v>
      </c>
      <c r="AL155">
        <v>0</v>
      </c>
      <c r="AM155" t="s">
        <v>33</v>
      </c>
      <c r="AN155" t="s">
        <v>29</v>
      </c>
    </row>
    <row r="156" spans="1:40" x14ac:dyDescent="0.3">
      <c r="A156" t="s">
        <v>65</v>
      </c>
      <c r="B156" s="2">
        <v>1981</v>
      </c>
      <c r="C156" s="4">
        <f t="shared" si="29"/>
        <v>45.345059999999997</v>
      </c>
      <c r="D156" s="13">
        <v>122.42270000000001</v>
      </c>
      <c r="E156" s="18">
        <f t="shared" si="30"/>
        <v>58.256900000000002</v>
      </c>
      <c r="F156" s="32">
        <f t="shared" si="31"/>
        <v>9.3100702237023096</v>
      </c>
      <c r="G156">
        <v>1986.5</v>
      </c>
      <c r="H156" s="2" t="s">
        <v>35</v>
      </c>
      <c r="I156">
        <v>3.8732389999999999</v>
      </c>
      <c r="J156">
        <v>1.9</v>
      </c>
      <c r="K156" s="3">
        <v>0.45345059999999998</v>
      </c>
      <c r="L156" s="7">
        <v>0.21405730000000001</v>
      </c>
      <c r="M156" s="7">
        <v>0.12871750000000001</v>
      </c>
      <c r="N156" s="7">
        <v>0.3612495</v>
      </c>
      <c r="O156" s="7">
        <v>0.582569</v>
      </c>
      <c r="P156" s="7">
        <v>65.149709999999999</v>
      </c>
      <c r="Q156" s="7">
        <f t="shared" si="28"/>
        <v>1.8790981571521963</v>
      </c>
      <c r="R156" t="s">
        <v>64</v>
      </c>
      <c r="S156" s="7">
        <v>0.6371542</v>
      </c>
      <c r="T156">
        <v>0.54385519999999998</v>
      </c>
      <c r="U156" s="17">
        <v>7.466488</v>
      </c>
      <c r="V156" t="s">
        <v>274</v>
      </c>
      <c r="W156" s="6">
        <v>9.9559999999999996E-3</v>
      </c>
      <c r="X156" s="6">
        <v>1.7670000000000002E-2</v>
      </c>
      <c r="Y156" s="6">
        <v>2.614E-2</v>
      </c>
      <c r="Z156" s="6">
        <v>3.5700000000000003E-2</v>
      </c>
      <c r="AA156" s="6">
        <v>4.6890000000000001E-2</v>
      </c>
      <c r="AB156" s="6">
        <v>6.0600000000000001E-2</v>
      </c>
      <c r="AC156" s="6">
        <v>7.8600000000000003E-2</v>
      </c>
      <c r="AD156" s="6">
        <v>0.10489999999999999</v>
      </c>
      <c r="AE156" s="6">
        <v>0.15229999999999999</v>
      </c>
      <c r="AF156" s="6">
        <v>0.46729999999999999</v>
      </c>
      <c r="AG156" t="s">
        <v>64</v>
      </c>
      <c r="AH156" s="9">
        <f t="shared" si="32"/>
        <v>2.7625999999999999</v>
      </c>
      <c r="AI156" s="9">
        <f t="shared" si="33"/>
        <v>25.72</v>
      </c>
      <c r="AJ156" s="8">
        <f t="shared" si="34"/>
        <v>9.3100702237023096</v>
      </c>
      <c r="AK156">
        <v>0</v>
      </c>
      <c r="AL156">
        <v>0</v>
      </c>
      <c r="AM156" t="s">
        <v>33</v>
      </c>
      <c r="AN156" t="s">
        <v>29</v>
      </c>
    </row>
    <row r="157" spans="1:40" x14ac:dyDescent="0.3">
      <c r="A157" t="s">
        <v>68</v>
      </c>
      <c r="B157" s="2">
        <v>2013</v>
      </c>
      <c r="C157" s="4">
        <f t="shared" si="29"/>
        <v>7.1638900000000003</v>
      </c>
      <c r="D157" s="13">
        <v>307.01119999999997</v>
      </c>
      <c r="E157" s="18">
        <f t="shared" si="30"/>
        <v>44.552050000000001</v>
      </c>
      <c r="F157" s="32">
        <f t="shared" si="31"/>
        <v>6.0412051395657951</v>
      </c>
      <c r="G157">
        <v>1998</v>
      </c>
      <c r="H157" s="2" t="s">
        <v>35</v>
      </c>
      <c r="I157">
        <v>133.2612</v>
      </c>
      <c r="J157">
        <v>1.9</v>
      </c>
      <c r="K157" s="3">
        <v>7.1638900000000005E-2</v>
      </c>
      <c r="L157" s="7">
        <v>2.1424740000000001E-2</v>
      </c>
      <c r="M157" s="7">
        <v>8.6579870000000007E-3</v>
      </c>
      <c r="N157" s="7">
        <v>2.979269E-2</v>
      </c>
      <c r="O157" s="7">
        <v>0.44552049999999999</v>
      </c>
      <c r="P157" s="7">
        <v>225.39689999999999</v>
      </c>
      <c r="Q157" s="7">
        <f t="shared" si="28"/>
        <v>1.3620914928288721</v>
      </c>
      <c r="R157" t="s">
        <v>67</v>
      </c>
      <c r="S157" s="7">
        <v>0.36628810000000001</v>
      </c>
      <c r="T157">
        <v>0.37105329999999997</v>
      </c>
      <c r="U157" s="17">
        <v>0.758081</v>
      </c>
      <c r="V157" t="s">
        <v>69</v>
      </c>
      <c r="W157" s="6">
        <v>1.538E-2</v>
      </c>
      <c r="X157" s="6">
        <v>2.9760000000000002E-2</v>
      </c>
      <c r="Y157" s="6">
        <v>4.2470000000000001E-2</v>
      </c>
      <c r="Z157" s="6">
        <v>5.459E-2</v>
      </c>
      <c r="AA157" s="6">
        <v>6.694E-2</v>
      </c>
      <c r="AB157" s="6">
        <v>8.0460000000000004E-2</v>
      </c>
      <c r="AC157" s="6">
        <v>9.6560000000000007E-2</v>
      </c>
      <c r="AD157" s="6">
        <v>0.1182</v>
      </c>
      <c r="AE157" s="6">
        <v>0.1545</v>
      </c>
      <c r="AF157" s="6">
        <v>0.34110000000000001</v>
      </c>
      <c r="AG157" t="s">
        <v>67</v>
      </c>
      <c r="AH157" s="9">
        <f t="shared" si="32"/>
        <v>4.5140000000000002</v>
      </c>
      <c r="AI157" s="9">
        <f t="shared" si="33"/>
        <v>27.27</v>
      </c>
      <c r="AJ157" s="8">
        <f t="shared" si="34"/>
        <v>6.0412051395657951</v>
      </c>
      <c r="AK157">
        <v>0</v>
      </c>
      <c r="AL157">
        <v>0</v>
      </c>
      <c r="AM157" t="s">
        <v>33</v>
      </c>
      <c r="AN157" t="s">
        <v>29</v>
      </c>
    </row>
    <row r="158" spans="1:40" x14ac:dyDescent="0.3">
      <c r="A158" t="s">
        <v>68</v>
      </c>
      <c r="B158" s="2">
        <v>2012</v>
      </c>
      <c r="C158" s="4">
        <f t="shared" si="29"/>
        <v>7.7371159999999994</v>
      </c>
      <c r="D158" s="13">
        <v>293.70909999999998</v>
      </c>
      <c r="E158" s="18">
        <f t="shared" si="30"/>
        <v>44.552050000000001</v>
      </c>
      <c r="F158" s="32">
        <f t="shared" si="31"/>
        <v>6.0412051395657951</v>
      </c>
      <c r="G158">
        <v>1998</v>
      </c>
      <c r="H158" s="2" t="s">
        <v>35</v>
      </c>
      <c r="I158">
        <v>133.2612</v>
      </c>
      <c r="J158">
        <v>1.9</v>
      </c>
      <c r="K158" s="3">
        <v>7.7371159999999994E-2</v>
      </c>
      <c r="L158" s="7">
        <v>2.3724370000000002E-2</v>
      </c>
      <c r="M158" s="7">
        <v>9.8381760000000006E-3</v>
      </c>
      <c r="N158" s="7">
        <v>3.324121E-2</v>
      </c>
      <c r="O158" s="7">
        <v>0.44552049999999999</v>
      </c>
      <c r="P158" s="7">
        <v>215.6309</v>
      </c>
      <c r="Q158" s="7">
        <f t="shared" si="28"/>
        <v>1.3620918894277212</v>
      </c>
      <c r="R158" t="s">
        <v>67</v>
      </c>
      <c r="S158" s="7">
        <v>0.36628810000000001</v>
      </c>
      <c r="T158">
        <v>0.37105329999999997</v>
      </c>
      <c r="U158" s="17">
        <v>0.75309099999999995</v>
      </c>
      <c r="V158" t="s">
        <v>69</v>
      </c>
      <c r="W158" s="6">
        <v>1.538E-2</v>
      </c>
      <c r="X158" s="6">
        <v>2.9760000000000002E-2</v>
      </c>
      <c r="Y158" s="6">
        <v>4.2470000000000001E-2</v>
      </c>
      <c r="Z158" s="6">
        <v>5.459E-2</v>
      </c>
      <c r="AA158" s="6">
        <v>6.694E-2</v>
      </c>
      <c r="AB158" s="6">
        <v>8.0460000000000004E-2</v>
      </c>
      <c r="AC158" s="6">
        <v>9.6560000000000007E-2</v>
      </c>
      <c r="AD158" s="6">
        <v>0.1182</v>
      </c>
      <c r="AE158" s="6">
        <v>0.1545</v>
      </c>
      <c r="AF158" s="6">
        <v>0.34110000000000001</v>
      </c>
      <c r="AG158" t="s">
        <v>67</v>
      </c>
      <c r="AH158" s="9">
        <f t="shared" si="32"/>
        <v>4.5140000000000002</v>
      </c>
      <c r="AI158" s="9">
        <f t="shared" si="33"/>
        <v>27.27</v>
      </c>
      <c r="AJ158" s="8">
        <f t="shared" si="34"/>
        <v>6.0412051395657951</v>
      </c>
      <c r="AK158">
        <v>0</v>
      </c>
      <c r="AL158">
        <v>0</v>
      </c>
      <c r="AM158" t="s">
        <v>33</v>
      </c>
      <c r="AN158" t="s">
        <v>29</v>
      </c>
    </row>
    <row r="159" spans="1:40" x14ac:dyDescent="0.3">
      <c r="A159" t="s">
        <v>68</v>
      </c>
      <c r="B159" s="2">
        <v>2011</v>
      </c>
      <c r="C159" s="4">
        <f t="shared" si="29"/>
        <v>8.306731000000001</v>
      </c>
      <c r="D159" s="13">
        <v>281.7056</v>
      </c>
      <c r="E159" s="18">
        <f t="shared" si="30"/>
        <v>44.552050000000001</v>
      </c>
      <c r="F159" s="32">
        <f t="shared" si="31"/>
        <v>6.0412051395657951</v>
      </c>
      <c r="G159">
        <v>1998</v>
      </c>
      <c r="H159" s="2" t="s">
        <v>35</v>
      </c>
      <c r="I159">
        <v>133.2612</v>
      </c>
      <c r="J159">
        <v>1.9</v>
      </c>
      <c r="K159" s="3">
        <v>8.3067310000000005E-2</v>
      </c>
      <c r="L159" s="7">
        <v>2.6033029999999999E-2</v>
      </c>
      <c r="M159" s="7">
        <v>1.104276E-2</v>
      </c>
      <c r="N159" s="7">
        <v>3.6735999999999998E-2</v>
      </c>
      <c r="O159" s="7">
        <v>0.44552049999999999</v>
      </c>
      <c r="P159" s="7">
        <v>206.8184</v>
      </c>
      <c r="Q159" s="7">
        <f t="shared" si="28"/>
        <v>1.3620915740572406</v>
      </c>
      <c r="R159" t="s">
        <v>67</v>
      </c>
      <c r="S159" s="7">
        <v>0.36628810000000001</v>
      </c>
      <c r="T159">
        <v>0.37105329999999997</v>
      </c>
      <c r="U159" s="17">
        <v>0.74909999999999999</v>
      </c>
      <c r="V159" t="s">
        <v>69</v>
      </c>
      <c r="W159" s="6">
        <v>1.538E-2</v>
      </c>
      <c r="X159" s="6">
        <v>2.9760000000000002E-2</v>
      </c>
      <c r="Y159" s="6">
        <v>4.2470000000000001E-2</v>
      </c>
      <c r="Z159" s="6">
        <v>5.459E-2</v>
      </c>
      <c r="AA159" s="6">
        <v>6.694E-2</v>
      </c>
      <c r="AB159" s="6">
        <v>8.0460000000000004E-2</v>
      </c>
      <c r="AC159" s="6">
        <v>9.6560000000000007E-2</v>
      </c>
      <c r="AD159" s="6">
        <v>0.1182</v>
      </c>
      <c r="AE159" s="6">
        <v>0.1545</v>
      </c>
      <c r="AF159" s="6">
        <v>0.34110000000000001</v>
      </c>
      <c r="AG159" t="s">
        <v>67</v>
      </c>
      <c r="AH159" s="9">
        <f t="shared" si="32"/>
        <v>4.5140000000000002</v>
      </c>
      <c r="AI159" s="9">
        <f t="shared" si="33"/>
        <v>27.27</v>
      </c>
      <c r="AJ159" s="8">
        <f t="shared" si="34"/>
        <v>6.0412051395657951</v>
      </c>
      <c r="AK159">
        <v>0</v>
      </c>
      <c r="AL159">
        <v>0</v>
      </c>
      <c r="AM159" t="s">
        <v>33</v>
      </c>
      <c r="AN159" t="s">
        <v>29</v>
      </c>
    </row>
    <row r="160" spans="1:40" x14ac:dyDescent="0.3">
      <c r="A160" t="s">
        <v>68</v>
      </c>
      <c r="B160" s="2">
        <v>2010</v>
      </c>
      <c r="C160" s="4">
        <f t="shared" si="29"/>
        <v>9.0226860000000002</v>
      </c>
      <c r="D160" s="13">
        <v>268.08920000000001</v>
      </c>
      <c r="E160" s="18">
        <f t="shared" si="30"/>
        <v>44.552050000000001</v>
      </c>
      <c r="F160" s="32">
        <f t="shared" si="31"/>
        <v>6.0412051395657951</v>
      </c>
      <c r="G160">
        <v>1998</v>
      </c>
      <c r="H160" s="2" t="s">
        <v>35</v>
      </c>
      <c r="I160">
        <v>133.2612</v>
      </c>
      <c r="J160">
        <v>1.9</v>
      </c>
      <c r="K160" s="3">
        <v>9.0226860000000006E-2</v>
      </c>
      <c r="L160" s="7">
        <v>2.896249E-2</v>
      </c>
      <c r="M160" s="7">
        <v>1.259568E-2</v>
      </c>
      <c r="N160" s="7">
        <v>4.1213470000000002E-2</v>
      </c>
      <c r="O160" s="7">
        <v>0.44552049999999999</v>
      </c>
      <c r="P160" s="7">
        <v>196.8218</v>
      </c>
      <c r="Q160" s="7">
        <f t="shared" si="28"/>
        <v>1.3620909878885368</v>
      </c>
      <c r="R160" t="s">
        <v>67</v>
      </c>
      <c r="S160" s="7">
        <v>0.36628810000000001</v>
      </c>
      <c r="T160">
        <v>0.37105329999999997</v>
      </c>
      <c r="U160" s="17">
        <v>0.746556</v>
      </c>
      <c r="V160" t="s">
        <v>69</v>
      </c>
      <c r="W160" s="6">
        <v>1.538E-2</v>
      </c>
      <c r="X160" s="6">
        <v>2.9760000000000002E-2</v>
      </c>
      <c r="Y160" s="6">
        <v>4.2470000000000001E-2</v>
      </c>
      <c r="Z160" s="6">
        <v>5.459E-2</v>
      </c>
      <c r="AA160" s="6">
        <v>6.694E-2</v>
      </c>
      <c r="AB160" s="6">
        <v>8.0460000000000004E-2</v>
      </c>
      <c r="AC160" s="6">
        <v>9.6560000000000007E-2</v>
      </c>
      <c r="AD160" s="6">
        <v>0.1182</v>
      </c>
      <c r="AE160" s="6">
        <v>0.1545</v>
      </c>
      <c r="AF160" s="6">
        <v>0.34110000000000001</v>
      </c>
      <c r="AG160" t="s">
        <v>67</v>
      </c>
      <c r="AH160" s="9">
        <f t="shared" si="32"/>
        <v>4.5140000000000002</v>
      </c>
      <c r="AI160" s="9">
        <f t="shared" si="33"/>
        <v>27.27</v>
      </c>
      <c r="AJ160" s="8">
        <f t="shared" si="34"/>
        <v>6.0412051395657951</v>
      </c>
      <c r="AK160">
        <v>0</v>
      </c>
      <c r="AL160">
        <v>0</v>
      </c>
      <c r="AM160" t="s">
        <v>33</v>
      </c>
      <c r="AN160" t="s">
        <v>29</v>
      </c>
    </row>
    <row r="161" spans="1:40" x14ac:dyDescent="0.3">
      <c r="A161" t="s">
        <v>68</v>
      </c>
      <c r="B161" s="2">
        <v>2008</v>
      </c>
      <c r="C161" s="4">
        <f t="shared" si="29"/>
        <v>10.196479999999999</v>
      </c>
      <c r="D161" s="13">
        <v>248.69229999999999</v>
      </c>
      <c r="E161" s="18">
        <f t="shared" si="30"/>
        <v>44.552050000000001</v>
      </c>
      <c r="F161" s="32">
        <f t="shared" si="31"/>
        <v>6.0412051395657951</v>
      </c>
      <c r="G161">
        <v>1998</v>
      </c>
      <c r="H161" s="2" t="s">
        <v>35</v>
      </c>
      <c r="I161">
        <v>133.2612</v>
      </c>
      <c r="J161">
        <v>1.9</v>
      </c>
      <c r="K161" s="3">
        <v>0.10196479999999999</v>
      </c>
      <c r="L161" s="7">
        <v>3.3818399999999998E-2</v>
      </c>
      <c r="M161" s="7">
        <v>1.5219460000000001E-2</v>
      </c>
      <c r="N161" s="7">
        <v>4.7238120000000001E-2</v>
      </c>
      <c r="O161" s="7">
        <v>0.44552049999999999</v>
      </c>
      <c r="P161" s="7">
        <v>182.5812</v>
      </c>
      <c r="Q161" s="7">
        <f t="shared" si="28"/>
        <v>1.3620914968244267</v>
      </c>
      <c r="R161" t="s">
        <v>67</v>
      </c>
      <c r="S161" s="7">
        <v>0.36628810000000001</v>
      </c>
      <c r="T161">
        <v>0.37105329999999997</v>
      </c>
      <c r="U161" s="17">
        <v>0.74631400000000003</v>
      </c>
      <c r="V161" t="s">
        <v>69</v>
      </c>
      <c r="W161" s="6">
        <v>1.538E-2</v>
      </c>
      <c r="X161" s="6">
        <v>2.9760000000000002E-2</v>
      </c>
      <c r="Y161" s="6">
        <v>4.2470000000000001E-2</v>
      </c>
      <c r="Z161" s="6">
        <v>5.459E-2</v>
      </c>
      <c r="AA161" s="6">
        <v>6.694E-2</v>
      </c>
      <c r="AB161" s="6">
        <v>8.0460000000000004E-2</v>
      </c>
      <c r="AC161" s="6">
        <v>9.6560000000000007E-2</v>
      </c>
      <c r="AD161" s="6">
        <v>0.1182</v>
      </c>
      <c r="AE161" s="6">
        <v>0.1545</v>
      </c>
      <c r="AF161" s="6">
        <v>0.34110000000000001</v>
      </c>
      <c r="AG161" t="s">
        <v>67</v>
      </c>
      <c r="AH161" s="9">
        <f t="shared" si="32"/>
        <v>4.5140000000000002</v>
      </c>
      <c r="AI161" s="9">
        <f t="shared" si="33"/>
        <v>27.27</v>
      </c>
      <c r="AJ161" s="8">
        <f t="shared" si="34"/>
        <v>6.0412051395657951</v>
      </c>
      <c r="AK161">
        <v>0</v>
      </c>
      <c r="AL161">
        <v>0</v>
      </c>
      <c r="AM161" t="s">
        <v>33</v>
      </c>
      <c r="AN161" t="s">
        <v>29</v>
      </c>
    </row>
    <row r="162" spans="1:40" x14ac:dyDescent="0.3">
      <c r="A162" t="s">
        <v>68</v>
      </c>
      <c r="B162" s="2">
        <v>2005</v>
      </c>
      <c r="C162" s="4">
        <f t="shared" si="29"/>
        <v>12.776100000000001</v>
      </c>
      <c r="D162" s="13">
        <v>215.4186</v>
      </c>
      <c r="E162" s="18">
        <f t="shared" si="30"/>
        <v>44.552050000000001</v>
      </c>
      <c r="F162" s="32">
        <f t="shared" si="31"/>
        <v>6.0412051395657951</v>
      </c>
      <c r="G162">
        <v>1998</v>
      </c>
      <c r="H162" s="2" t="s">
        <v>35</v>
      </c>
      <c r="I162">
        <v>133.2612</v>
      </c>
      <c r="J162">
        <v>1.9</v>
      </c>
      <c r="K162" s="3">
        <v>0.12776100000000001</v>
      </c>
      <c r="L162" s="7">
        <v>4.4650759999999998E-2</v>
      </c>
      <c r="M162" s="7">
        <v>2.1235739999999999E-2</v>
      </c>
      <c r="N162" s="7">
        <v>6.4156989999999997E-2</v>
      </c>
      <c r="O162" s="7">
        <v>0.44552049999999999</v>
      </c>
      <c r="P162" s="7">
        <v>158.15280000000001</v>
      </c>
      <c r="Q162" s="7">
        <f t="shared" si="28"/>
        <v>1.3620915974930572</v>
      </c>
      <c r="R162" t="s">
        <v>67</v>
      </c>
      <c r="S162" s="7">
        <v>0.36628810000000001</v>
      </c>
      <c r="T162">
        <v>0.37105329999999997</v>
      </c>
      <c r="U162" s="17">
        <v>0.750946</v>
      </c>
      <c r="V162" t="s">
        <v>69</v>
      </c>
      <c r="W162" s="6">
        <v>1.538E-2</v>
      </c>
      <c r="X162" s="6">
        <v>2.9760000000000002E-2</v>
      </c>
      <c r="Y162" s="6">
        <v>4.2470000000000001E-2</v>
      </c>
      <c r="Z162" s="6">
        <v>5.459E-2</v>
      </c>
      <c r="AA162" s="6">
        <v>6.694E-2</v>
      </c>
      <c r="AB162" s="6">
        <v>8.0460000000000004E-2</v>
      </c>
      <c r="AC162" s="6">
        <v>9.6560000000000007E-2</v>
      </c>
      <c r="AD162" s="6">
        <v>0.1182</v>
      </c>
      <c r="AE162" s="6">
        <v>0.1545</v>
      </c>
      <c r="AF162" s="6">
        <v>0.34110000000000001</v>
      </c>
      <c r="AG162" t="s">
        <v>67</v>
      </c>
      <c r="AH162" s="9">
        <f t="shared" si="32"/>
        <v>4.5140000000000002</v>
      </c>
      <c r="AI162" s="9">
        <f t="shared" si="33"/>
        <v>27.27</v>
      </c>
      <c r="AJ162" s="8">
        <f t="shared" si="34"/>
        <v>6.0412051395657951</v>
      </c>
      <c r="AK162">
        <v>0</v>
      </c>
      <c r="AL162">
        <v>0</v>
      </c>
      <c r="AM162" t="s">
        <v>33</v>
      </c>
      <c r="AN162" t="s">
        <v>29</v>
      </c>
    </row>
    <row r="163" spans="1:40" x14ac:dyDescent="0.3">
      <c r="A163" t="s">
        <v>68</v>
      </c>
      <c r="B163" s="2">
        <v>2002</v>
      </c>
      <c r="C163" s="4">
        <f t="shared" si="29"/>
        <v>12.850729999999999</v>
      </c>
      <c r="D163" s="13">
        <v>214.6037</v>
      </c>
      <c r="E163" s="18">
        <f t="shared" si="30"/>
        <v>44.552050000000001</v>
      </c>
      <c r="F163" s="32">
        <f t="shared" si="31"/>
        <v>6.0412051395657951</v>
      </c>
      <c r="G163">
        <v>1998</v>
      </c>
      <c r="H163" s="2" t="s">
        <v>35</v>
      </c>
      <c r="I163">
        <v>133.2612</v>
      </c>
      <c r="J163">
        <v>1.9</v>
      </c>
      <c r="K163" s="3">
        <v>0.12850729999999999</v>
      </c>
      <c r="L163" s="7">
        <v>4.4966569999999997E-2</v>
      </c>
      <c r="M163" s="7">
        <v>2.1413749999999999E-2</v>
      </c>
      <c r="N163" s="7">
        <v>6.4657049999999994E-2</v>
      </c>
      <c r="O163" s="7">
        <v>0.44552049999999999</v>
      </c>
      <c r="P163" s="7">
        <v>157.55449999999999</v>
      </c>
      <c r="Q163" s="7">
        <f t="shared" si="28"/>
        <v>1.3620918475829</v>
      </c>
      <c r="R163" t="s">
        <v>67</v>
      </c>
      <c r="S163" s="7">
        <v>0.36628810000000001</v>
      </c>
      <c r="T163">
        <v>0.37105329999999997</v>
      </c>
      <c r="U163" s="17">
        <v>0.751884</v>
      </c>
      <c r="V163" t="s">
        <v>69</v>
      </c>
      <c r="W163" s="6">
        <v>1.538E-2</v>
      </c>
      <c r="X163" s="6">
        <v>2.9760000000000002E-2</v>
      </c>
      <c r="Y163" s="6">
        <v>4.2470000000000001E-2</v>
      </c>
      <c r="Z163" s="6">
        <v>5.459E-2</v>
      </c>
      <c r="AA163" s="6">
        <v>6.694E-2</v>
      </c>
      <c r="AB163" s="6">
        <v>8.0460000000000004E-2</v>
      </c>
      <c r="AC163" s="6">
        <v>9.6560000000000007E-2</v>
      </c>
      <c r="AD163" s="6">
        <v>0.1182</v>
      </c>
      <c r="AE163" s="6">
        <v>0.1545</v>
      </c>
      <c r="AF163" s="6">
        <v>0.34110000000000001</v>
      </c>
      <c r="AG163" t="s">
        <v>67</v>
      </c>
      <c r="AH163" s="9">
        <f t="shared" si="32"/>
        <v>4.5140000000000002</v>
      </c>
      <c r="AI163" s="9">
        <f t="shared" si="33"/>
        <v>27.27</v>
      </c>
      <c r="AJ163" s="8">
        <f t="shared" si="34"/>
        <v>6.0412051395657951</v>
      </c>
      <c r="AK163">
        <v>0</v>
      </c>
      <c r="AL163">
        <v>0</v>
      </c>
      <c r="AM163" t="s">
        <v>33</v>
      </c>
      <c r="AN163" t="s">
        <v>29</v>
      </c>
    </row>
    <row r="164" spans="1:40" x14ac:dyDescent="0.3">
      <c r="A164" t="s">
        <v>68</v>
      </c>
      <c r="B164" s="2">
        <v>1999</v>
      </c>
      <c r="C164" s="4">
        <f t="shared" si="29"/>
        <v>13.318430000000001</v>
      </c>
      <c r="D164" s="13">
        <v>209.6514</v>
      </c>
      <c r="E164" s="18">
        <f t="shared" si="30"/>
        <v>44.552050000000001</v>
      </c>
      <c r="F164" s="32">
        <f t="shared" si="31"/>
        <v>6.0412051395657951</v>
      </c>
      <c r="G164">
        <v>1998</v>
      </c>
      <c r="H164" s="2" t="s">
        <v>35</v>
      </c>
      <c r="I164">
        <v>133.2612</v>
      </c>
      <c r="J164">
        <v>1.9</v>
      </c>
      <c r="K164" s="3">
        <v>0.13318430000000001</v>
      </c>
      <c r="L164" s="7">
        <v>4.6948289999999997E-2</v>
      </c>
      <c r="M164" s="7">
        <v>2.2533549999999999E-2</v>
      </c>
      <c r="N164" s="7">
        <v>6.7802619999999994E-2</v>
      </c>
      <c r="O164" s="7">
        <v>0.44552049999999999</v>
      </c>
      <c r="P164" s="7">
        <v>153.9187</v>
      </c>
      <c r="Q164" s="7">
        <f t="shared" si="28"/>
        <v>1.362091805609065</v>
      </c>
      <c r="R164" t="s">
        <v>67</v>
      </c>
      <c r="S164" s="7">
        <v>0.36628810000000001</v>
      </c>
      <c r="T164">
        <v>0.37105329999999997</v>
      </c>
      <c r="U164" s="17">
        <v>0.755278</v>
      </c>
      <c r="V164" t="s">
        <v>69</v>
      </c>
      <c r="W164" s="6">
        <v>1.538E-2</v>
      </c>
      <c r="X164" s="6">
        <v>2.9760000000000002E-2</v>
      </c>
      <c r="Y164" s="6">
        <v>4.2470000000000001E-2</v>
      </c>
      <c r="Z164" s="6">
        <v>5.459E-2</v>
      </c>
      <c r="AA164" s="6">
        <v>6.694E-2</v>
      </c>
      <c r="AB164" s="6">
        <v>8.0460000000000004E-2</v>
      </c>
      <c r="AC164" s="6">
        <v>9.6560000000000007E-2</v>
      </c>
      <c r="AD164" s="6">
        <v>0.1182</v>
      </c>
      <c r="AE164" s="6">
        <v>0.1545</v>
      </c>
      <c r="AF164" s="6">
        <v>0.34110000000000001</v>
      </c>
      <c r="AG164" t="s">
        <v>67</v>
      </c>
      <c r="AH164" s="9">
        <f t="shared" si="32"/>
        <v>4.5140000000000002</v>
      </c>
      <c r="AI164" s="9">
        <f t="shared" si="33"/>
        <v>27.27</v>
      </c>
      <c r="AJ164" s="8">
        <f t="shared" si="34"/>
        <v>6.0412051395657951</v>
      </c>
      <c r="AK164">
        <v>0</v>
      </c>
      <c r="AL164">
        <v>0</v>
      </c>
      <c r="AM164" t="s">
        <v>33</v>
      </c>
      <c r="AN164" t="s">
        <v>29</v>
      </c>
    </row>
    <row r="165" spans="1:40" x14ac:dyDescent="0.3">
      <c r="A165" t="s">
        <v>68</v>
      </c>
      <c r="B165" s="2">
        <v>1996</v>
      </c>
      <c r="C165" s="4">
        <f t="shared" si="29"/>
        <v>16.039950000000001</v>
      </c>
      <c r="D165" s="13">
        <v>188.30590000000001</v>
      </c>
      <c r="E165" s="18">
        <f t="shared" si="30"/>
        <v>-100</v>
      </c>
      <c r="F165" s="32">
        <f t="shared" si="31"/>
        <v>1</v>
      </c>
      <c r="H165" s="2" t="s">
        <v>35</v>
      </c>
      <c r="I165">
        <v>133.2612</v>
      </c>
      <c r="J165">
        <v>1.9</v>
      </c>
      <c r="K165" s="3">
        <v>0.1603995</v>
      </c>
      <c r="L165" s="7">
        <v>5.7816529999999998E-2</v>
      </c>
      <c r="M165" s="7">
        <v>3.0895220000000001E-2</v>
      </c>
      <c r="N165" s="7">
        <v>7.9123040000000006E-2</v>
      </c>
      <c r="O165" s="7">
        <v>-1</v>
      </c>
      <c r="P165" s="7">
        <v>-1</v>
      </c>
      <c r="Q165" s="7">
        <f t="shared" si="28"/>
        <v>-188.30590000000001</v>
      </c>
      <c r="R165" t="s">
        <v>67</v>
      </c>
      <c r="S165" s="7">
        <v>-1</v>
      </c>
      <c r="T165">
        <v>-1</v>
      </c>
      <c r="U165" s="17">
        <v>0.76186100000000001</v>
      </c>
      <c r="V165" t="s">
        <v>233</v>
      </c>
      <c r="W165" s="6">
        <v>-1</v>
      </c>
      <c r="X165" s="6">
        <v>-1</v>
      </c>
      <c r="Y165" s="6">
        <v>-1</v>
      </c>
      <c r="Z165" s="6">
        <v>-1</v>
      </c>
      <c r="AA165" s="6">
        <v>-1</v>
      </c>
      <c r="AB165" s="6">
        <v>-1</v>
      </c>
      <c r="AC165" s="6">
        <v>-1</v>
      </c>
      <c r="AD165" s="6">
        <v>-1</v>
      </c>
      <c r="AE165" s="6">
        <v>-1</v>
      </c>
      <c r="AF165" s="6">
        <v>-1</v>
      </c>
      <c r="AG165" t="s">
        <v>67</v>
      </c>
      <c r="AH165" s="9">
        <f t="shared" si="32"/>
        <v>-200</v>
      </c>
      <c r="AI165" s="9">
        <f t="shared" si="33"/>
        <v>-200</v>
      </c>
      <c r="AJ165" s="8">
        <f t="shared" si="34"/>
        <v>1</v>
      </c>
      <c r="AK165">
        <v>1</v>
      </c>
      <c r="AL165">
        <v>0</v>
      </c>
      <c r="AM165" t="s">
        <v>33</v>
      </c>
      <c r="AN165" t="s">
        <v>29</v>
      </c>
    </row>
    <row r="166" spans="1:40" x14ac:dyDescent="0.3">
      <c r="A166" t="s">
        <v>68</v>
      </c>
      <c r="B166" s="2">
        <v>1993</v>
      </c>
      <c r="C166" s="4">
        <f t="shared" si="29"/>
        <v>29.913780000000003</v>
      </c>
      <c r="D166" s="13">
        <v>136.05860000000001</v>
      </c>
      <c r="E166" s="18">
        <f t="shared" si="30"/>
        <v>-100</v>
      </c>
      <c r="F166" s="32">
        <f t="shared" si="31"/>
        <v>1</v>
      </c>
      <c r="H166" s="2" t="s">
        <v>35</v>
      </c>
      <c r="I166">
        <v>133.2612</v>
      </c>
      <c r="J166">
        <v>1.9</v>
      </c>
      <c r="K166" s="3">
        <v>0.29913780000000001</v>
      </c>
      <c r="L166" s="7">
        <v>0.11073669999999999</v>
      </c>
      <c r="M166" s="7">
        <v>5.5507729999999998E-2</v>
      </c>
      <c r="N166" s="7">
        <v>0.16422149999999999</v>
      </c>
      <c r="O166" s="7">
        <v>-1</v>
      </c>
      <c r="P166" s="7">
        <v>-1</v>
      </c>
      <c r="Q166" s="7">
        <f t="shared" si="28"/>
        <v>-136.05860000000001</v>
      </c>
      <c r="R166" t="s">
        <v>67</v>
      </c>
      <c r="S166" s="7">
        <v>-1</v>
      </c>
      <c r="T166">
        <v>-1</v>
      </c>
      <c r="U166" s="17">
        <v>0.75348400000000004</v>
      </c>
      <c r="V166" t="s">
        <v>233</v>
      </c>
      <c r="W166" s="6">
        <v>-1</v>
      </c>
      <c r="X166" s="6">
        <v>-1</v>
      </c>
      <c r="Y166" s="6">
        <v>-1</v>
      </c>
      <c r="Z166" s="6">
        <v>-1</v>
      </c>
      <c r="AA166" s="6">
        <v>-1</v>
      </c>
      <c r="AB166" s="6">
        <v>-1</v>
      </c>
      <c r="AC166" s="6">
        <v>-1</v>
      </c>
      <c r="AD166" s="6">
        <v>-1</v>
      </c>
      <c r="AE166" s="6">
        <v>-1</v>
      </c>
      <c r="AF166" s="6">
        <v>-1</v>
      </c>
      <c r="AG166" t="s">
        <v>67</v>
      </c>
      <c r="AH166" s="9">
        <f t="shared" si="32"/>
        <v>-200</v>
      </c>
      <c r="AI166" s="9">
        <f t="shared" si="33"/>
        <v>-200</v>
      </c>
      <c r="AJ166" s="8">
        <f t="shared" si="34"/>
        <v>1</v>
      </c>
      <c r="AK166">
        <v>1</v>
      </c>
      <c r="AL166">
        <v>0</v>
      </c>
      <c r="AM166" t="s">
        <v>33</v>
      </c>
      <c r="AN166" t="s">
        <v>29</v>
      </c>
    </row>
    <row r="167" spans="1:40" x14ac:dyDescent="0.3">
      <c r="A167" t="s">
        <v>68</v>
      </c>
      <c r="B167" s="2">
        <v>1990</v>
      </c>
      <c r="C167" s="4">
        <f t="shared" si="29"/>
        <v>41.022080000000003</v>
      </c>
      <c r="D167" s="13">
        <v>108.39700000000001</v>
      </c>
      <c r="E167" s="18">
        <f t="shared" si="30"/>
        <v>-100</v>
      </c>
      <c r="F167" s="32">
        <f t="shared" si="31"/>
        <v>1</v>
      </c>
      <c r="G167">
        <v>1992.5</v>
      </c>
      <c r="H167" s="2" t="s">
        <v>35</v>
      </c>
      <c r="I167">
        <v>133.2612</v>
      </c>
      <c r="J167">
        <v>1.9</v>
      </c>
      <c r="K167" s="3">
        <v>0.4102208</v>
      </c>
      <c r="L167" s="7">
        <v>0.16198789999999999</v>
      </c>
      <c r="M167" s="7">
        <v>8.5811700000000005E-2</v>
      </c>
      <c r="N167" s="7">
        <v>0.25117129999999999</v>
      </c>
      <c r="O167" s="7">
        <v>-1</v>
      </c>
      <c r="P167" s="7">
        <v>-1</v>
      </c>
      <c r="Q167" s="7">
        <f t="shared" si="28"/>
        <v>-108.39700000000001</v>
      </c>
      <c r="R167" t="s">
        <v>67</v>
      </c>
      <c r="S167" s="7">
        <v>-1</v>
      </c>
      <c r="T167">
        <v>-1</v>
      </c>
      <c r="U167" s="17">
        <v>0.743309</v>
      </c>
      <c r="V167" t="s">
        <v>233</v>
      </c>
      <c r="W167" s="6">
        <v>-1</v>
      </c>
      <c r="X167" s="6">
        <v>-1</v>
      </c>
      <c r="Y167" s="6">
        <v>-1</v>
      </c>
      <c r="Z167" s="6">
        <v>-1</v>
      </c>
      <c r="AA167" s="6">
        <v>-1</v>
      </c>
      <c r="AB167" s="6">
        <v>-1</v>
      </c>
      <c r="AC167" s="6">
        <v>-1</v>
      </c>
      <c r="AD167" s="6">
        <v>-1</v>
      </c>
      <c r="AE167" s="6">
        <v>-1</v>
      </c>
      <c r="AF167" s="6">
        <v>-1</v>
      </c>
      <c r="AG167" t="s">
        <v>67</v>
      </c>
      <c r="AH167" s="9">
        <f t="shared" si="32"/>
        <v>-200</v>
      </c>
      <c r="AI167" s="9">
        <f t="shared" si="33"/>
        <v>-200</v>
      </c>
      <c r="AJ167" s="8">
        <f t="shared" si="34"/>
        <v>1</v>
      </c>
      <c r="AK167">
        <v>0</v>
      </c>
      <c r="AL167">
        <v>0</v>
      </c>
      <c r="AM167" t="s">
        <v>33</v>
      </c>
      <c r="AN167" t="s">
        <v>29</v>
      </c>
    </row>
    <row r="168" spans="1:40" x14ac:dyDescent="0.3">
      <c r="A168" t="s">
        <v>68</v>
      </c>
      <c r="B168" s="2">
        <v>1987</v>
      </c>
      <c r="C168" s="4">
        <f t="shared" si="29"/>
        <v>36.106029999999997</v>
      </c>
      <c r="D168" s="13">
        <v>119.8302</v>
      </c>
      <c r="E168" s="18">
        <f t="shared" si="30"/>
        <v>-100</v>
      </c>
      <c r="F168" s="32">
        <f t="shared" si="31"/>
        <v>1</v>
      </c>
      <c r="G168">
        <v>1992.5</v>
      </c>
      <c r="H168" s="2" t="s">
        <v>35</v>
      </c>
      <c r="I168">
        <v>133.2612</v>
      </c>
      <c r="J168">
        <v>1.9</v>
      </c>
      <c r="K168" s="3">
        <v>0.3610603</v>
      </c>
      <c r="L168" s="7">
        <v>0.1383848</v>
      </c>
      <c r="M168" s="7">
        <v>7.1475540000000004E-2</v>
      </c>
      <c r="N168" s="7">
        <v>0.20876890000000001</v>
      </c>
      <c r="O168" s="7">
        <v>-1</v>
      </c>
      <c r="P168" s="7">
        <v>-1</v>
      </c>
      <c r="Q168" s="7">
        <f t="shared" si="28"/>
        <v>-119.8302</v>
      </c>
      <c r="R168" t="s">
        <v>67</v>
      </c>
      <c r="S168" s="7">
        <v>-1</v>
      </c>
      <c r="T168">
        <v>-1</v>
      </c>
      <c r="U168" s="17">
        <v>0.75750600000000001</v>
      </c>
      <c r="V168" t="s">
        <v>233</v>
      </c>
      <c r="W168" s="6">
        <v>-1</v>
      </c>
      <c r="X168" s="6">
        <v>-1</v>
      </c>
      <c r="Y168" s="6">
        <v>-1</v>
      </c>
      <c r="Z168" s="6">
        <v>-1</v>
      </c>
      <c r="AA168" s="6">
        <v>-1</v>
      </c>
      <c r="AB168" s="6">
        <v>-1</v>
      </c>
      <c r="AC168" s="6">
        <v>-1</v>
      </c>
      <c r="AD168" s="6">
        <v>-1</v>
      </c>
      <c r="AE168" s="6">
        <v>-1</v>
      </c>
      <c r="AF168" s="6">
        <v>-1</v>
      </c>
      <c r="AG168" t="s">
        <v>67</v>
      </c>
      <c r="AH168" s="9">
        <f t="shared" si="32"/>
        <v>-200</v>
      </c>
      <c r="AI168" s="9">
        <f t="shared" si="33"/>
        <v>-200</v>
      </c>
      <c r="AJ168" s="8">
        <f t="shared" si="34"/>
        <v>1</v>
      </c>
      <c r="AK168">
        <v>0</v>
      </c>
      <c r="AL168">
        <v>0</v>
      </c>
      <c r="AM168" t="s">
        <v>33</v>
      </c>
      <c r="AN168" t="s">
        <v>29</v>
      </c>
    </row>
    <row r="169" spans="1:40" x14ac:dyDescent="0.3">
      <c r="A169" t="s">
        <v>68</v>
      </c>
      <c r="B169" s="2">
        <v>1984</v>
      </c>
      <c r="C169" s="4">
        <f t="shared" si="29"/>
        <v>38.354590000000002</v>
      </c>
      <c r="D169" s="13">
        <v>114.3588</v>
      </c>
      <c r="E169" s="18">
        <f t="shared" si="30"/>
        <v>-100</v>
      </c>
      <c r="F169" s="32">
        <f t="shared" si="31"/>
        <v>1</v>
      </c>
      <c r="G169">
        <v>1992.5</v>
      </c>
      <c r="H169" s="2" t="s">
        <v>35</v>
      </c>
      <c r="I169">
        <v>133.2612</v>
      </c>
      <c r="J169">
        <v>1.9</v>
      </c>
      <c r="K169" s="3">
        <v>0.3835459</v>
      </c>
      <c r="L169" s="7">
        <v>0.14906630000000001</v>
      </c>
      <c r="M169" s="7">
        <v>7.7925980000000006E-2</v>
      </c>
      <c r="N169" s="7">
        <v>0.226689</v>
      </c>
      <c r="O169" s="7">
        <v>-1</v>
      </c>
      <c r="P169" s="7">
        <v>-1</v>
      </c>
      <c r="Q169" s="7">
        <f t="shared" si="28"/>
        <v>-114.3588</v>
      </c>
      <c r="R169" t="s">
        <v>67</v>
      </c>
      <c r="S169" s="7">
        <v>-1</v>
      </c>
      <c r="T169">
        <v>-1</v>
      </c>
      <c r="U169" s="17">
        <v>0.77521899999999999</v>
      </c>
      <c r="V169" t="s">
        <v>233</v>
      </c>
      <c r="W169" s="6">
        <v>-1</v>
      </c>
      <c r="X169" s="6">
        <v>-1</v>
      </c>
      <c r="Y169" s="6">
        <v>-1</v>
      </c>
      <c r="Z169" s="6">
        <v>-1</v>
      </c>
      <c r="AA169" s="6">
        <v>-1</v>
      </c>
      <c r="AB169" s="6">
        <v>-1</v>
      </c>
      <c r="AC169" s="6">
        <v>-1</v>
      </c>
      <c r="AD169" s="6">
        <v>-1</v>
      </c>
      <c r="AE169" s="6">
        <v>-1</v>
      </c>
      <c r="AF169" s="6">
        <v>-1</v>
      </c>
      <c r="AG169" t="s">
        <v>67</v>
      </c>
      <c r="AH169" s="9">
        <f t="shared" si="32"/>
        <v>-200</v>
      </c>
      <c r="AI169" s="9">
        <f t="shared" si="33"/>
        <v>-200</v>
      </c>
      <c r="AJ169" s="8">
        <f t="shared" si="34"/>
        <v>1</v>
      </c>
      <c r="AK169">
        <v>0</v>
      </c>
      <c r="AL169">
        <v>0</v>
      </c>
      <c r="AM169" t="s">
        <v>33</v>
      </c>
      <c r="AN169" t="s">
        <v>29</v>
      </c>
    </row>
    <row r="170" spans="1:40" x14ac:dyDescent="0.3">
      <c r="A170" t="s">
        <v>68</v>
      </c>
      <c r="B170" s="2">
        <v>1981</v>
      </c>
      <c r="C170" s="4">
        <f t="shared" si="29"/>
        <v>27.09066</v>
      </c>
      <c r="D170" s="13">
        <v>147.57859999999999</v>
      </c>
      <c r="E170" s="18">
        <f t="shared" si="30"/>
        <v>-100</v>
      </c>
      <c r="F170" s="32">
        <f t="shared" si="31"/>
        <v>1</v>
      </c>
      <c r="G170">
        <v>1992.5</v>
      </c>
      <c r="H170" s="2" t="s">
        <v>35</v>
      </c>
      <c r="I170">
        <v>133.2612</v>
      </c>
      <c r="J170">
        <v>1.9</v>
      </c>
      <c r="K170" s="3">
        <v>0.2709066</v>
      </c>
      <c r="L170" s="7">
        <v>9.7223229999999994E-2</v>
      </c>
      <c r="M170" s="7">
        <v>4.7237889999999998E-2</v>
      </c>
      <c r="N170" s="7">
        <v>0.14129610000000001</v>
      </c>
      <c r="O170" s="7">
        <v>-1</v>
      </c>
      <c r="P170" s="7">
        <v>-1</v>
      </c>
      <c r="Q170" s="7">
        <f t="shared" si="28"/>
        <v>-147.57859999999999</v>
      </c>
      <c r="R170" t="s">
        <v>67</v>
      </c>
      <c r="S170" s="7">
        <v>-1</v>
      </c>
      <c r="T170">
        <v>-1</v>
      </c>
      <c r="U170" s="17">
        <v>0.78173199999999998</v>
      </c>
      <c r="V170" t="s">
        <v>233</v>
      </c>
      <c r="W170" s="6">
        <v>-1</v>
      </c>
      <c r="X170" s="6">
        <v>-1</v>
      </c>
      <c r="Y170" s="6">
        <v>-1</v>
      </c>
      <c r="Z170" s="6">
        <v>-1</v>
      </c>
      <c r="AA170" s="6">
        <v>-1</v>
      </c>
      <c r="AB170" s="6">
        <v>-1</v>
      </c>
      <c r="AC170" s="6">
        <v>-1</v>
      </c>
      <c r="AD170" s="6">
        <v>-1</v>
      </c>
      <c r="AE170" s="6">
        <v>-1</v>
      </c>
      <c r="AF170" s="6">
        <v>-1</v>
      </c>
      <c r="AG170" t="s">
        <v>67</v>
      </c>
      <c r="AH170" s="9">
        <f t="shared" si="32"/>
        <v>-200</v>
      </c>
      <c r="AI170" s="9">
        <f t="shared" si="33"/>
        <v>-200</v>
      </c>
      <c r="AJ170" s="8">
        <f t="shared" si="34"/>
        <v>1</v>
      </c>
      <c r="AK170">
        <v>0</v>
      </c>
      <c r="AL170">
        <v>0</v>
      </c>
      <c r="AM170" t="s">
        <v>33</v>
      </c>
      <c r="AN170" t="s">
        <v>29</v>
      </c>
    </row>
    <row r="171" spans="1:40" s="11" customFormat="1" x14ac:dyDescent="0.3">
      <c r="A171" s="11" t="s">
        <v>71</v>
      </c>
      <c r="B171" s="12">
        <v>1981</v>
      </c>
      <c r="C171" s="14">
        <f t="shared" si="29"/>
        <v>68.615499999999997</v>
      </c>
      <c r="D171" s="13">
        <v>70.032520000000005</v>
      </c>
      <c r="E171" s="18">
        <f t="shared" si="30"/>
        <v>59.476620000000004</v>
      </c>
      <c r="F171" s="32">
        <f t="shared" si="31"/>
        <v>11.104441776710686</v>
      </c>
      <c r="G171" s="11">
        <v>2001</v>
      </c>
      <c r="H171" s="12" t="s">
        <v>35</v>
      </c>
      <c r="I171" s="11">
        <v>20.705739999999999</v>
      </c>
      <c r="J171" s="11">
        <v>1.9</v>
      </c>
      <c r="K171" s="13">
        <v>0.68615499999999996</v>
      </c>
      <c r="L171" s="16">
        <v>0.38186199999999998</v>
      </c>
      <c r="M171" s="16">
        <v>0.25925609999999999</v>
      </c>
      <c r="N171" s="16">
        <v>0.73801369999999999</v>
      </c>
      <c r="O171" s="16">
        <v>0.59476620000000002</v>
      </c>
      <c r="P171" s="16">
        <v>35.80592</v>
      </c>
      <c r="Q171" s="7">
        <f t="shared" si="28"/>
        <v>1.9558922100032621</v>
      </c>
      <c r="R171" s="11" t="s">
        <v>70</v>
      </c>
      <c r="S171" s="16">
        <v>0.69227799999999995</v>
      </c>
      <c r="T171" s="11">
        <v>-1</v>
      </c>
      <c r="U171" s="18">
        <v>5.8186710000000001</v>
      </c>
      <c r="V171" s="11" t="s">
        <v>131</v>
      </c>
      <c r="W171" s="15">
        <v>6.4440000000000001E-3</v>
      </c>
      <c r="X171" s="15">
        <v>1.6879999999999999E-2</v>
      </c>
      <c r="Y171" s="15">
        <v>2.6280000000000001E-2</v>
      </c>
      <c r="Z171" s="15">
        <v>3.5220000000000001E-2</v>
      </c>
      <c r="AA171" s="15">
        <v>4.5339999999999998E-2</v>
      </c>
      <c r="AB171" s="15">
        <v>5.7500000000000002E-2</v>
      </c>
      <c r="AC171" s="15">
        <v>7.5120000000000006E-2</v>
      </c>
      <c r="AD171" s="15">
        <v>0.1013</v>
      </c>
      <c r="AE171" s="15">
        <v>0.15770000000000001</v>
      </c>
      <c r="AF171" s="15">
        <v>0.47820000000000001</v>
      </c>
      <c r="AG171" s="11" t="s">
        <v>70</v>
      </c>
      <c r="AH171" s="9">
        <f t="shared" si="32"/>
        <v>2.3323999999999998</v>
      </c>
      <c r="AI171" s="9">
        <f t="shared" si="33"/>
        <v>25.900000000000002</v>
      </c>
      <c r="AJ171" s="8">
        <f t="shared" si="34"/>
        <v>11.104441776710686</v>
      </c>
      <c r="AK171" s="11">
        <v>0</v>
      </c>
      <c r="AL171" s="11">
        <v>1</v>
      </c>
      <c r="AM171" s="11" t="s">
        <v>33</v>
      </c>
      <c r="AN171" s="11" t="s">
        <v>29</v>
      </c>
    </row>
    <row r="172" spans="1:40" s="11" customFormat="1" x14ac:dyDescent="0.3">
      <c r="A172" s="11" t="s">
        <v>71</v>
      </c>
      <c r="B172" s="12">
        <v>1984</v>
      </c>
      <c r="C172" s="14">
        <f t="shared" si="29"/>
        <v>67.346789999999999</v>
      </c>
      <c r="D172" s="13">
        <v>72.446129999999997</v>
      </c>
      <c r="E172" s="18">
        <f t="shared" si="30"/>
        <v>59.476620000000004</v>
      </c>
      <c r="F172" s="32">
        <f t="shared" si="31"/>
        <v>11.104441776710686</v>
      </c>
      <c r="G172" s="11">
        <v>2001</v>
      </c>
      <c r="H172" s="12" t="s">
        <v>35</v>
      </c>
      <c r="I172" s="11">
        <v>20.705739999999999</v>
      </c>
      <c r="J172" s="11">
        <v>1.9</v>
      </c>
      <c r="K172" s="13">
        <v>0.67346790000000001</v>
      </c>
      <c r="L172" s="16">
        <v>0.37158340000000001</v>
      </c>
      <c r="M172" s="16">
        <v>0.25101610000000002</v>
      </c>
      <c r="N172" s="16">
        <v>0.71497060000000001</v>
      </c>
      <c r="O172" s="16">
        <v>0.59476620000000002</v>
      </c>
      <c r="P172" s="16">
        <v>37.039940000000001</v>
      </c>
      <c r="Q172" s="7">
        <f t="shared" si="28"/>
        <v>1.9558922071688019</v>
      </c>
      <c r="R172" s="11" t="s">
        <v>70</v>
      </c>
      <c r="S172" s="16">
        <v>0.69227799999999995</v>
      </c>
      <c r="T172" s="11">
        <v>-1</v>
      </c>
      <c r="U172" s="18">
        <v>6.240329</v>
      </c>
      <c r="V172" s="11" t="s">
        <v>131</v>
      </c>
      <c r="W172" s="15">
        <v>6.4440000000000001E-3</v>
      </c>
      <c r="X172" s="15">
        <v>1.6879999999999999E-2</v>
      </c>
      <c r="Y172" s="15">
        <v>2.6280000000000001E-2</v>
      </c>
      <c r="Z172" s="15">
        <v>3.5220000000000001E-2</v>
      </c>
      <c r="AA172" s="15">
        <v>4.5339999999999998E-2</v>
      </c>
      <c r="AB172" s="15">
        <v>5.7500000000000002E-2</v>
      </c>
      <c r="AC172" s="15">
        <v>7.5120000000000006E-2</v>
      </c>
      <c r="AD172" s="15">
        <v>0.1013</v>
      </c>
      <c r="AE172" s="15">
        <v>0.15770000000000001</v>
      </c>
      <c r="AF172" s="15">
        <v>0.47820000000000001</v>
      </c>
      <c r="AG172" s="11" t="s">
        <v>70</v>
      </c>
      <c r="AH172" s="9">
        <f t="shared" si="32"/>
        <v>2.3323999999999998</v>
      </c>
      <c r="AI172" s="9">
        <f t="shared" si="33"/>
        <v>25.900000000000002</v>
      </c>
      <c r="AJ172" s="8">
        <f t="shared" si="34"/>
        <v>11.104441776710686</v>
      </c>
      <c r="AK172" s="11">
        <v>0</v>
      </c>
      <c r="AL172" s="11">
        <v>1</v>
      </c>
      <c r="AM172" s="11" t="s">
        <v>33</v>
      </c>
      <c r="AN172" s="11" t="s">
        <v>29</v>
      </c>
    </row>
    <row r="173" spans="1:40" s="11" customFormat="1" x14ac:dyDescent="0.3">
      <c r="A173" s="11" t="s">
        <v>71</v>
      </c>
      <c r="B173" s="12">
        <v>1987</v>
      </c>
      <c r="C173" s="14">
        <f t="shared" si="29"/>
        <v>66.034729999999996</v>
      </c>
      <c r="D173" s="13">
        <v>74.942930000000004</v>
      </c>
      <c r="E173" s="18">
        <f t="shared" si="30"/>
        <v>59.476620000000004</v>
      </c>
      <c r="F173" s="32">
        <f t="shared" si="31"/>
        <v>11.104441776710686</v>
      </c>
      <c r="G173" s="11">
        <v>2001</v>
      </c>
      <c r="H173" s="12" t="s">
        <v>35</v>
      </c>
      <c r="I173" s="11">
        <v>20.705739999999999</v>
      </c>
      <c r="J173" s="11">
        <v>1.9</v>
      </c>
      <c r="K173" s="13">
        <v>0.66034729999999997</v>
      </c>
      <c r="L173" s="16">
        <v>0.36141669999999998</v>
      </c>
      <c r="M173" s="16">
        <v>0.24291509999999999</v>
      </c>
      <c r="N173" s="16">
        <v>0.69238580000000005</v>
      </c>
      <c r="O173" s="16">
        <v>0.59476620000000002</v>
      </c>
      <c r="P173" s="16">
        <v>38.316490000000002</v>
      </c>
      <c r="Q173" s="7">
        <f t="shared" si="28"/>
        <v>1.9558923586163555</v>
      </c>
      <c r="R173" s="11" t="s">
        <v>70</v>
      </c>
      <c r="S173" s="16">
        <v>0.69227799999999995</v>
      </c>
      <c r="T173" s="11">
        <v>-1</v>
      </c>
      <c r="U173" s="18">
        <v>6.6705680000000003</v>
      </c>
      <c r="V173" s="11" t="s">
        <v>131</v>
      </c>
      <c r="W173" s="15">
        <v>6.4440000000000001E-3</v>
      </c>
      <c r="X173" s="15">
        <v>1.6879999999999999E-2</v>
      </c>
      <c r="Y173" s="15">
        <v>2.6280000000000001E-2</v>
      </c>
      <c r="Z173" s="15">
        <v>3.5220000000000001E-2</v>
      </c>
      <c r="AA173" s="15">
        <v>4.5339999999999998E-2</v>
      </c>
      <c r="AB173" s="15">
        <v>5.7500000000000002E-2</v>
      </c>
      <c r="AC173" s="15">
        <v>7.5120000000000006E-2</v>
      </c>
      <c r="AD173" s="15">
        <v>0.1013</v>
      </c>
      <c r="AE173" s="15">
        <v>0.15770000000000001</v>
      </c>
      <c r="AF173" s="15">
        <v>0.47820000000000001</v>
      </c>
      <c r="AG173" s="11" t="s">
        <v>70</v>
      </c>
      <c r="AH173" s="9">
        <f t="shared" si="32"/>
        <v>2.3323999999999998</v>
      </c>
      <c r="AI173" s="9">
        <f t="shared" si="33"/>
        <v>25.900000000000002</v>
      </c>
      <c r="AJ173" s="8">
        <f t="shared" si="34"/>
        <v>11.104441776710686</v>
      </c>
      <c r="AK173" s="11">
        <v>0</v>
      </c>
      <c r="AL173" s="11">
        <v>1</v>
      </c>
      <c r="AM173" s="11" t="s">
        <v>33</v>
      </c>
      <c r="AN173" s="11" t="s">
        <v>29</v>
      </c>
    </row>
    <row r="174" spans="1:40" s="11" customFormat="1" x14ac:dyDescent="0.3">
      <c r="A174" s="11" t="s">
        <v>71</v>
      </c>
      <c r="B174" s="12">
        <v>1990</v>
      </c>
      <c r="C174" s="14">
        <f t="shared" si="29"/>
        <v>64.724109999999996</v>
      </c>
      <c r="D174" s="13">
        <v>77.525769999999994</v>
      </c>
      <c r="E174" s="18">
        <f t="shared" si="30"/>
        <v>59.476620000000004</v>
      </c>
      <c r="F174" s="32">
        <f t="shared" si="31"/>
        <v>11.104441776710686</v>
      </c>
      <c r="G174" s="11">
        <v>2001</v>
      </c>
      <c r="H174" s="12" t="s">
        <v>35</v>
      </c>
      <c r="I174" s="11">
        <v>20.705739999999999</v>
      </c>
      <c r="J174" s="11">
        <v>1.9</v>
      </c>
      <c r="K174" s="13">
        <v>0.64724110000000001</v>
      </c>
      <c r="L174" s="16">
        <v>0.35133209999999998</v>
      </c>
      <c r="M174" s="16">
        <v>0.23495650000000001</v>
      </c>
      <c r="N174" s="16">
        <v>0.67022630000000005</v>
      </c>
      <c r="O174" s="16">
        <v>0.59476620000000002</v>
      </c>
      <c r="P174" s="16">
        <v>39.637030000000003</v>
      </c>
      <c r="Q174" s="7">
        <f t="shared" si="28"/>
        <v>1.9558925075869709</v>
      </c>
      <c r="R174" s="11" t="s">
        <v>70</v>
      </c>
      <c r="S174" s="16">
        <v>0.69227799999999995</v>
      </c>
      <c r="T174" s="11">
        <v>-1</v>
      </c>
      <c r="U174" s="18">
        <v>7.0997320000000004</v>
      </c>
      <c r="V174" s="11" t="s">
        <v>131</v>
      </c>
      <c r="W174" s="15">
        <v>6.4440000000000001E-3</v>
      </c>
      <c r="X174" s="15">
        <v>1.6879999999999999E-2</v>
      </c>
      <c r="Y174" s="15">
        <v>2.6280000000000001E-2</v>
      </c>
      <c r="Z174" s="15">
        <v>3.5220000000000001E-2</v>
      </c>
      <c r="AA174" s="15">
        <v>4.5339999999999998E-2</v>
      </c>
      <c r="AB174" s="15">
        <v>5.7500000000000002E-2</v>
      </c>
      <c r="AC174" s="15">
        <v>7.5120000000000006E-2</v>
      </c>
      <c r="AD174" s="15">
        <v>0.1013</v>
      </c>
      <c r="AE174" s="15">
        <v>0.15770000000000001</v>
      </c>
      <c r="AF174" s="15">
        <v>0.47820000000000001</v>
      </c>
      <c r="AG174" s="11" t="s">
        <v>70</v>
      </c>
      <c r="AH174" s="9">
        <f t="shared" si="32"/>
        <v>2.3323999999999998</v>
      </c>
      <c r="AI174" s="9">
        <f t="shared" si="33"/>
        <v>25.900000000000002</v>
      </c>
      <c r="AJ174" s="8">
        <f t="shared" si="34"/>
        <v>11.104441776710686</v>
      </c>
      <c r="AK174" s="11">
        <v>0</v>
      </c>
      <c r="AL174" s="11">
        <v>1</v>
      </c>
      <c r="AM174" s="11" t="s">
        <v>33</v>
      </c>
      <c r="AN174" s="11" t="s">
        <v>29</v>
      </c>
    </row>
    <row r="175" spans="1:40" s="11" customFormat="1" x14ac:dyDescent="0.3">
      <c r="A175" s="11" t="s">
        <v>71</v>
      </c>
      <c r="B175" s="12">
        <v>1993</v>
      </c>
      <c r="C175" s="14">
        <f t="shared" si="29"/>
        <v>63.493659999999998</v>
      </c>
      <c r="D175" s="13">
        <v>80.197620000000001</v>
      </c>
      <c r="E175" s="18">
        <f t="shared" si="30"/>
        <v>59.476620000000004</v>
      </c>
      <c r="F175" s="32">
        <f t="shared" si="31"/>
        <v>11.104441776710686</v>
      </c>
      <c r="G175" s="11">
        <v>2001</v>
      </c>
      <c r="H175" s="12" t="s">
        <v>35</v>
      </c>
      <c r="I175" s="11">
        <v>20.705739999999999</v>
      </c>
      <c r="J175" s="11">
        <v>1.9</v>
      </c>
      <c r="K175" s="13">
        <v>0.63493659999999996</v>
      </c>
      <c r="L175" s="16">
        <v>0.34132469999999998</v>
      </c>
      <c r="M175" s="16">
        <v>0.22714390000000001</v>
      </c>
      <c r="N175" s="16">
        <v>0.64848419999999996</v>
      </c>
      <c r="O175" s="16">
        <v>0.59476620000000002</v>
      </c>
      <c r="P175" s="16">
        <v>41.00309</v>
      </c>
      <c r="Q175" s="7">
        <f t="shared" si="28"/>
        <v>1.9558921047169859</v>
      </c>
      <c r="R175" s="11" t="s">
        <v>70</v>
      </c>
      <c r="S175" s="16">
        <v>0.69227799999999995</v>
      </c>
      <c r="T175" s="11">
        <v>-1</v>
      </c>
      <c r="U175" s="18">
        <v>7.5307050000000002</v>
      </c>
      <c r="V175" s="11" t="s">
        <v>131</v>
      </c>
      <c r="W175" s="15">
        <v>6.4440000000000001E-3</v>
      </c>
      <c r="X175" s="15">
        <v>1.6879999999999999E-2</v>
      </c>
      <c r="Y175" s="15">
        <v>2.6280000000000001E-2</v>
      </c>
      <c r="Z175" s="15">
        <v>3.5220000000000001E-2</v>
      </c>
      <c r="AA175" s="15">
        <v>4.5339999999999998E-2</v>
      </c>
      <c r="AB175" s="15">
        <v>5.7500000000000002E-2</v>
      </c>
      <c r="AC175" s="15">
        <v>7.5120000000000006E-2</v>
      </c>
      <c r="AD175" s="15">
        <v>0.1013</v>
      </c>
      <c r="AE175" s="15">
        <v>0.15770000000000001</v>
      </c>
      <c r="AF175" s="15">
        <v>0.47820000000000001</v>
      </c>
      <c r="AG175" s="11" t="s">
        <v>70</v>
      </c>
      <c r="AH175" s="9">
        <f t="shared" si="32"/>
        <v>2.3323999999999998</v>
      </c>
      <c r="AI175" s="9">
        <f t="shared" si="33"/>
        <v>25.900000000000002</v>
      </c>
      <c r="AJ175" s="8">
        <f t="shared" si="34"/>
        <v>11.104441776710686</v>
      </c>
      <c r="AK175" s="11">
        <v>0</v>
      </c>
      <c r="AL175" s="11">
        <v>1</v>
      </c>
      <c r="AM175" s="11" t="s">
        <v>33</v>
      </c>
      <c r="AN175" s="11" t="s">
        <v>29</v>
      </c>
    </row>
    <row r="176" spans="1:40" s="11" customFormat="1" x14ac:dyDescent="0.3">
      <c r="A176" s="11" t="s">
        <v>71</v>
      </c>
      <c r="B176" s="12">
        <v>1996</v>
      </c>
      <c r="C176" s="14">
        <f t="shared" si="29"/>
        <v>62.340539999999997</v>
      </c>
      <c r="D176" s="13">
        <v>82.961560000000006</v>
      </c>
      <c r="E176" s="18">
        <f t="shared" si="30"/>
        <v>59.476620000000004</v>
      </c>
      <c r="F176" s="32">
        <f t="shared" si="31"/>
        <v>11.104441776710686</v>
      </c>
      <c r="G176" s="11">
        <v>2001</v>
      </c>
      <c r="H176" s="12" t="s">
        <v>35</v>
      </c>
      <c r="I176" s="11">
        <v>20.705739999999999</v>
      </c>
      <c r="J176" s="11">
        <v>1.9</v>
      </c>
      <c r="K176" s="13">
        <v>0.6234054</v>
      </c>
      <c r="L176" s="16">
        <v>0.33142139999999998</v>
      </c>
      <c r="M176" s="16">
        <v>0.2194815</v>
      </c>
      <c r="N176" s="16">
        <v>0.6271835</v>
      </c>
      <c r="O176" s="16">
        <v>0.59476620000000002</v>
      </c>
      <c r="P176" s="16">
        <v>42.416220000000003</v>
      </c>
      <c r="Q176" s="7">
        <f t="shared" si="28"/>
        <v>1.9558923449567169</v>
      </c>
      <c r="R176" s="11" t="s">
        <v>70</v>
      </c>
      <c r="S176" s="16">
        <v>0.69227799999999995</v>
      </c>
      <c r="T176" s="11">
        <v>-1</v>
      </c>
      <c r="U176" s="18">
        <v>7.9655529999999999</v>
      </c>
      <c r="V176" s="11" t="s">
        <v>131</v>
      </c>
      <c r="W176" s="15">
        <v>6.4440000000000001E-3</v>
      </c>
      <c r="X176" s="15">
        <v>1.6879999999999999E-2</v>
      </c>
      <c r="Y176" s="15">
        <v>2.6280000000000001E-2</v>
      </c>
      <c r="Z176" s="15">
        <v>3.5220000000000001E-2</v>
      </c>
      <c r="AA176" s="15">
        <v>4.5339999999999998E-2</v>
      </c>
      <c r="AB176" s="15">
        <v>5.7500000000000002E-2</v>
      </c>
      <c r="AC176" s="15">
        <v>7.5120000000000006E-2</v>
      </c>
      <c r="AD176" s="15">
        <v>0.1013</v>
      </c>
      <c r="AE176" s="15">
        <v>0.15770000000000001</v>
      </c>
      <c r="AF176" s="15">
        <v>0.47820000000000001</v>
      </c>
      <c r="AG176" s="11" t="s">
        <v>70</v>
      </c>
      <c r="AH176" s="9">
        <f t="shared" si="32"/>
        <v>2.3323999999999998</v>
      </c>
      <c r="AI176" s="9">
        <f t="shared" si="33"/>
        <v>25.900000000000002</v>
      </c>
      <c r="AJ176" s="8">
        <f t="shared" si="34"/>
        <v>11.104441776710686</v>
      </c>
      <c r="AK176" s="11">
        <v>0</v>
      </c>
      <c r="AL176" s="11">
        <v>1</v>
      </c>
      <c r="AM176" s="11" t="s">
        <v>33</v>
      </c>
      <c r="AN176" s="11" t="s">
        <v>29</v>
      </c>
    </row>
    <row r="177" spans="1:40" s="11" customFormat="1" x14ac:dyDescent="0.3">
      <c r="A177" s="11" t="s">
        <v>71</v>
      </c>
      <c r="B177" s="12">
        <v>1999</v>
      </c>
      <c r="C177" s="14">
        <f t="shared" si="29"/>
        <v>59.210439999999998</v>
      </c>
      <c r="D177" s="13">
        <v>90.765929999999997</v>
      </c>
      <c r="E177" s="18">
        <f t="shared" si="30"/>
        <v>59.476620000000004</v>
      </c>
      <c r="F177" s="33">
        <f t="shared" si="31"/>
        <v>11.104441776710686</v>
      </c>
      <c r="G177" s="30">
        <v>2001</v>
      </c>
      <c r="H177" s="12" t="s">
        <v>35</v>
      </c>
      <c r="I177" s="11">
        <v>20.705739999999999</v>
      </c>
      <c r="J177" s="11">
        <v>1.9</v>
      </c>
      <c r="K177" s="13">
        <v>0.59210439999999998</v>
      </c>
      <c r="L177" s="16">
        <v>0.30534359999999999</v>
      </c>
      <c r="M177" s="16">
        <v>0.19992850000000001</v>
      </c>
      <c r="N177" s="16">
        <v>0.57248410000000005</v>
      </c>
      <c r="O177" s="16">
        <v>0.59476620000000002</v>
      </c>
      <c r="P177" s="16">
        <v>46.406410000000001</v>
      </c>
      <c r="Q177" s="7">
        <f t="shared" si="28"/>
        <v>1.9558920847357077</v>
      </c>
      <c r="R177" s="11" t="s">
        <v>70</v>
      </c>
      <c r="S177" s="16">
        <v>0.69227799999999995</v>
      </c>
      <c r="T177" s="11">
        <v>-1</v>
      </c>
      <c r="U177" s="18">
        <v>8.4043980000000005</v>
      </c>
      <c r="V177" s="11" t="s">
        <v>131</v>
      </c>
      <c r="W177" s="15">
        <v>6.4440000000000001E-3</v>
      </c>
      <c r="X177" s="15">
        <v>1.6879999999999999E-2</v>
      </c>
      <c r="Y177" s="15">
        <v>2.6280000000000001E-2</v>
      </c>
      <c r="Z177" s="15">
        <v>3.5220000000000001E-2</v>
      </c>
      <c r="AA177" s="15">
        <v>4.5339999999999998E-2</v>
      </c>
      <c r="AB177" s="15">
        <v>5.7500000000000002E-2</v>
      </c>
      <c r="AC177" s="15">
        <v>7.5120000000000006E-2</v>
      </c>
      <c r="AD177" s="15">
        <v>0.1013</v>
      </c>
      <c r="AE177" s="15">
        <v>0.15770000000000001</v>
      </c>
      <c r="AF177" s="15">
        <v>0.47820000000000001</v>
      </c>
      <c r="AG177" s="11" t="s">
        <v>70</v>
      </c>
      <c r="AH177" s="9">
        <f t="shared" si="32"/>
        <v>2.3323999999999998</v>
      </c>
      <c r="AI177" s="9">
        <f t="shared" si="33"/>
        <v>25.900000000000002</v>
      </c>
      <c r="AJ177" s="8">
        <f t="shared" si="34"/>
        <v>11.104441776710686</v>
      </c>
      <c r="AK177" s="11">
        <v>0</v>
      </c>
      <c r="AL177" s="11">
        <v>1</v>
      </c>
      <c r="AM177" s="11" t="s">
        <v>33</v>
      </c>
      <c r="AN177" s="11" t="s">
        <v>29</v>
      </c>
    </row>
    <row r="178" spans="1:40" s="11" customFormat="1" x14ac:dyDescent="0.3">
      <c r="A178" s="11" t="s">
        <v>71</v>
      </c>
      <c r="B178" s="12">
        <v>2002</v>
      </c>
      <c r="C178" s="14">
        <f t="shared" si="29"/>
        <v>56.856700000000004</v>
      </c>
      <c r="D178" s="13">
        <v>96.496530000000007</v>
      </c>
      <c r="E178" s="18"/>
      <c r="F178" s="33"/>
      <c r="G178" s="30"/>
      <c r="H178" s="12" t="s">
        <v>35</v>
      </c>
      <c r="I178" s="11">
        <v>20.705739999999999</v>
      </c>
      <c r="J178" s="11">
        <v>1.9</v>
      </c>
      <c r="K178" s="13">
        <v>0.56856700000000004</v>
      </c>
      <c r="L178" s="16">
        <v>0.29029650000000001</v>
      </c>
      <c r="M178" s="16">
        <v>0.18953239999999999</v>
      </c>
      <c r="N178" s="16">
        <v>0.54196630000000001</v>
      </c>
      <c r="O178" s="16">
        <v>-1</v>
      </c>
      <c r="P178" s="16">
        <v>-1</v>
      </c>
      <c r="Q178" s="7">
        <f t="shared" si="28"/>
        <v>-96.496530000000007</v>
      </c>
      <c r="R178" s="11" t="s">
        <v>70</v>
      </c>
      <c r="S178" s="16">
        <v>-1</v>
      </c>
      <c r="T178" s="11">
        <v>-1</v>
      </c>
      <c r="U178" s="18">
        <v>8.8347329999999999</v>
      </c>
      <c r="V178" s="11" t="s">
        <v>131</v>
      </c>
      <c r="W178" s="15">
        <v>-1</v>
      </c>
      <c r="X178" s="15">
        <v>-1</v>
      </c>
      <c r="Y178" s="15">
        <v>-1</v>
      </c>
      <c r="Z178" s="15">
        <v>-1</v>
      </c>
      <c r="AA178" s="15">
        <v>-1</v>
      </c>
      <c r="AB178" s="15">
        <v>-1</v>
      </c>
      <c r="AC178" s="15">
        <v>-1</v>
      </c>
      <c r="AD178" s="15">
        <v>-1</v>
      </c>
      <c r="AE178" s="15">
        <v>-1</v>
      </c>
      <c r="AF178" s="15">
        <v>-1</v>
      </c>
      <c r="AG178" s="11" t="s">
        <v>70</v>
      </c>
      <c r="AH178" s="9">
        <f t="shared" si="32"/>
        <v>-200</v>
      </c>
      <c r="AI178" s="9">
        <f t="shared" si="33"/>
        <v>-200</v>
      </c>
      <c r="AJ178" s="8">
        <f t="shared" si="34"/>
        <v>1</v>
      </c>
      <c r="AK178" s="11">
        <v>1</v>
      </c>
      <c r="AL178" s="11">
        <v>1</v>
      </c>
      <c r="AM178" s="11" t="s">
        <v>33</v>
      </c>
      <c r="AN178" s="11" t="s">
        <v>29</v>
      </c>
    </row>
    <row r="179" spans="1:40" s="11" customFormat="1" x14ac:dyDescent="0.3">
      <c r="A179" s="11" t="s">
        <v>71</v>
      </c>
      <c r="B179" s="12">
        <v>2005</v>
      </c>
      <c r="C179" s="14">
        <f t="shared" si="29"/>
        <v>55.534130000000005</v>
      </c>
      <c r="D179" s="13">
        <v>100.06310000000001</v>
      </c>
      <c r="E179" s="18"/>
      <c r="F179" s="32"/>
      <c r="H179" s="12" t="s">
        <v>35</v>
      </c>
      <c r="I179" s="11">
        <v>20.705739999999999</v>
      </c>
      <c r="J179" s="11">
        <v>1.9</v>
      </c>
      <c r="K179" s="13">
        <v>0.55534130000000004</v>
      </c>
      <c r="L179" s="16">
        <v>0.28701399999999999</v>
      </c>
      <c r="M179" s="16">
        <v>0.18880479999999999</v>
      </c>
      <c r="N179" s="16">
        <v>0.53612519999999997</v>
      </c>
      <c r="O179" s="16">
        <v>-1</v>
      </c>
      <c r="P179" s="16">
        <v>-1</v>
      </c>
      <c r="Q179" s="7">
        <f t="shared" si="28"/>
        <v>-100.06310000000001</v>
      </c>
      <c r="R179" s="11" t="s">
        <v>70</v>
      </c>
      <c r="S179" s="16">
        <v>-1</v>
      </c>
      <c r="T179" s="11">
        <v>-1</v>
      </c>
      <c r="U179" s="18">
        <v>9.2634039999999995</v>
      </c>
      <c r="V179" s="11" t="s">
        <v>131</v>
      </c>
      <c r="W179" s="15">
        <v>-1</v>
      </c>
      <c r="X179" s="15">
        <v>-1</v>
      </c>
      <c r="Y179" s="15">
        <v>-1</v>
      </c>
      <c r="Z179" s="15">
        <v>-1</v>
      </c>
      <c r="AA179" s="15">
        <v>-1</v>
      </c>
      <c r="AB179" s="15">
        <v>-1</v>
      </c>
      <c r="AC179" s="15">
        <v>-1</v>
      </c>
      <c r="AD179" s="15">
        <v>-1</v>
      </c>
      <c r="AE179" s="15">
        <v>-1</v>
      </c>
      <c r="AF179" s="15">
        <v>-1</v>
      </c>
      <c r="AG179" s="11" t="s">
        <v>70</v>
      </c>
      <c r="AH179" s="9">
        <f t="shared" si="32"/>
        <v>-200</v>
      </c>
      <c r="AI179" s="9">
        <f t="shared" si="33"/>
        <v>-200</v>
      </c>
      <c r="AJ179" s="8">
        <f t="shared" si="34"/>
        <v>1</v>
      </c>
      <c r="AK179" s="11">
        <v>1</v>
      </c>
      <c r="AL179" s="11">
        <v>1</v>
      </c>
      <c r="AM179" s="11" t="s">
        <v>33</v>
      </c>
      <c r="AN179" s="11" t="s">
        <v>29</v>
      </c>
    </row>
    <row r="180" spans="1:40" s="11" customFormat="1" x14ac:dyDescent="0.3">
      <c r="A180" s="11" t="s">
        <v>71</v>
      </c>
      <c r="B180" s="12">
        <v>2008</v>
      </c>
      <c r="C180" s="14">
        <f t="shared" si="29"/>
        <v>55.290419999999997</v>
      </c>
      <c r="D180" s="13">
        <v>100.97920000000001</v>
      </c>
      <c r="E180" s="18">
        <v>59</v>
      </c>
      <c r="F180" s="33">
        <v>11.1</v>
      </c>
      <c r="G180" s="30">
        <v>2001</v>
      </c>
      <c r="H180" s="12" t="s">
        <v>35</v>
      </c>
      <c r="I180" s="11">
        <v>20.705739999999999</v>
      </c>
      <c r="J180" s="11">
        <v>1.9</v>
      </c>
      <c r="K180" s="13">
        <v>0.55290419999999996</v>
      </c>
      <c r="L180" s="16">
        <v>0.29076689999999999</v>
      </c>
      <c r="M180" s="16">
        <v>0.1932594</v>
      </c>
      <c r="N180" s="16">
        <v>0.54489509999999997</v>
      </c>
      <c r="O180" s="16">
        <v>-1</v>
      </c>
      <c r="P180" s="16">
        <v>-1</v>
      </c>
      <c r="Q180" s="7">
        <f t="shared" si="28"/>
        <v>-100.97920000000001</v>
      </c>
      <c r="R180" s="11" t="s">
        <v>70</v>
      </c>
      <c r="S180" s="16">
        <v>-1</v>
      </c>
      <c r="T180" s="11">
        <v>-1</v>
      </c>
      <c r="U180" s="18">
        <v>9.7050289999999997</v>
      </c>
      <c r="V180" s="11" t="s">
        <v>131</v>
      </c>
      <c r="W180" s="15">
        <v>-1</v>
      </c>
      <c r="X180" s="15">
        <v>-1</v>
      </c>
      <c r="Y180" s="15">
        <v>-1</v>
      </c>
      <c r="Z180" s="15">
        <v>-1</v>
      </c>
      <c r="AA180" s="15">
        <v>-1</v>
      </c>
      <c r="AB180" s="15">
        <v>-1</v>
      </c>
      <c r="AC180" s="15">
        <v>-1</v>
      </c>
      <c r="AD180" s="15">
        <v>-1</v>
      </c>
      <c r="AE180" s="15">
        <v>-1</v>
      </c>
      <c r="AF180" s="15">
        <v>-1</v>
      </c>
      <c r="AG180" s="11" t="s">
        <v>70</v>
      </c>
      <c r="AH180" s="9">
        <f t="shared" si="32"/>
        <v>-200</v>
      </c>
      <c r="AI180" s="9">
        <f t="shared" si="33"/>
        <v>-200</v>
      </c>
      <c r="AJ180" s="8">
        <f t="shared" si="34"/>
        <v>1</v>
      </c>
      <c r="AK180" s="11">
        <v>1</v>
      </c>
      <c r="AL180" s="11">
        <v>1</v>
      </c>
      <c r="AM180" s="11" t="s">
        <v>33</v>
      </c>
      <c r="AN180" s="11" t="s">
        <v>29</v>
      </c>
    </row>
    <row r="181" spans="1:40" s="11" customFormat="1" x14ac:dyDescent="0.3">
      <c r="A181" s="11" t="s">
        <v>71</v>
      </c>
      <c r="B181" s="12">
        <v>2010</v>
      </c>
      <c r="C181" s="14">
        <f t="shared" si="29"/>
        <v>50.048029999999997</v>
      </c>
      <c r="D181" s="13">
        <v>117.0613</v>
      </c>
      <c r="E181" s="18">
        <v>41</v>
      </c>
      <c r="F181" s="33">
        <v>4.9982136477313333</v>
      </c>
      <c r="G181" s="30">
        <v>2012</v>
      </c>
      <c r="H181" s="12" t="s">
        <v>35</v>
      </c>
      <c r="I181" s="11">
        <v>20.705739999999999</v>
      </c>
      <c r="J181" s="11">
        <v>1.9</v>
      </c>
      <c r="K181" s="13">
        <v>0.50048029999999999</v>
      </c>
      <c r="L181" s="16">
        <v>0.25743290000000002</v>
      </c>
      <c r="M181" s="16">
        <v>0.1699416</v>
      </c>
      <c r="N181" s="16">
        <v>0.4763134</v>
      </c>
      <c r="O181" s="16">
        <v>-1</v>
      </c>
      <c r="P181" s="16">
        <v>-1</v>
      </c>
      <c r="Q181" s="7">
        <f t="shared" si="28"/>
        <v>-117.0613</v>
      </c>
      <c r="R181" s="11" t="s">
        <v>70</v>
      </c>
      <c r="S181" s="16">
        <v>-1</v>
      </c>
      <c r="T181" s="11">
        <v>-1</v>
      </c>
      <c r="U181" s="18">
        <v>9.9996170000000006</v>
      </c>
      <c r="V181" s="11" t="s">
        <v>131</v>
      </c>
      <c r="W181" s="15">
        <v>-1</v>
      </c>
      <c r="X181" s="15">
        <v>-1</v>
      </c>
      <c r="Y181" s="15">
        <v>-1</v>
      </c>
      <c r="Z181" s="15">
        <v>-1</v>
      </c>
      <c r="AA181" s="15">
        <v>-1</v>
      </c>
      <c r="AB181" s="15">
        <v>-1</v>
      </c>
      <c r="AC181" s="15">
        <v>-1</v>
      </c>
      <c r="AD181" s="15">
        <v>-1</v>
      </c>
      <c r="AE181" s="15">
        <v>-1</v>
      </c>
      <c r="AF181" s="15">
        <v>-1</v>
      </c>
      <c r="AG181" s="11" t="s">
        <v>70</v>
      </c>
      <c r="AH181" s="9">
        <f t="shared" si="32"/>
        <v>-200</v>
      </c>
      <c r="AI181" s="9">
        <f t="shared" si="33"/>
        <v>-200</v>
      </c>
      <c r="AJ181" s="8">
        <f t="shared" si="34"/>
        <v>1</v>
      </c>
      <c r="AK181" s="11">
        <v>1</v>
      </c>
      <c r="AL181" s="11">
        <v>1</v>
      </c>
      <c r="AM181" s="11" t="s">
        <v>33</v>
      </c>
      <c r="AN181" s="11" t="s">
        <v>29</v>
      </c>
    </row>
    <row r="182" spans="1:40" s="11" customFormat="1" x14ac:dyDescent="0.3">
      <c r="A182" s="11" t="s">
        <v>71</v>
      </c>
      <c r="B182" s="12">
        <v>2011</v>
      </c>
      <c r="C182" s="14">
        <f t="shared" si="29"/>
        <v>51.612499999999997</v>
      </c>
      <c r="D182" s="13">
        <v>112.8197</v>
      </c>
      <c r="E182" s="18"/>
      <c r="F182" s="32"/>
      <c r="H182" s="12" t="s">
        <v>35</v>
      </c>
      <c r="I182" s="11">
        <v>20.705739999999999</v>
      </c>
      <c r="J182" s="11">
        <v>1.9</v>
      </c>
      <c r="K182" s="13">
        <v>0.51612499999999994</v>
      </c>
      <c r="L182" s="16">
        <v>0.26859499999999997</v>
      </c>
      <c r="M182" s="16">
        <v>0.17847080000000001</v>
      </c>
      <c r="N182" s="16">
        <v>0.49931690000000001</v>
      </c>
      <c r="O182" s="16">
        <v>-1</v>
      </c>
      <c r="P182" s="16">
        <v>-1</v>
      </c>
      <c r="Q182" s="7">
        <f t="shared" si="28"/>
        <v>-112.8197</v>
      </c>
      <c r="R182" s="11" t="s">
        <v>70</v>
      </c>
      <c r="S182" s="16">
        <v>-1</v>
      </c>
      <c r="T182" s="11">
        <v>-1</v>
      </c>
      <c r="U182" s="18">
        <v>10.145054</v>
      </c>
      <c r="V182" s="11" t="s">
        <v>131</v>
      </c>
      <c r="W182" s="15">
        <v>-1</v>
      </c>
      <c r="X182" s="15">
        <v>-1</v>
      </c>
      <c r="Y182" s="15">
        <v>-1</v>
      </c>
      <c r="Z182" s="15">
        <v>-1</v>
      </c>
      <c r="AA182" s="15">
        <v>-1</v>
      </c>
      <c r="AB182" s="15">
        <v>-1</v>
      </c>
      <c r="AC182" s="15">
        <v>-1</v>
      </c>
      <c r="AD182" s="15">
        <v>-1</v>
      </c>
      <c r="AE182" s="15">
        <v>-1</v>
      </c>
      <c r="AF182" s="15">
        <v>-1</v>
      </c>
      <c r="AG182" s="11" t="s">
        <v>70</v>
      </c>
      <c r="AH182" s="9">
        <f t="shared" si="32"/>
        <v>-200</v>
      </c>
      <c r="AI182" s="9">
        <f t="shared" si="33"/>
        <v>-200</v>
      </c>
      <c r="AJ182" s="8">
        <f t="shared" si="34"/>
        <v>1</v>
      </c>
      <c r="AK182" s="11">
        <v>1</v>
      </c>
      <c r="AL182" s="11">
        <v>1</v>
      </c>
      <c r="AM182" s="11" t="s">
        <v>33</v>
      </c>
      <c r="AN182" s="11" t="s">
        <v>29</v>
      </c>
    </row>
    <row r="183" spans="1:40" s="11" customFormat="1" x14ac:dyDescent="0.3">
      <c r="A183" s="11" t="s">
        <v>71</v>
      </c>
      <c r="B183" s="12">
        <v>2012</v>
      </c>
      <c r="C183" s="14">
        <f t="shared" si="29"/>
        <v>24.899379999999997</v>
      </c>
      <c r="D183" s="13">
        <v>126.74979999999999</v>
      </c>
      <c r="E183" s="18">
        <f t="shared" si="30"/>
        <v>40.914610000000003</v>
      </c>
      <c r="F183" s="32">
        <f t="shared" si="31"/>
        <v>4.9982136477313333</v>
      </c>
      <c r="G183" s="11">
        <v>2012</v>
      </c>
      <c r="H183" s="12" t="s">
        <v>30</v>
      </c>
      <c r="I183" s="11">
        <v>20.705739999999999</v>
      </c>
      <c r="J183" s="11">
        <v>1.9</v>
      </c>
      <c r="K183" s="13">
        <v>0.24899379999999999</v>
      </c>
      <c r="L183" s="16">
        <v>8.0242430000000003E-2</v>
      </c>
      <c r="M183" s="16">
        <v>3.6462229999999998E-2</v>
      </c>
      <c r="N183" s="16">
        <v>0.1118739</v>
      </c>
      <c r="O183" s="16">
        <v>0.40914610000000001</v>
      </c>
      <c r="P183" s="16">
        <v>95.787580000000005</v>
      </c>
      <c r="Q183" s="7">
        <f t="shared" si="28"/>
        <v>1.323238357206644</v>
      </c>
      <c r="R183" s="11" t="s">
        <v>70</v>
      </c>
      <c r="S183" s="16">
        <v>0.29012130000000003</v>
      </c>
      <c r="T183" s="11">
        <v>-1</v>
      </c>
      <c r="U183" s="18">
        <v>10.289210000000001</v>
      </c>
      <c r="V183" s="11" t="s">
        <v>72</v>
      </c>
      <c r="W183" s="15">
        <v>2.1260000000000001E-2</v>
      </c>
      <c r="X183" s="15">
        <v>3.4720000000000001E-2</v>
      </c>
      <c r="Y183" s="15">
        <v>4.582E-2</v>
      </c>
      <c r="Z183" s="15">
        <v>5.7180000000000002E-2</v>
      </c>
      <c r="AA183" s="15">
        <v>6.9449999999999998E-2</v>
      </c>
      <c r="AB183" s="15">
        <v>8.233E-2</v>
      </c>
      <c r="AC183" s="15">
        <v>9.8949999999999996E-2</v>
      </c>
      <c r="AD183" s="15">
        <v>0.12089999999999999</v>
      </c>
      <c r="AE183" s="15">
        <v>0.15890000000000001</v>
      </c>
      <c r="AF183" s="15">
        <v>0.3105</v>
      </c>
      <c r="AG183" s="11" t="s">
        <v>70</v>
      </c>
      <c r="AH183" s="9">
        <f t="shared" si="32"/>
        <v>5.5979999999999999</v>
      </c>
      <c r="AI183" s="9">
        <f t="shared" si="33"/>
        <v>27.98</v>
      </c>
      <c r="AJ183" s="8">
        <f t="shared" si="34"/>
        <v>4.9982136477313333</v>
      </c>
      <c r="AK183" s="11">
        <v>0</v>
      </c>
      <c r="AL183" s="11">
        <v>1</v>
      </c>
      <c r="AM183" s="11" t="s">
        <v>33</v>
      </c>
      <c r="AN183" s="11" t="s">
        <v>29</v>
      </c>
    </row>
    <row r="184" spans="1:40" s="11" customFormat="1" x14ac:dyDescent="0.3">
      <c r="A184" s="11" t="s">
        <v>71</v>
      </c>
      <c r="B184" s="12">
        <v>2013</v>
      </c>
      <c r="C184" s="14">
        <f t="shared" si="29"/>
        <v>24.358179999999997</v>
      </c>
      <c r="D184" s="13">
        <v>127.9502</v>
      </c>
      <c r="E184" s="18">
        <f t="shared" si="30"/>
        <v>40.914610000000003</v>
      </c>
      <c r="F184" s="32">
        <f t="shared" si="31"/>
        <v>4.9982136477313333</v>
      </c>
      <c r="G184" s="11">
        <v>2012</v>
      </c>
      <c r="H184" s="12" t="s">
        <v>30</v>
      </c>
      <c r="I184" s="11">
        <v>20.705739999999999</v>
      </c>
      <c r="J184" s="11">
        <v>1.9</v>
      </c>
      <c r="K184" s="13">
        <v>0.24358179999999999</v>
      </c>
      <c r="L184" s="16">
        <v>7.8667710000000002E-2</v>
      </c>
      <c r="M184" s="16">
        <v>3.5644019999999998E-2</v>
      </c>
      <c r="N184" s="16">
        <v>0.1095503</v>
      </c>
      <c r="O184" s="16">
        <v>0.40914610000000001</v>
      </c>
      <c r="P184" s="16">
        <v>96.694739999999996</v>
      </c>
      <c r="Q184" s="7">
        <f t="shared" si="28"/>
        <v>1.3232384719168799</v>
      </c>
      <c r="R184" s="11" t="s">
        <v>70</v>
      </c>
      <c r="S184" s="16">
        <v>0.29012130000000003</v>
      </c>
      <c r="T184" s="11">
        <v>-1</v>
      </c>
      <c r="U184" s="18">
        <v>10.431775999999999</v>
      </c>
      <c r="V184" s="11" t="s">
        <v>72</v>
      </c>
      <c r="W184" s="15">
        <v>2.1260000000000001E-2</v>
      </c>
      <c r="X184" s="15">
        <v>3.4720000000000001E-2</v>
      </c>
      <c r="Y184" s="15">
        <v>4.582E-2</v>
      </c>
      <c r="Z184" s="15">
        <v>5.7180000000000002E-2</v>
      </c>
      <c r="AA184" s="15">
        <v>6.9449999999999998E-2</v>
      </c>
      <c r="AB184" s="15">
        <v>8.233E-2</v>
      </c>
      <c r="AC184" s="15">
        <v>9.8949999999999996E-2</v>
      </c>
      <c r="AD184" s="15">
        <v>0.12089999999999999</v>
      </c>
      <c r="AE184" s="15">
        <v>0.15890000000000001</v>
      </c>
      <c r="AF184" s="15">
        <v>0.3105</v>
      </c>
      <c r="AG184" s="11" t="s">
        <v>70</v>
      </c>
      <c r="AH184" s="9">
        <f t="shared" si="32"/>
        <v>5.5979999999999999</v>
      </c>
      <c r="AI184" s="9">
        <f t="shared" si="33"/>
        <v>27.98</v>
      </c>
      <c r="AJ184" s="8">
        <f t="shared" si="34"/>
        <v>4.9982136477313333</v>
      </c>
      <c r="AK184" s="11">
        <v>0</v>
      </c>
      <c r="AL184" s="11">
        <v>1</v>
      </c>
      <c r="AM184" s="11" t="s">
        <v>33</v>
      </c>
      <c r="AN184" s="11" t="s">
        <v>29</v>
      </c>
    </row>
    <row r="185" spans="1:40" x14ac:dyDescent="0.3">
      <c r="A185" s="24" t="s">
        <v>74</v>
      </c>
      <c r="B185" s="25">
        <v>1981</v>
      </c>
      <c r="C185" s="26">
        <f t="shared" si="29"/>
        <v>38.042229999999996</v>
      </c>
      <c r="D185" s="27">
        <v>157.16040000000001</v>
      </c>
      <c r="E185" s="28">
        <f t="shared" ref="E185:E198" si="35">O185*100</f>
        <v>59.49015</v>
      </c>
      <c r="F185" s="32">
        <f t="shared" si="31"/>
        <v>9.1820484980094079</v>
      </c>
      <c r="G185">
        <v>1989</v>
      </c>
      <c r="H185" s="2" t="s">
        <v>35</v>
      </c>
      <c r="I185">
        <v>10.080310000000001</v>
      </c>
      <c r="J185">
        <v>1.9</v>
      </c>
      <c r="K185" s="3">
        <v>0.38042229999999999</v>
      </c>
      <c r="L185" s="7">
        <v>0.16565530000000001</v>
      </c>
      <c r="M185" s="7">
        <v>9.2262869999999997E-2</v>
      </c>
      <c r="N185" s="7">
        <v>0.263015</v>
      </c>
      <c r="O185" s="7">
        <v>0.59490149999999997</v>
      </c>
      <c r="P185" s="7">
        <v>79.557469999999995</v>
      </c>
      <c r="Q185" s="7">
        <f t="shared" si="28"/>
        <v>1.9754323509784817</v>
      </c>
      <c r="R185" t="s">
        <v>73</v>
      </c>
      <c r="S185" s="7">
        <v>0.6590374</v>
      </c>
      <c r="T185">
        <v>0.56640279999999998</v>
      </c>
      <c r="U185" s="17">
        <v>3.7929379999999999</v>
      </c>
      <c r="V185" t="s">
        <v>275</v>
      </c>
      <c r="W185" s="6">
        <v>1.0410000000000001E-2</v>
      </c>
      <c r="X185" s="6">
        <v>1.7219999999999999E-2</v>
      </c>
      <c r="Y185" s="6">
        <v>2.4920000000000001E-2</v>
      </c>
      <c r="Z185" s="6">
        <v>3.3829999999999999E-2</v>
      </c>
      <c r="AA185" s="6">
        <v>4.4499999999999998E-2</v>
      </c>
      <c r="AB185" s="6">
        <v>5.7869999999999998E-2</v>
      </c>
      <c r="AC185" s="6">
        <v>7.5759999999999994E-2</v>
      </c>
      <c r="AD185" s="6">
        <v>0.1024</v>
      </c>
      <c r="AE185" s="6">
        <v>0.15129999999999999</v>
      </c>
      <c r="AF185" s="6">
        <v>0.48180000000000001</v>
      </c>
      <c r="AG185" t="s">
        <v>73</v>
      </c>
      <c r="AH185" s="9">
        <f t="shared" si="32"/>
        <v>2.7630000000000003</v>
      </c>
      <c r="AI185" s="9">
        <f t="shared" si="33"/>
        <v>25.369999999999997</v>
      </c>
      <c r="AJ185" s="8">
        <f t="shared" si="34"/>
        <v>9.1820484980094079</v>
      </c>
      <c r="AK185">
        <v>0</v>
      </c>
      <c r="AL185">
        <v>0</v>
      </c>
      <c r="AM185" t="s">
        <v>33</v>
      </c>
      <c r="AN185" t="s">
        <v>29</v>
      </c>
    </row>
    <row r="186" spans="1:40" x14ac:dyDescent="0.3">
      <c r="A186" s="24" t="s">
        <v>74</v>
      </c>
      <c r="B186" s="25">
        <v>1984</v>
      </c>
      <c r="C186" s="26">
        <f t="shared" si="29"/>
        <v>38.59057</v>
      </c>
      <c r="D186" s="27">
        <v>154.79329999999999</v>
      </c>
      <c r="E186" s="28">
        <f t="shared" si="35"/>
        <v>59.49015</v>
      </c>
      <c r="F186" s="32">
        <f t="shared" si="31"/>
        <v>9.1820484980094079</v>
      </c>
      <c r="G186">
        <v>1989</v>
      </c>
      <c r="H186" s="2" t="s">
        <v>35</v>
      </c>
      <c r="I186">
        <v>10.080310000000001</v>
      </c>
      <c r="J186">
        <v>1.9</v>
      </c>
      <c r="K186" s="3">
        <v>0.38590570000000002</v>
      </c>
      <c r="L186" s="7">
        <v>0.16893130000000001</v>
      </c>
      <c r="M186" s="7">
        <v>9.4506149999999997E-2</v>
      </c>
      <c r="N186" s="7">
        <v>0.2689724</v>
      </c>
      <c r="O186" s="7">
        <v>0.59490149999999997</v>
      </c>
      <c r="P186" s="7">
        <v>78.359219999999993</v>
      </c>
      <c r="Q186" s="7">
        <f t="shared" ref="Q186:Q250" si="36">D186/P186</f>
        <v>1.9754318636658201</v>
      </c>
      <c r="R186" t="s">
        <v>73</v>
      </c>
      <c r="S186" s="7">
        <v>0.6590374</v>
      </c>
      <c r="T186">
        <v>0.56640279999999998</v>
      </c>
      <c r="U186" s="17">
        <v>4.1548870000000004</v>
      </c>
      <c r="V186" t="s">
        <v>275</v>
      </c>
      <c r="W186" s="6">
        <v>1.0410000000000001E-2</v>
      </c>
      <c r="X186" s="6">
        <v>1.7219999999999999E-2</v>
      </c>
      <c r="Y186" s="6">
        <v>2.4920000000000001E-2</v>
      </c>
      <c r="Z186" s="6">
        <v>3.3829999999999999E-2</v>
      </c>
      <c r="AA186" s="6">
        <v>4.4499999999999998E-2</v>
      </c>
      <c r="AB186" s="6">
        <v>5.7869999999999998E-2</v>
      </c>
      <c r="AC186" s="6">
        <v>7.5759999999999994E-2</v>
      </c>
      <c r="AD186" s="6">
        <v>0.1024</v>
      </c>
      <c r="AE186" s="6">
        <v>0.15129999999999999</v>
      </c>
      <c r="AF186" s="6">
        <v>0.48180000000000001</v>
      </c>
      <c r="AG186" t="s">
        <v>73</v>
      </c>
      <c r="AH186" s="9">
        <f t="shared" si="32"/>
        <v>2.7630000000000003</v>
      </c>
      <c r="AI186" s="9">
        <f t="shared" si="33"/>
        <v>25.369999999999997</v>
      </c>
      <c r="AJ186" s="8">
        <f t="shared" si="34"/>
        <v>9.1820484980094079</v>
      </c>
      <c r="AK186">
        <v>0</v>
      </c>
      <c r="AL186">
        <v>0</v>
      </c>
      <c r="AM186" t="s">
        <v>33</v>
      </c>
      <c r="AN186" t="s">
        <v>29</v>
      </c>
    </row>
    <row r="187" spans="1:40" x14ac:dyDescent="0.3">
      <c r="A187" s="24" t="s">
        <v>74</v>
      </c>
      <c r="B187" s="25">
        <v>1987</v>
      </c>
      <c r="C187" s="26">
        <f t="shared" si="29"/>
        <v>39.10116</v>
      </c>
      <c r="D187" s="27">
        <v>152.63079999999999</v>
      </c>
      <c r="E187" s="28">
        <f t="shared" si="35"/>
        <v>59.49015</v>
      </c>
      <c r="F187" s="32">
        <f t="shared" si="31"/>
        <v>9.1820484980094079</v>
      </c>
      <c r="G187">
        <v>1989</v>
      </c>
      <c r="H187" s="2" t="s">
        <v>35</v>
      </c>
      <c r="I187">
        <v>10.080310000000001</v>
      </c>
      <c r="J187">
        <v>1.9</v>
      </c>
      <c r="K187" s="3">
        <v>0.39101160000000001</v>
      </c>
      <c r="L187" s="7">
        <v>0.17199819999999999</v>
      </c>
      <c r="M187" s="7">
        <v>9.6613749999999998E-2</v>
      </c>
      <c r="N187" s="7">
        <v>0.27075159999999998</v>
      </c>
      <c r="O187" s="7">
        <v>0.59490149999999997</v>
      </c>
      <c r="P187" s="7">
        <v>77.264529999999993</v>
      </c>
      <c r="Q187" s="7">
        <f t="shared" si="36"/>
        <v>1.9754316760873327</v>
      </c>
      <c r="R187" t="s">
        <v>73</v>
      </c>
      <c r="S187" s="7">
        <v>0.6590374</v>
      </c>
      <c r="T187">
        <v>0.56640279999999998</v>
      </c>
      <c r="U187" s="17">
        <v>4.541804</v>
      </c>
      <c r="V187" t="s">
        <v>275</v>
      </c>
      <c r="W187" s="6">
        <v>1.0410000000000001E-2</v>
      </c>
      <c r="X187" s="6">
        <v>1.7219999999999999E-2</v>
      </c>
      <c r="Y187" s="6">
        <v>2.4920000000000001E-2</v>
      </c>
      <c r="Z187" s="6">
        <v>3.3829999999999999E-2</v>
      </c>
      <c r="AA187" s="6">
        <v>4.4499999999999998E-2</v>
      </c>
      <c r="AB187" s="6">
        <v>5.7869999999999998E-2</v>
      </c>
      <c r="AC187" s="6">
        <v>7.5759999999999994E-2</v>
      </c>
      <c r="AD187" s="6">
        <v>0.1024</v>
      </c>
      <c r="AE187" s="6">
        <v>0.15129999999999999</v>
      </c>
      <c r="AF187" s="6">
        <v>0.48180000000000001</v>
      </c>
      <c r="AG187" t="s">
        <v>73</v>
      </c>
      <c r="AH187" s="9">
        <f t="shared" si="32"/>
        <v>2.7630000000000003</v>
      </c>
      <c r="AI187" s="9">
        <f t="shared" si="33"/>
        <v>25.369999999999997</v>
      </c>
      <c r="AJ187" s="8">
        <f t="shared" si="34"/>
        <v>9.1820484980094079</v>
      </c>
      <c r="AK187">
        <v>0</v>
      </c>
      <c r="AL187">
        <v>0</v>
      </c>
      <c r="AM187" t="s">
        <v>33</v>
      </c>
      <c r="AN187" t="s">
        <v>29</v>
      </c>
    </row>
    <row r="188" spans="1:40" x14ac:dyDescent="0.3">
      <c r="A188" s="24" t="s">
        <v>74</v>
      </c>
      <c r="B188" s="25">
        <v>1990</v>
      </c>
      <c r="C188" s="26">
        <f t="shared" si="29"/>
        <v>44.283760000000001</v>
      </c>
      <c r="D188" s="27">
        <v>124.1738</v>
      </c>
      <c r="E188" s="28">
        <f t="shared" si="35"/>
        <v>57.356729999999999</v>
      </c>
      <c r="F188" s="32">
        <f t="shared" si="31"/>
        <v>9.4142705005324814</v>
      </c>
      <c r="G188">
        <v>1990</v>
      </c>
      <c r="H188" s="2" t="s">
        <v>35</v>
      </c>
      <c r="I188">
        <v>10.080310000000001</v>
      </c>
      <c r="J188">
        <v>1.9</v>
      </c>
      <c r="K188" s="3">
        <v>0.4428376</v>
      </c>
      <c r="L188" s="7">
        <v>0.20742759999999999</v>
      </c>
      <c r="M188" s="7">
        <v>0.1236666</v>
      </c>
      <c r="N188" s="7">
        <v>0.34359050000000002</v>
      </c>
      <c r="O188" s="7">
        <v>0.5735673</v>
      </c>
      <c r="P188" s="7">
        <v>67.092849999999999</v>
      </c>
      <c r="Q188" s="7">
        <f t="shared" si="36"/>
        <v>1.8507754552087146</v>
      </c>
      <c r="R188" t="s">
        <v>73</v>
      </c>
      <c r="S188" s="7">
        <v>0.61341509999999999</v>
      </c>
      <c r="T188">
        <v>0.55489299999999997</v>
      </c>
      <c r="U188" s="17">
        <v>4.9553279999999997</v>
      </c>
      <c r="V188" t="s">
        <v>264</v>
      </c>
      <c r="W188" s="6">
        <v>1.0240000000000001E-2</v>
      </c>
      <c r="X188" s="6">
        <v>1.7930000000000001E-2</v>
      </c>
      <c r="Y188" s="6">
        <v>2.6429999999999999E-2</v>
      </c>
      <c r="Z188" s="6">
        <v>3.6119999999999999E-2</v>
      </c>
      <c r="AA188" s="6">
        <v>4.7539999999999999E-2</v>
      </c>
      <c r="AB188" s="6">
        <v>6.164E-2</v>
      </c>
      <c r="AC188" s="6">
        <v>8.0269999999999994E-2</v>
      </c>
      <c r="AD188" s="6">
        <v>0.1077</v>
      </c>
      <c r="AE188" s="6">
        <v>0.1575</v>
      </c>
      <c r="AF188" s="6">
        <v>0.45469999999999999</v>
      </c>
      <c r="AG188" t="s">
        <v>73</v>
      </c>
      <c r="AH188" s="9">
        <f t="shared" si="32"/>
        <v>2.8170000000000002</v>
      </c>
      <c r="AI188" s="9">
        <f t="shared" si="33"/>
        <v>26.52</v>
      </c>
      <c r="AJ188" s="8">
        <f t="shared" si="34"/>
        <v>9.4142705005324814</v>
      </c>
      <c r="AK188">
        <v>0</v>
      </c>
      <c r="AL188">
        <v>0</v>
      </c>
      <c r="AM188" t="s">
        <v>33</v>
      </c>
      <c r="AN188" t="s">
        <v>29</v>
      </c>
    </row>
    <row r="189" spans="1:40" x14ac:dyDescent="0.3">
      <c r="A189" s="24" t="s">
        <v>74</v>
      </c>
      <c r="B189" s="25">
        <v>1993</v>
      </c>
      <c r="C189" s="26">
        <f t="shared" si="29"/>
        <v>23.61496</v>
      </c>
      <c r="D189" s="27">
        <v>183.58</v>
      </c>
      <c r="E189" s="28">
        <f t="shared" si="35"/>
        <v>53.467450000000007</v>
      </c>
      <c r="F189" s="32">
        <f t="shared" si="31"/>
        <v>7.2780733688042574</v>
      </c>
      <c r="G189">
        <v>1993</v>
      </c>
      <c r="H189" s="2" t="s">
        <v>35</v>
      </c>
      <c r="I189">
        <v>10.080310000000001</v>
      </c>
      <c r="J189">
        <v>1.9</v>
      </c>
      <c r="K189" s="3">
        <v>0.23614959999999999</v>
      </c>
      <c r="L189" s="7">
        <v>8.8373019999999997E-2</v>
      </c>
      <c r="M189" s="7">
        <v>4.7796369999999998E-2</v>
      </c>
      <c r="N189" s="7">
        <v>0.1286853</v>
      </c>
      <c r="O189" s="7">
        <v>0.53467450000000005</v>
      </c>
      <c r="P189" s="7">
        <v>107.7389</v>
      </c>
      <c r="Q189" s="7">
        <f t="shared" si="36"/>
        <v>1.703934233596222</v>
      </c>
      <c r="R189" t="s">
        <v>73</v>
      </c>
      <c r="S189" s="7">
        <v>0.53557370000000004</v>
      </c>
      <c r="T189">
        <v>-1</v>
      </c>
      <c r="U189" s="17">
        <v>5.3988050000000003</v>
      </c>
      <c r="V189" t="s">
        <v>251</v>
      </c>
      <c r="W189" s="6">
        <v>1.189E-2</v>
      </c>
      <c r="X189" s="6">
        <v>2.3820000000000001E-2</v>
      </c>
      <c r="Y189" s="6">
        <v>3.2689999999999997E-2</v>
      </c>
      <c r="Z189" s="6">
        <v>4.1399999999999999E-2</v>
      </c>
      <c r="AA189" s="6">
        <v>5.2159999999999998E-2</v>
      </c>
      <c r="AB189" s="6">
        <v>6.5570000000000003E-2</v>
      </c>
      <c r="AC189" s="6">
        <v>8.455E-2</v>
      </c>
      <c r="AD189" s="6">
        <v>0.1082</v>
      </c>
      <c r="AE189" s="6">
        <v>0.1517</v>
      </c>
      <c r="AF189" s="6">
        <v>0.42799999999999999</v>
      </c>
      <c r="AG189" t="s">
        <v>73</v>
      </c>
      <c r="AH189" s="9">
        <f t="shared" si="32"/>
        <v>3.5709999999999997</v>
      </c>
      <c r="AI189" s="9">
        <f t="shared" si="33"/>
        <v>25.990000000000002</v>
      </c>
      <c r="AJ189" s="8">
        <f t="shared" si="34"/>
        <v>7.2780733688042574</v>
      </c>
      <c r="AK189">
        <v>0</v>
      </c>
      <c r="AL189">
        <v>1</v>
      </c>
      <c r="AM189" t="s">
        <v>33</v>
      </c>
      <c r="AN189" t="s">
        <v>29</v>
      </c>
    </row>
    <row r="190" spans="1:40" x14ac:dyDescent="0.3">
      <c r="A190" s="24" t="s">
        <v>74</v>
      </c>
      <c r="B190" s="25">
        <v>1996</v>
      </c>
      <c r="C190" s="26">
        <f t="shared" si="29"/>
        <v>30.352780000000003</v>
      </c>
      <c r="D190" s="27">
        <v>167.6669</v>
      </c>
      <c r="E190" s="28">
        <f t="shared" si="35"/>
        <v>55.721560000000004</v>
      </c>
      <c r="F190" s="32">
        <f t="shared" si="31"/>
        <v>9.401918047079338</v>
      </c>
      <c r="G190">
        <v>1996</v>
      </c>
      <c r="H190" s="2" t="s">
        <v>35</v>
      </c>
      <c r="I190">
        <v>10.080310000000001</v>
      </c>
      <c r="J190">
        <v>1.9</v>
      </c>
      <c r="K190" s="3">
        <v>0.30352780000000001</v>
      </c>
      <c r="L190" s="7">
        <v>0.13343389999999999</v>
      </c>
      <c r="M190" s="7">
        <v>7.7718049999999997E-2</v>
      </c>
      <c r="N190" s="7">
        <v>0.2135572</v>
      </c>
      <c r="O190" s="7">
        <v>0.55721560000000003</v>
      </c>
      <c r="P190" s="7">
        <v>95.470439999999996</v>
      </c>
      <c r="Q190" s="7">
        <f t="shared" si="36"/>
        <v>1.7562179455756148</v>
      </c>
      <c r="R190" t="s">
        <v>73</v>
      </c>
      <c r="S190" s="7">
        <v>0.59349620000000003</v>
      </c>
      <c r="T190">
        <v>-1</v>
      </c>
      <c r="U190" s="17">
        <v>5.8678489999999996</v>
      </c>
      <c r="V190" t="s">
        <v>234</v>
      </c>
      <c r="W190" s="6">
        <v>9.3050000000000008E-3</v>
      </c>
      <c r="X190" s="6">
        <v>1.9369999999999998E-2</v>
      </c>
      <c r="Y190" s="6">
        <v>2.8750000000000001E-2</v>
      </c>
      <c r="Z190" s="6">
        <v>3.8800000000000001E-2</v>
      </c>
      <c r="AA190" s="6">
        <v>4.9779999999999998E-2</v>
      </c>
      <c r="AB190" s="6">
        <v>6.3979999999999995E-2</v>
      </c>
      <c r="AC190" s="6">
        <v>8.3470000000000003E-2</v>
      </c>
      <c r="AD190" s="6">
        <v>0.1101</v>
      </c>
      <c r="AE190" s="6">
        <v>0.1595</v>
      </c>
      <c r="AF190" s="6">
        <v>0.437</v>
      </c>
      <c r="AG190" t="s">
        <v>73</v>
      </c>
      <c r="AH190" s="9">
        <f t="shared" si="32"/>
        <v>2.8674999999999997</v>
      </c>
      <c r="AI190" s="9">
        <f t="shared" si="33"/>
        <v>26.96</v>
      </c>
      <c r="AJ190" s="8">
        <f t="shared" si="34"/>
        <v>9.401918047079338</v>
      </c>
      <c r="AK190">
        <v>0</v>
      </c>
      <c r="AL190">
        <v>1</v>
      </c>
      <c r="AM190" t="s">
        <v>33</v>
      </c>
      <c r="AN190" t="s">
        <v>29</v>
      </c>
    </row>
    <row r="191" spans="1:40" x14ac:dyDescent="0.3">
      <c r="A191" s="24" t="s">
        <v>74</v>
      </c>
      <c r="B191" s="25">
        <v>1999</v>
      </c>
      <c r="C191" s="26">
        <f t="shared" si="29"/>
        <v>26.450980000000001</v>
      </c>
      <c r="D191" s="27">
        <v>194.9365</v>
      </c>
      <c r="E191" s="28">
        <f t="shared" si="35"/>
        <v>55.351340000000008</v>
      </c>
      <c r="F191" s="13">
        <f t="shared" si="31"/>
        <v>12.332613390928728</v>
      </c>
      <c r="G191">
        <v>1999</v>
      </c>
      <c r="H191" s="2" t="s">
        <v>35</v>
      </c>
      <c r="I191">
        <v>10.080310000000001</v>
      </c>
      <c r="J191">
        <v>1.9</v>
      </c>
      <c r="K191" s="3">
        <v>0.26450980000000002</v>
      </c>
      <c r="L191" s="7">
        <v>0.1293531</v>
      </c>
      <c r="M191" s="7">
        <v>8.6816210000000005E-2</v>
      </c>
      <c r="N191" s="7">
        <v>0.18215429999999999</v>
      </c>
      <c r="O191" s="7">
        <v>0.55351340000000004</v>
      </c>
      <c r="P191" s="7">
        <v>114.38760000000001</v>
      </c>
      <c r="Q191" s="7">
        <f t="shared" si="36"/>
        <v>1.7041751028957683</v>
      </c>
      <c r="R191" t="s">
        <v>73</v>
      </c>
      <c r="S191" s="7">
        <v>0.74532869999999996</v>
      </c>
      <c r="T191">
        <v>-1</v>
      </c>
      <c r="U191" s="17">
        <v>6.357221</v>
      </c>
      <c r="V191" t="s">
        <v>214</v>
      </c>
      <c r="W191" s="6">
        <v>5.4799999999999996E-3</v>
      </c>
      <c r="X191" s="6">
        <v>1.7670000000000002E-2</v>
      </c>
      <c r="Y191" s="6">
        <v>2.8250000000000001E-2</v>
      </c>
      <c r="Z191" s="6">
        <v>3.9789999999999999E-2</v>
      </c>
      <c r="AA191" s="6">
        <v>5.2010000000000001E-2</v>
      </c>
      <c r="AB191" s="6">
        <v>6.6540000000000002E-2</v>
      </c>
      <c r="AC191" s="6">
        <v>8.6290000000000006E-2</v>
      </c>
      <c r="AD191" s="6">
        <v>0.1145</v>
      </c>
      <c r="AE191" s="6">
        <v>0.17100000000000001</v>
      </c>
      <c r="AF191" s="6">
        <v>0.41849999999999998</v>
      </c>
      <c r="AG191" t="s">
        <v>73</v>
      </c>
      <c r="AH191" s="9">
        <f t="shared" si="32"/>
        <v>2.3149999999999999</v>
      </c>
      <c r="AI191" s="9">
        <f t="shared" si="33"/>
        <v>28.550000000000004</v>
      </c>
      <c r="AJ191" s="8">
        <f t="shared" si="34"/>
        <v>12.332613390928728</v>
      </c>
      <c r="AK191">
        <v>0</v>
      </c>
      <c r="AL191">
        <v>1</v>
      </c>
      <c r="AM191" t="s">
        <v>33</v>
      </c>
      <c r="AN191" t="s">
        <v>29</v>
      </c>
    </row>
    <row r="192" spans="1:40" x14ac:dyDescent="0.3">
      <c r="A192" s="24" t="s">
        <v>74</v>
      </c>
      <c r="B192" s="25">
        <v>2002</v>
      </c>
      <c r="C192" s="26">
        <f t="shared" si="29"/>
        <v>29.059360000000002</v>
      </c>
      <c r="D192" s="27">
        <v>211.21539999999999</v>
      </c>
      <c r="E192" s="28">
        <f t="shared" si="35"/>
        <v>58.779689999999995</v>
      </c>
      <c r="F192" s="13">
        <f t="shared" si="31"/>
        <v>16.182832422586518</v>
      </c>
      <c r="G192">
        <v>2002</v>
      </c>
      <c r="H192" s="2" t="s">
        <v>35</v>
      </c>
      <c r="I192">
        <v>10.080310000000001</v>
      </c>
      <c r="J192">
        <v>1.9</v>
      </c>
      <c r="K192" s="3">
        <v>0.29059360000000001</v>
      </c>
      <c r="L192" s="7">
        <v>0.15134800000000001</v>
      </c>
      <c r="M192" s="7">
        <v>0.1045215</v>
      </c>
      <c r="N192" s="7">
        <v>0.22727259999999999</v>
      </c>
      <c r="O192" s="7">
        <v>0.58779689999999996</v>
      </c>
      <c r="P192" s="7">
        <v>114.6377</v>
      </c>
      <c r="Q192" s="7">
        <f t="shared" si="36"/>
        <v>1.8424602028826469</v>
      </c>
      <c r="R192" t="s">
        <v>73</v>
      </c>
      <c r="S192" s="7">
        <v>0.87876739999999998</v>
      </c>
      <c r="T192">
        <v>-1</v>
      </c>
      <c r="U192" s="17">
        <v>6.8631570000000002</v>
      </c>
      <c r="V192" t="s">
        <v>196</v>
      </c>
      <c r="W192" s="6">
        <v>3.7980000000000002E-3</v>
      </c>
      <c r="X192" s="6">
        <v>1.3769999999999999E-2</v>
      </c>
      <c r="Y192" s="6">
        <v>2.316E-2</v>
      </c>
      <c r="Z192" s="6">
        <v>3.4279999999999998E-2</v>
      </c>
      <c r="AA192" s="6">
        <v>4.7019999999999999E-2</v>
      </c>
      <c r="AB192" s="6">
        <v>6.2869999999999995E-2</v>
      </c>
      <c r="AC192" s="6">
        <v>8.4190000000000001E-2</v>
      </c>
      <c r="AD192" s="6">
        <v>0.1148</v>
      </c>
      <c r="AE192" s="6">
        <v>0.16950000000000001</v>
      </c>
      <c r="AF192" s="6">
        <v>0.4466</v>
      </c>
      <c r="AG192" t="s">
        <v>73</v>
      </c>
      <c r="AH192" s="9">
        <f t="shared" si="32"/>
        <v>1.7568000000000001</v>
      </c>
      <c r="AI192" s="9">
        <f t="shared" si="33"/>
        <v>28.43</v>
      </c>
      <c r="AJ192" s="8">
        <f t="shared" si="34"/>
        <v>16.182832422586518</v>
      </c>
      <c r="AK192">
        <v>0</v>
      </c>
      <c r="AL192">
        <v>1</v>
      </c>
      <c r="AM192" t="s">
        <v>33</v>
      </c>
      <c r="AN192" t="s">
        <v>29</v>
      </c>
    </row>
    <row r="193" spans="1:40" x14ac:dyDescent="0.3">
      <c r="A193" s="24" t="s">
        <v>74</v>
      </c>
      <c r="B193" s="25">
        <v>2005</v>
      </c>
      <c r="C193" s="26">
        <f t="shared" si="29"/>
        <v>27.787759999999999</v>
      </c>
      <c r="D193" s="27">
        <v>222.6549</v>
      </c>
      <c r="E193" s="28">
        <f t="shared" si="35"/>
        <v>59.509500000000003</v>
      </c>
      <c r="F193" s="13">
        <f t="shared" si="31"/>
        <v>14.741397734558669</v>
      </c>
      <c r="G193">
        <v>2005</v>
      </c>
      <c r="H193" s="2" t="s">
        <v>35</v>
      </c>
      <c r="I193">
        <v>10.080310000000001</v>
      </c>
      <c r="J193">
        <v>1.9</v>
      </c>
      <c r="K193" s="3">
        <v>0.2778776</v>
      </c>
      <c r="L193" s="7">
        <v>0.13925670000000001</v>
      </c>
      <c r="M193" s="7">
        <v>9.2144400000000001E-2</v>
      </c>
      <c r="N193" s="7">
        <v>0.2474981</v>
      </c>
      <c r="O193" s="7">
        <v>0.59509500000000004</v>
      </c>
      <c r="P193" s="7">
        <v>116.1978</v>
      </c>
      <c r="Q193" s="7">
        <f t="shared" si="36"/>
        <v>1.916171390508254</v>
      </c>
      <c r="R193" t="s">
        <v>73</v>
      </c>
      <c r="S193" s="7">
        <v>0.76611119999999999</v>
      </c>
      <c r="T193">
        <v>-1</v>
      </c>
      <c r="U193" s="17">
        <v>7.3734299999999999</v>
      </c>
      <c r="V193" t="s">
        <v>179</v>
      </c>
      <c r="W193" s="6">
        <v>4.836E-3</v>
      </c>
      <c r="X193" s="6">
        <v>1.388E-2</v>
      </c>
      <c r="Y193" s="6">
        <v>2.3259999999999999E-2</v>
      </c>
      <c r="Z193" s="6">
        <v>3.3989999999999999E-2</v>
      </c>
      <c r="AA193" s="6">
        <v>4.5530000000000001E-2</v>
      </c>
      <c r="AB193" s="6">
        <v>6.0630000000000003E-2</v>
      </c>
      <c r="AC193" s="6">
        <v>7.9549999999999996E-2</v>
      </c>
      <c r="AD193" s="6">
        <v>0.1099</v>
      </c>
      <c r="AE193" s="6">
        <v>0.16600000000000001</v>
      </c>
      <c r="AF193" s="6">
        <v>0.46250000000000002</v>
      </c>
      <c r="AG193" t="s">
        <v>73</v>
      </c>
      <c r="AH193" s="9">
        <f t="shared" si="32"/>
        <v>1.8715999999999999</v>
      </c>
      <c r="AI193" s="9">
        <f t="shared" si="33"/>
        <v>27.590000000000003</v>
      </c>
      <c r="AJ193" s="8">
        <f t="shared" si="34"/>
        <v>14.741397734558669</v>
      </c>
      <c r="AK193">
        <v>0</v>
      </c>
      <c r="AL193">
        <v>1</v>
      </c>
      <c r="AM193" t="s">
        <v>33</v>
      </c>
      <c r="AN193" t="s">
        <v>29</v>
      </c>
    </row>
    <row r="194" spans="1:40" x14ac:dyDescent="0.3">
      <c r="A194" s="24" t="s">
        <v>74</v>
      </c>
      <c r="B194" s="25">
        <v>2008</v>
      </c>
      <c r="C194" s="26">
        <f t="shared" si="29"/>
        <v>16.14349</v>
      </c>
      <c r="D194" s="27">
        <v>286.57600000000002</v>
      </c>
      <c r="E194" s="28">
        <f t="shared" si="35"/>
        <v>55.742570000000001</v>
      </c>
      <c r="F194" s="32">
        <f t="shared" si="31"/>
        <v>9.4028850562550694</v>
      </c>
      <c r="G194">
        <v>2008</v>
      </c>
      <c r="H194" s="2" t="s">
        <v>35</v>
      </c>
      <c r="I194">
        <v>10.080310000000001</v>
      </c>
      <c r="J194">
        <v>1.9</v>
      </c>
      <c r="K194" s="3">
        <v>0.16143489999999999</v>
      </c>
      <c r="L194" s="7">
        <v>6.2982949999999996E-2</v>
      </c>
      <c r="M194" s="7">
        <v>3.5299190000000001E-2</v>
      </c>
      <c r="N194" s="7">
        <v>9.7079639999999995E-2</v>
      </c>
      <c r="O194" s="7">
        <v>0.55742570000000002</v>
      </c>
      <c r="P194" s="7">
        <v>164.92439999999999</v>
      </c>
      <c r="Q194" s="7">
        <f t="shared" si="36"/>
        <v>1.7376203884931523</v>
      </c>
      <c r="R194" t="s">
        <v>73</v>
      </c>
      <c r="S194" s="7">
        <v>0.60822500000000002</v>
      </c>
      <c r="T194">
        <v>-1</v>
      </c>
      <c r="U194" s="17">
        <v>7.8726580000000004</v>
      </c>
      <c r="V194" t="s">
        <v>162</v>
      </c>
      <c r="W194" s="6">
        <v>9.1229999999999992E-3</v>
      </c>
      <c r="X194" s="6">
        <v>1.9230000000000001E-2</v>
      </c>
      <c r="Y194" s="6">
        <v>2.8649999999999998E-2</v>
      </c>
      <c r="Z194" s="6">
        <v>3.8969999999999998E-2</v>
      </c>
      <c r="AA194" s="6">
        <v>5.101E-2</v>
      </c>
      <c r="AB194" s="6">
        <v>6.4699999999999994E-2</v>
      </c>
      <c r="AC194" s="6">
        <v>8.2989999999999994E-2</v>
      </c>
      <c r="AD194" s="6">
        <v>0.1095</v>
      </c>
      <c r="AE194" s="6">
        <v>0.15709999999999999</v>
      </c>
      <c r="AF194" s="6">
        <v>0.43869999999999998</v>
      </c>
      <c r="AG194" t="s">
        <v>73</v>
      </c>
      <c r="AH194" s="9">
        <f t="shared" si="32"/>
        <v>2.8353000000000002</v>
      </c>
      <c r="AI194" s="9">
        <f t="shared" si="33"/>
        <v>26.66</v>
      </c>
      <c r="AJ194" s="8">
        <f t="shared" si="34"/>
        <v>9.4028850562550694</v>
      </c>
      <c r="AK194">
        <v>0</v>
      </c>
      <c r="AL194">
        <v>1</v>
      </c>
      <c r="AM194" t="s">
        <v>33</v>
      </c>
      <c r="AN194" t="s">
        <v>29</v>
      </c>
    </row>
    <row r="195" spans="1:40" x14ac:dyDescent="0.3">
      <c r="A195" s="24" t="s">
        <v>74</v>
      </c>
      <c r="B195" s="25">
        <v>2010</v>
      </c>
      <c r="C195" s="26">
        <f t="shared" ref="C195:C260" si="37">K195*100</f>
        <v>15.474969999999999</v>
      </c>
      <c r="D195" s="27">
        <v>273.71300000000002</v>
      </c>
      <c r="E195" s="28">
        <f t="shared" si="35"/>
        <v>53.391560000000005</v>
      </c>
      <c r="F195" s="32">
        <f t="shared" si="31"/>
        <v>8.7887323943661979</v>
      </c>
      <c r="G195">
        <v>2010</v>
      </c>
      <c r="H195" s="2" t="s">
        <v>35</v>
      </c>
      <c r="I195">
        <v>10.080310000000001</v>
      </c>
      <c r="J195">
        <v>1.9</v>
      </c>
      <c r="K195" s="3">
        <v>0.15474969999999999</v>
      </c>
      <c r="L195" s="7">
        <v>5.3997900000000001E-2</v>
      </c>
      <c r="M195" s="7">
        <v>2.7579820000000001E-2</v>
      </c>
      <c r="N195" s="7">
        <v>8.0186690000000005E-2</v>
      </c>
      <c r="O195" s="7">
        <v>0.53391560000000005</v>
      </c>
      <c r="P195" s="7">
        <v>160.1858</v>
      </c>
      <c r="Q195" s="7">
        <f t="shared" si="36"/>
        <v>1.7087219965814699</v>
      </c>
      <c r="R195" t="s">
        <v>73</v>
      </c>
      <c r="S195" s="7">
        <v>0.52987989999999996</v>
      </c>
      <c r="T195">
        <v>-1</v>
      </c>
      <c r="U195" s="17">
        <v>8.1947779999999995</v>
      </c>
      <c r="V195" t="s">
        <v>148</v>
      </c>
      <c r="W195" s="6">
        <v>1.09E-2</v>
      </c>
      <c r="X195" s="6">
        <v>2.1049999999999999E-2</v>
      </c>
      <c r="Y195" s="6">
        <v>3.0460000000000001E-2</v>
      </c>
      <c r="Z195" s="6">
        <v>4.0809999999999999E-2</v>
      </c>
      <c r="AA195" s="6">
        <v>5.2350000000000001E-2</v>
      </c>
      <c r="AB195" s="6">
        <v>6.6729999999999998E-2</v>
      </c>
      <c r="AC195" s="6">
        <v>8.6699999999999999E-2</v>
      </c>
      <c r="AD195" s="6">
        <v>0.11509999999999999</v>
      </c>
      <c r="AE195" s="6">
        <v>0.16569999999999999</v>
      </c>
      <c r="AF195" s="6">
        <v>0.41020000000000001</v>
      </c>
      <c r="AG195" t="s">
        <v>73</v>
      </c>
      <c r="AH195" s="9">
        <f t="shared" si="32"/>
        <v>3.1949999999999998</v>
      </c>
      <c r="AI195" s="9">
        <f t="shared" si="33"/>
        <v>28.08</v>
      </c>
      <c r="AJ195" s="8">
        <f t="shared" si="34"/>
        <v>8.7887323943661979</v>
      </c>
      <c r="AK195">
        <v>0</v>
      </c>
      <c r="AL195">
        <v>1</v>
      </c>
      <c r="AM195" t="s">
        <v>33</v>
      </c>
      <c r="AN195" t="s">
        <v>29</v>
      </c>
    </row>
    <row r="196" spans="1:40" x14ac:dyDescent="0.3">
      <c r="A196" s="24" t="s">
        <v>74</v>
      </c>
      <c r="B196" s="25">
        <v>2011</v>
      </c>
      <c r="C196" s="26">
        <f t="shared" si="37"/>
        <v>18.75055</v>
      </c>
      <c r="D196" s="27">
        <v>269.7176</v>
      </c>
      <c r="E196" s="28">
        <f t="shared" si="35"/>
        <v>57.398720000000004</v>
      </c>
      <c r="F196" s="13">
        <f t="shared" si="31"/>
        <v>10.046433094132544</v>
      </c>
      <c r="G196">
        <v>2011</v>
      </c>
      <c r="H196" s="2" t="s">
        <v>35</v>
      </c>
      <c r="I196">
        <v>10.080310000000001</v>
      </c>
      <c r="J196">
        <v>1.9</v>
      </c>
      <c r="K196" s="3">
        <v>0.18750549999999999</v>
      </c>
      <c r="L196" s="7">
        <v>7.8780539999999996E-2</v>
      </c>
      <c r="M196" s="7">
        <v>4.9130609999999998E-2</v>
      </c>
      <c r="N196" s="7">
        <v>0.1278492</v>
      </c>
      <c r="O196" s="7">
        <v>0.57398720000000003</v>
      </c>
      <c r="P196" s="7">
        <v>149.29169999999999</v>
      </c>
      <c r="Q196" s="7">
        <f t="shared" si="36"/>
        <v>1.8066483267321627</v>
      </c>
      <c r="R196" t="s">
        <v>73</v>
      </c>
      <c r="S196" s="7">
        <v>0.6796046</v>
      </c>
      <c r="T196">
        <v>-1</v>
      </c>
      <c r="U196" s="17">
        <v>8.3515999999999995</v>
      </c>
      <c r="V196" t="s">
        <v>132</v>
      </c>
      <c r="W196" s="6">
        <v>7.4989999999999996E-3</v>
      </c>
      <c r="X196" s="6">
        <v>1.856E-2</v>
      </c>
      <c r="Y196" s="6">
        <v>2.7890000000000002E-2</v>
      </c>
      <c r="Z196" s="6">
        <v>3.7449999999999997E-2</v>
      </c>
      <c r="AA196" s="6">
        <v>4.8619999999999997E-2</v>
      </c>
      <c r="AB196" s="6">
        <v>6.2199999999999998E-2</v>
      </c>
      <c r="AC196" s="6">
        <v>7.936E-2</v>
      </c>
      <c r="AD196" s="6">
        <v>0.1062</v>
      </c>
      <c r="AE196" s="6">
        <v>0.15559999999999999</v>
      </c>
      <c r="AF196" s="6">
        <v>0.45669999999999999</v>
      </c>
      <c r="AG196" t="s">
        <v>73</v>
      </c>
      <c r="AH196" s="9">
        <f t="shared" si="32"/>
        <v>2.6059000000000001</v>
      </c>
      <c r="AI196" s="9">
        <f t="shared" si="33"/>
        <v>26.179999999999996</v>
      </c>
      <c r="AJ196" s="8">
        <f t="shared" si="34"/>
        <v>10.046433094132544</v>
      </c>
      <c r="AK196">
        <v>0</v>
      </c>
      <c r="AL196">
        <v>1</v>
      </c>
      <c r="AM196" t="s">
        <v>33</v>
      </c>
      <c r="AN196" t="s">
        <v>29</v>
      </c>
    </row>
    <row r="197" spans="1:40" x14ac:dyDescent="0.3">
      <c r="A197" s="24" t="s">
        <v>74</v>
      </c>
      <c r="B197" s="25">
        <v>2012</v>
      </c>
      <c r="C197" s="26">
        <f t="shared" si="37"/>
        <v>21.356570000000001</v>
      </c>
      <c r="D197" s="27">
        <v>236.93510000000001</v>
      </c>
      <c r="E197" s="28">
        <f t="shared" si="35"/>
        <v>57.397699999999993</v>
      </c>
      <c r="F197" s="32">
        <f t="shared" si="31"/>
        <v>9.8935765868491057</v>
      </c>
      <c r="G197">
        <v>2012</v>
      </c>
      <c r="H197" s="2" t="s">
        <v>35</v>
      </c>
      <c r="I197">
        <v>10.080310000000001</v>
      </c>
      <c r="J197">
        <v>1.9</v>
      </c>
      <c r="K197" s="3">
        <v>0.2135657</v>
      </c>
      <c r="L197" s="7">
        <v>9.2468049999999996E-2</v>
      </c>
      <c r="M197" s="7">
        <v>5.5560699999999998E-2</v>
      </c>
      <c r="N197" s="7">
        <v>0.15073719999999999</v>
      </c>
      <c r="O197" s="7">
        <v>0.57397699999999996</v>
      </c>
      <c r="P197" s="7">
        <v>130.3716</v>
      </c>
      <c r="Q197" s="7">
        <f t="shared" si="36"/>
        <v>1.8173827735488404</v>
      </c>
      <c r="R197" t="s">
        <v>73</v>
      </c>
      <c r="S197" s="7">
        <v>0.65850149999999996</v>
      </c>
      <c r="T197">
        <v>-1</v>
      </c>
      <c r="U197" s="17">
        <v>8.5056460000000005</v>
      </c>
      <c r="V197" t="s">
        <v>118</v>
      </c>
      <c r="W197" s="6">
        <v>7.8700000000000003E-3</v>
      </c>
      <c r="X197" s="6">
        <v>1.8440000000000002E-2</v>
      </c>
      <c r="Y197" s="6">
        <v>2.7820000000000001E-2</v>
      </c>
      <c r="Z197" s="6">
        <v>3.7359999999999997E-2</v>
      </c>
      <c r="AA197" s="6">
        <v>4.8869999999999997E-2</v>
      </c>
      <c r="AB197" s="6">
        <v>6.268E-2</v>
      </c>
      <c r="AC197" s="6">
        <v>7.9810000000000006E-2</v>
      </c>
      <c r="AD197" s="6">
        <v>0.10580000000000001</v>
      </c>
      <c r="AE197" s="6">
        <v>0.1545</v>
      </c>
      <c r="AF197" s="6">
        <v>0.45679999999999998</v>
      </c>
      <c r="AG197" t="s">
        <v>73</v>
      </c>
      <c r="AH197" s="9">
        <f t="shared" si="32"/>
        <v>2.6310000000000002</v>
      </c>
      <c r="AI197" s="9">
        <f t="shared" si="33"/>
        <v>26.029999999999998</v>
      </c>
      <c r="AJ197" s="8">
        <f t="shared" si="34"/>
        <v>9.8935765868491057</v>
      </c>
      <c r="AK197">
        <v>0</v>
      </c>
      <c r="AL197">
        <v>1</v>
      </c>
      <c r="AM197" t="s">
        <v>33</v>
      </c>
      <c r="AN197" t="s">
        <v>29</v>
      </c>
    </row>
    <row r="198" spans="1:40" x14ac:dyDescent="0.3">
      <c r="A198" s="24" t="s">
        <v>74</v>
      </c>
      <c r="B198" s="25">
        <v>2013</v>
      </c>
      <c r="C198" s="26">
        <f t="shared" si="37"/>
        <v>18.932230000000001</v>
      </c>
      <c r="D198" s="27">
        <v>230.6087</v>
      </c>
      <c r="E198" s="28">
        <f t="shared" si="35"/>
        <v>53.67163</v>
      </c>
      <c r="F198" s="32">
        <f t="shared" ref="F198:F263" si="38">AJ198</f>
        <v>8.8870941689549348</v>
      </c>
      <c r="G198">
        <v>2013</v>
      </c>
      <c r="H198" s="2" t="s">
        <v>35</v>
      </c>
      <c r="I198">
        <v>10.080310000000001</v>
      </c>
      <c r="J198">
        <v>1.9</v>
      </c>
      <c r="K198" s="3">
        <v>0.1893223</v>
      </c>
      <c r="L198" s="7">
        <v>7.6642070000000007E-2</v>
      </c>
      <c r="M198" s="7">
        <v>4.3898369999999999E-2</v>
      </c>
      <c r="N198" s="7">
        <v>0.1151105</v>
      </c>
      <c r="O198" s="7">
        <v>0.53671630000000004</v>
      </c>
      <c r="P198" s="7">
        <v>139.03190000000001</v>
      </c>
      <c r="Q198" s="7">
        <f t="shared" si="36"/>
        <v>1.6586747357980434</v>
      </c>
      <c r="R198" t="s">
        <v>73</v>
      </c>
      <c r="S198" s="7">
        <v>0.5738993</v>
      </c>
      <c r="T198">
        <v>-1</v>
      </c>
      <c r="U198" s="17">
        <v>8.6577850000000005</v>
      </c>
      <c r="V198" t="s">
        <v>75</v>
      </c>
      <c r="W198" s="6">
        <v>9.7850000000000003E-3</v>
      </c>
      <c r="X198" s="6">
        <v>2.1170000000000001E-2</v>
      </c>
      <c r="Y198" s="6">
        <v>3.0530000000000002E-2</v>
      </c>
      <c r="Z198" s="6">
        <v>4.147E-2</v>
      </c>
      <c r="AA198" s="6">
        <v>5.33E-2</v>
      </c>
      <c r="AB198" s="6">
        <v>6.7729999999999999E-2</v>
      </c>
      <c r="AC198" s="6">
        <v>8.609E-2</v>
      </c>
      <c r="AD198" s="6">
        <v>0.1133</v>
      </c>
      <c r="AE198" s="6">
        <v>0.1618</v>
      </c>
      <c r="AF198" s="6">
        <v>0.4148</v>
      </c>
      <c r="AG198" t="s">
        <v>73</v>
      </c>
      <c r="AH198" s="9">
        <f t="shared" ref="AH198:AH263" si="39">(W198+X198)*100</f>
        <v>3.0955000000000004</v>
      </c>
      <c r="AI198" s="9">
        <f t="shared" ref="AI198:AI263" si="40">(AD198+AE198)*100</f>
        <v>27.51</v>
      </c>
      <c r="AJ198" s="8">
        <f t="shared" ref="AJ198:AJ263" si="41">AI198/AH198</f>
        <v>8.8870941689549348</v>
      </c>
      <c r="AK198">
        <v>0</v>
      </c>
      <c r="AL198">
        <v>1</v>
      </c>
      <c r="AM198" t="s">
        <v>33</v>
      </c>
      <c r="AN198" t="s">
        <v>29</v>
      </c>
    </row>
    <row r="199" spans="1:40" x14ac:dyDescent="0.3">
      <c r="A199" t="s">
        <v>77</v>
      </c>
      <c r="B199" s="2">
        <v>2013</v>
      </c>
      <c r="C199" s="5">
        <f t="shared" si="37"/>
        <v>1.8364370000000001</v>
      </c>
      <c r="D199" s="13">
        <v>357.18279999999999</v>
      </c>
      <c r="E199" s="18">
        <f t="shared" ref="E199:E261" si="42">O199*100</f>
        <v>45.457470000000001</v>
      </c>
      <c r="F199" s="32">
        <f t="shared" si="38"/>
        <v>5.2045454545454541</v>
      </c>
      <c r="G199">
        <v>2004</v>
      </c>
      <c r="H199" s="2" t="s">
        <v>30</v>
      </c>
      <c r="I199">
        <v>63.35445</v>
      </c>
      <c r="J199">
        <v>1.9</v>
      </c>
      <c r="K199" s="3">
        <v>1.8364370000000001E-2</v>
      </c>
      <c r="L199" s="7">
        <v>4.1282589999999996E-3</v>
      </c>
      <c r="M199" s="7">
        <v>1.3859810000000001E-3</v>
      </c>
      <c r="N199" s="7">
        <v>5.1031820000000004E-3</v>
      </c>
      <c r="O199" s="7">
        <v>0.4545747</v>
      </c>
      <c r="P199" s="7">
        <v>233.80699999999999</v>
      </c>
      <c r="Q199" s="7">
        <f t="shared" si="36"/>
        <v>1.5276822336371452</v>
      </c>
      <c r="R199" t="s">
        <v>76</v>
      </c>
      <c r="S199" s="7">
        <v>0.34862349999999998</v>
      </c>
      <c r="T199">
        <v>-1</v>
      </c>
      <c r="U199" s="17">
        <v>2.851807</v>
      </c>
      <c r="V199" t="s">
        <v>78</v>
      </c>
      <c r="W199" s="6">
        <v>2.0639999999999999E-2</v>
      </c>
      <c r="X199" s="6">
        <v>3.2160000000000001E-2</v>
      </c>
      <c r="Y199" s="6">
        <v>4.1660000000000003E-2</v>
      </c>
      <c r="Z199" s="6">
        <v>5.0569999999999997E-2</v>
      </c>
      <c r="AA199" s="6">
        <v>6.0010000000000001E-2</v>
      </c>
      <c r="AB199" s="6">
        <v>7.2239999999999999E-2</v>
      </c>
      <c r="AC199" s="6">
        <v>9.0329999999999994E-2</v>
      </c>
      <c r="AD199" s="6">
        <v>0.1162</v>
      </c>
      <c r="AE199" s="6">
        <v>0.15859999999999999</v>
      </c>
      <c r="AF199" s="6">
        <v>0.35759999999999997</v>
      </c>
      <c r="AG199" t="s">
        <v>76</v>
      </c>
      <c r="AH199" s="9">
        <f t="shared" si="39"/>
        <v>5.28</v>
      </c>
      <c r="AI199" s="9">
        <f t="shared" si="40"/>
        <v>27.48</v>
      </c>
      <c r="AJ199" s="8">
        <f t="shared" si="41"/>
        <v>5.2045454545454541</v>
      </c>
      <c r="AK199">
        <v>0</v>
      </c>
      <c r="AL199">
        <v>1</v>
      </c>
      <c r="AM199" t="s">
        <v>33</v>
      </c>
      <c r="AN199" t="s">
        <v>29</v>
      </c>
    </row>
    <row r="200" spans="1:40" x14ac:dyDescent="0.3">
      <c r="A200" t="s">
        <v>77</v>
      </c>
      <c r="B200" s="2">
        <v>2012</v>
      </c>
      <c r="C200" s="5">
        <f t="shared" si="37"/>
        <v>1.8364370000000001</v>
      </c>
      <c r="D200" s="13">
        <v>361.04570000000001</v>
      </c>
      <c r="E200" s="18">
        <f t="shared" si="42"/>
        <v>45.457470000000001</v>
      </c>
      <c r="F200" s="32">
        <f t="shared" si="38"/>
        <v>5.2045454545454541</v>
      </c>
      <c r="G200">
        <v>2004</v>
      </c>
      <c r="H200" s="2" t="s">
        <v>30</v>
      </c>
      <c r="I200">
        <v>63.35445</v>
      </c>
      <c r="J200">
        <v>1.9</v>
      </c>
      <c r="K200" s="3">
        <v>1.8364370000000001E-2</v>
      </c>
      <c r="L200" s="7">
        <v>3.9742969999999999E-3</v>
      </c>
      <c r="M200" s="7">
        <v>1.3280099999999999E-3</v>
      </c>
      <c r="N200" s="7">
        <v>4.9056389999999998E-3</v>
      </c>
      <c r="O200" s="7">
        <v>0.4545747</v>
      </c>
      <c r="P200" s="7">
        <v>236.3356</v>
      </c>
      <c r="Q200" s="7">
        <f t="shared" si="36"/>
        <v>1.5276822450786085</v>
      </c>
      <c r="R200" t="s">
        <v>76</v>
      </c>
      <c r="S200" s="7">
        <v>0.34862349999999998</v>
      </c>
      <c r="T200">
        <v>-1</v>
      </c>
      <c r="U200" s="17">
        <v>2.840992</v>
      </c>
      <c r="V200" t="s">
        <v>78</v>
      </c>
      <c r="W200" s="6">
        <v>2.0639999999999999E-2</v>
      </c>
      <c r="X200" s="6">
        <v>3.2160000000000001E-2</v>
      </c>
      <c r="Y200" s="6">
        <v>4.1660000000000003E-2</v>
      </c>
      <c r="Z200" s="6">
        <v>5.0569999999999997E-2</v>
      </c>
      <c r="AA200" s="6">
        <v>6.0010000000000001E-2</v>
      </c>
      <c r="AB200" s="6">
        <v>7.2239999999999999E-2</v>
      </c>
      <c r="AC200" s="6">
        <v>9.0329999999999994E-2</v>
      </c>
      <c r="AD200" s="6">
        <v>0.1162</v>
      </c>
      <c r="AE200" s="6">
        <v>0.15859999999999999</v>
      </c>
      <c r="AF200" s="6">
        <v>0.35759999999999997</v>
      </c>
      <c r="AG200" t="s">
        <v>76</v>
      </c>
      <c r="AH200" s="9">
        <f t="shared" si="39"/>
        <v>5.28</v>
      </c>
      <c r="AI200" s="9">
        <f t="shared" si="40"/>
        <v>27.48</v>
      </c>
      <c r="AJ200" s="8">
        <f t="shared" si="41"/>
        <v>5.2045454545454541</v>
      </c>
      <c r="AK200">
        <v>0</v>
      </c>
      <c r="AL200">
        <v>1</v>
      </c>
      <c r="AM200" t="s">
        <v>33</v>
      </c>
      <c r="AN200" t="s">
        <v>29</v>
      </c>
    </row>
    <row r="201" spans="1:40" x14ac:dyDescent="0.3">
      <c r="A201" t="s">
        <v>77</v>
      </c>
      <c r="B201" s="2">
        <v>2011</v>
      </c>
      <c r="C201" s="5">
        <f t="shared" si="37"/>
        <v>1.751314</v>
      </c>
      <c r="D201" s="13">
        <v>366.1155</v>
      </c>
      <c r="E201" s="18">
        <f t="shared" si="42"/>
        <v>45.457470000000001</v>
      </c>
      <c r="F201" s="32">
        <f t="shared" si="38"/>
        <v>5.2045454545454541</v>
      </c>
      <c r="G201">
        <v>2004</v>
      </c>
      <c r="H201" s="2" t="s">
        <v>30</v>
      </c>
      <c r="I201">
        <v>63.35445</v>
      </c>
      <c r="J201">
        <v>1.9</v>
      </c>
      <c r="K201" s="3">
        <v>1.751314E-2</v>
      </c>
      <c r="L201" s="7">
        <v>3.77889E-3</v>
      </c>
      <c r="M201" s="7">
        <v>1.255929E-3</v>
      </c>
      <c r="N201" s="7">
        <v>4.6561800000000002E-3</v>
      </c>
      <c r="O201" s="7">
        <v>0.4545747</v>
      </c>
      <c r="P201" s="7">
        <v>239.6542</v>
      </c>
      <c r="Q201" s="7">
        <f t="shared" si="36"/>
        <v>1.5276823857040687</v>
      </c>
      <c r="R201" t="s">
        <v>76</v>
      </c>
      <c r="S201" s="7">
        <v>0.34862349999999998</v>
      </c>
      <c r="T201">
        <v>-1</v>
      </c>
      <c r="U201" s="17">
        <v>2.8294929999999998</v>
      </c>
      <c r="V201" t="s">
        <v>78</v>
      </c>
      <c r="W201" s="6">
        <v>2.0639999999999999E-2</v>
      </c>
      <c r="X201" s="6">
        <v>3.2160000000000001E-2</v>
      </c>
      <c r="Y201" s="6">
        <v>4.1660000000000003E-2</v>
      </c>
      <c r="Z201" s="6">
        <v>5.0569999999999997E-2</v>
      </c>
      <c r="AA201" s="6">
        <v>6.0010000000000001E-2</v>
      </c>
      <c r="AB201" s="6">
        <v>7.2239999999999999E-2</v>
      </c>
      <c r="AC201" s="6">
        <v>9.0329999999999994E-2</v>
      </c>
      <c r="AD201" s="6">
        <v>0.1162</v>
      </c>
      <c r="AE201" s="6">
        <v>0.15859999999999999</v>
      </c>
      <c r="AF201" s="6">
        <v>0.35759999999999997</v>
      </c>
      <c r="AG201" t="s">
        <v>76</v>
      </c>
      <c r="AH201" s="9">
        <f t="shared" si="39"/>
        <v>5.28</v>
      </c>
      <c r="AI201" s="9">
        <f t="shared" si="40"/>
        <v>27.48</v>
      </c>
      <c r="AJ201" s="8">
        <f t="shared" si="41"/>
        <v>5.2045454545454541</v>
      </c>
      <c r="AK201">
        <v>0</v>
      </c>
      <c r="AL201">
        <v>1</v>
      </c>
      <c r="AM201" t="s">
        <v>33</v>
      </c>
      <c r="AN201" t="s">
        <v>29</v>
      </c>
    </row>
    <row r="202" spans="1:40" x14ac:dyDescent="0.3">
      <c r="A202" t="s">
        <v>77</v>
      </c>
      <c r="B202" s="2">
        <v>2010</v>
      </c>
      <c r="C202" s="5">
        <f t="shared" si="37"/>
        <v>1.8364370000000001</v>
      </c>
      <c r="D202" s="13">
        <v>354.1678</v>
      </c>
      <c r="E202" s="18">
        <f t="shared" si="42"/>
        <v>45.457470000000001</v>
      </c>
      <c r="F202" s="32">
        <f t="shared" si="38"/>
        <v>5.2045454545454541</v>
      </c>
      <c r="G202">
        <v>2004</v>
      </c>
      <c r="H202" s="2" t="s">
        <v>30</v>
      </c>
      <c r="I202">
        <v>63.35445</v>
      </c>
      <c r="J202">
        <v>1.9</v>
      </c>
      <c r="K202" s="3">
        <v>1.8364370000000001E-2</v>
      </c>
      <c r="L202" s="7">
        <v>4.2484280000000003E-3</v>
      </c>
      <c r="M202" s="7">
        <v>1.4330949999999999E-3</v>
      </c>
      <c r="N202" s="7">
        <v>5.2588560000000001E-3</v>
      </c>
      <c r="O202" s="7">
        <v>0.4545747</v>
      </c>
      <c r="P202" s="7">
        <v>231.83340000000001</v>
      </c>
      <c r="Q202" s="7">
        <f t="shared" si="36"/>
        <v>1.5276823788116811</v>
      </c>
      <c r="R202" t="s">
        <v>76</v>
      </c>
      <c r="S202" s="7">
        <v>0.34862349999999998</v>
      </c>
      <c r="T202">
        <v>-1</v>
      </c>
      <c r="U202" s="17">
        <v>2.8172100000000002</v>
      </c>
      <c r="V202" t="s">
        <v>78</v>
      </c>
      <c r="W202" s="6">
        <v>2.0639999999999999E-2</v>
      </c>
      <c r="X202" s="6">
        <v>3.2160000000000001E-2</v>
      </c>
      <c r="Y202" s="6">
        <v>4.1660000000000003E-2</v>
      </c>
      <c r="Z202" s="6">
        <v>5.0569999999999997E-2</v>
      </c>
      <c r="AA202" s="6">
        <v>6.0010000000000001E-2</v>
      </c>
      <c r="AB202" s="6">
        <v>7.2239999999999999E-2</v>
      </c>
      <c r="AC202" s="6">
        <v>9.0329999999999994E-2</v>
      </c>
      <c r="AD202" s="6">
        <v>0.1162</v>
      </c>
      <c r="AE202" s="6">
        <v>0.15859999999999999</v>
      </c>
      <c r="AF202" s="6">
        <v>0.35759999999999997</v>
      </c>
      <c r="AG202" t="s">
        <v>76</v>
      </c>
      <c r="AH202" s="9">
        <f t="shared" si="39"/>
        <v>5.28</v>
      </c>
      <c r="AI202" s="9">
        <f t="shared" si="40"/>
        <v>27.48</v>
      </c>
      <c r="AJ202" s="8">
        <f t="shared" si="41"/>
        <v>5.2045454545454541</v>
      </c>
      <c r="AK202">
        <v>0</v>
      </c>
      <c r="AL202">
        <v>1</v>
      </c>
      <c r="AM202" t="s">
        <v>33</v>
      </c>
      <c r="AN202" t="s">
        <v>29</v>
      </c>
    </row>
    <row r="203" spans="1:40" x14ac:dyDescent="0.3">
      <c r="A203" t="s">
        <v>77</v>
      </c>
      <c r="B203" s="2">
        <v>2008</v>
      </c>
      <c r="C203" s="5">
        <f t="shared" si="37"/>
        <v>1.177246</v>
      </c>
      <c r="D203" s="13">
        <v>407.10019999999997</v>
      </c>
      <c r="E203" s="18">
        <f t="shared" si="42"/>
        <v>45.457470000000001</v>
      </c>
      <c r="F203" s="32">
        <f t="shared" si="38"/>
        <v>5.2045454545454541</v>
      </c>
      <c r="G203">
        <v>2004</v>
      </c>
      <c r="H203" s="2" t="s">
        <v>30</v>
      </c>
      <c r="I203">
        <v>63.35445</v>
      </c>
      <c r="J203">
        <v>1.9</v>
      </c>
      <c r="K203" s="3">
        <v>1.177246E-2</v>
      </c>
      <c r="L203" s="7">
        <v>2.5871309999999999E-3</v>
      </c>
      <c r="M203" s="7">
        <v>8.0440830000000005E-4</v>
      </c>
      <c r="N203" s="7">
        <v>3.130753E-3</v>
      </c>
      <c r="O203" s="7">
        <v>0.4545747</v>
      </c>
      <c r="P203" s="7">
        <v>266.48219999999998</v>
      </c>
      <c r="Q203" s="7">
        <f t="shared" si="36"/>
        <v>1.5276825243862442</v>
      </c>
      <c r="R203" t="s">
        <v>76</v>
      </c>
      <c r="S203" s="7">
        <v>0.34862349999999998</v>
      </c>
      <c r="T203">
        <v>-1</v>
      </c>
      <c r="U203" s="17">
        <v>2.7901220000000002</v>
      </c>
      <c r="V203" t="s">
        <v>78</v>
      </c>
      <c r="W203" s="6">
        <v>2.0639999999999999E-2</v>
      </c>
      <c r="X203" s="6">
        <v>3.2160000000000001E-2</v>
      </c>
      <c r="Y203" s="6">
        <v>4.1660000000000003E-2</v>
      </c>
      <c r="Z203" s="6">
        <v>5.0569999999999997E-2</v>
      </c>
      <c r="AA203" s="6">
        <v>6.0010000000000001E-2</v>
      </c>
      <c r="AB203" s="6">
        <v>7.2239999999999999E-2</v>
      </c>
      <c r="AC203" s="6">
        <v>9.0329999999999994E-2</v>
      </c>
      <c r="AD203" s="6">
        <v>0.1162</v>
      </c>
      <c r="AE203" s="6">
        <v>0.15859999999999999</v>
      </c>
      <c r="AF203" s="6">
        <v>0.35759999999999997</v>
      </c>
      <c r="AG203" t="s">
        <v>76</v>
      </c>
      <c r="AH203" s="9">
        <f t="shared" si="39"/>
        <v>5.28</v>
      </c>
      <c r="AI203" s="9">
        <f t="shared" si="40"/>
        <v>27.48</v>
      </c>
      <c r="AJ203" s="8">
        <f t="shared" si="41"/>
        <v>5.2045454545454541</v>
      </c>
      <c r="AK203">
        <v>0</v>
      </c>
      <c r="AL203">
        <v>1</v>
      </c>
      <c r="AM203" t="s">
        <v>33</v>
      </c>
      <c r="AN203" t="s">
        <v>29</v>
      </c>
    </row>
    <row r="204" spans="1:40" x14ac:dyDescent="0.3">
      <c r="A204" t="s">
        <v>77</v>
      </c>
      <c r="B204" s="2">
        <v>2005</v>
      </c>
      <c r="C204" s="5">
        <f t="shared" si="37"/>
        <v>1.5499829999999999</v>
      </c>
      <c r="D204" s="13">
        <v>377.43119999999999</v>
      </c>
      <c r="E204" s="18">
        <f t="shared" si="42"/>
        <v>45.457470000000001</v>
      </c>
      <c r="F204" s="32">
        <f t="shared" si="38"/>
        <v>5.2045454545454541</v>
      </c>
      <c r="G204">
        <v>2004</v>
      </c>
      <c r="H204" s="2" t="s">
        <v>30</v>
      </c>
      <c r="I204">
        <v>63.35445</v>
      </c>
      <c r="J204">
        <v>1.9</v>
      </c>
      <c r="K204" s="3">
        <v>1.5499829999999999E-2</v>
      </c>
      <c r="L204" s="7">
        <v>3.3940509999999999E-3</v>
      </c>
      <c r="M204" s="7">
        <v>1.109666E-3</v>
      </c>
      <c r="N204" s="7">
        <v>4.1622430000000004E-3</v>
      </c>
      <c r="O204" s="7">
        <v>0.4545747</v>
      </c>
      <c r="P204" s="7">
        <v>247.06129999999999</v>
      </c>
      <c r="Q204" s="7">
        <f t="shared" si="36"/>
        <v>1.527682401088313</v>
      </c>
      <c r="R204" t="s">
        <v>76</v>
      </c>
      <c r="S204" s="7">
        <v>0.34862349999999998</v>
      </c>
      <c r="T204">
        <v>-1</v>
      </c>
      <c r="U204" s="17">
        <v>2.7446730000000001</v>
      </c>
      <c r="V204" t="s">
        <v>78</v>
      </c>
      <c r="W204" s="6">
        <v>2.0639999999999999E-2</v>
      </c>
      <c r="X204" s="6">
        <v>3.2160000000000001E-2</v>
      </c>
      <c r="Y204" s="6">
        <v>4.1660000000000003E-2</v>
      </c>
      <c r="Z204" s="6">
        <v>5.0569999999999997E-2</v>
      </c>
      <c r="AA204" s="6">
        <v>6.0010000000000001E-2</v>
      </c>
      <c r="AB204" s="6">
        <v>7.2239999999999999E-2</v>
      </c>
      <c r="AC204" s="6">
        <v>9.0329999999999994E-2</v>
      </c>
      <c r="AD204" s="6">
        <v>0.1162</v>
      </c>
      <c r="AE204" s="6">
        <v>0.15859999999999999</v>
      </c>
      <c r="AF204" s="6">
        <v>0.35759999999999997</v>
      </c>
      <c r="AG204" t="s">
        <v>76</v>
      </c>
      <c r="AH204" s="9">
        <f t="shared" si="39"/>
        <v>5.28</v>
      </c>
      <c r="AI204" s="9">
        <f t="shared" si="40"/>
        <v>27.48</v>
      </c>
      <c r="AJ204" s="8">
        <f t="shared" si="41"/>
        <v>5.2045454545454541</v>
      </c>
      <c r="AK204">
        <v>0</v>
      </c>
      <c r="AL204">
        <v>1</v>
      </c>
      <c r="AM204" t="s">
        <v>33</v>
      </c>
      <c r="AN204" t="s">
        <v>29</v>
      </c>
    </row>
    <row r="205" spans="1:40" x14ac:dyDescent="0.3">
      <c r="A205" t="s">
        <v>77</v>
      </c>
      <c r="B205" s="2">
        <v>2002</v>
      </c>
      <c r="C205" s="5">
        <f t="shared" si="37"/>
        <v>2.7426269999999997</v>
      </c>
      <c r="D205" s="13">
        <v>369.69830000000002</v>
      </c>
      <c r="E205" s="18">
        <f t="shared" si="42"/>
        <v>48.315960000000004</v>
      </c>
      <c r="F205" s="32">
        <f t="shared" si="38"/>
        <v>5.7450816241105063</v>
      </c>
      <c r="G205">
        <v>2002</v>
      </c>
      <c r="H205" s="2" t="s">
        <v>30</v>
      </c>
      <c r="I205">
        <v>63.35445</v>
      </c>
      <c r="J205">
        <v>1.9</v>
      </c>
      <c r="K205" s="3">
        <v>2.7426269999999999E-2</v>
      </c>
      <c r="L205" s="7">
        <v>7.2963250000000002E-3</v>
      </c>
      <c r="M205" s="7">
        <v>3.1236900000000001E-3</v>
      </c>
      <c r="N205" s="7">
        <v>1.055502E-2</v>
      </c>
      <c r="O205" s="7">
        <v>0.48315960000000002</v>
      </c>
      <c r="P205" s="7">
        <v>231.79470000000001</v>
      </c>
      <c r="Q205" s="7">
        <f t="shared" si="36"/>
        <v>1.5949385382840937</v>
      </c>
      <c r="R205" t="s">
        <v>76</v>
      </c>
      <c r="S205" s="7">
        <v>0.40120159999999999</v>
      </c>
      <c r="T205">
        <v>-1</v>
      </c>
      <c r="U205" s="17">
        <v>2.695446</v>
      </c>
      <c r="V205" t="s">
        <v>197</v>
      </c>
      <c r="W205" s="6">
        <v>1.821E-2</v>
      </c>
      <c r="X205" s="6">
        <v>2.9569999999999999E-2</v>
      </c>
      <c r="Y205" s="6">
        <v>3.7760000000000002E-2</v>
      </c>
      <c r="Z205" s="6">
        <v>4.6530000000000002E-2</v>
      </c>
      <c r="AA205" s="6">
        <v>5.6710000000000003E-2</v>
      </c>
      <c r="AB205" s="6">
        <v>6.9199999999999998E-2</v>
      </c>
      <c r="AC205" s="6">
        <v>8.7440000000000004E-2</v>
      </c>
      <c r="AD205" s="6">
        <v>0.1128</v>
      </c>
      <c r="AE205" s="6">
        <v>0.16170000000000001</v>
      </c>
      <c r="AF205" s="6">
        <v>0.38009999999999999</v>
      </c>
      <c r="AG205" t="s">
        <v>76</v>
      </c>
      <c r="AH205" s="9">
        <f t="shared" si="39"/>
        <v>4.7780000000000005</v>
      </c>
      <c r="AI205" s="9">
        <f t="shared" si="40"/>
        <v>27.450000000000003</v>
      </c>
      <c r="AJ205" s="8">
        <f t="shared" si="41"/>
        <v>5.7450816241105063</v>
      </c>
      <c r="AK205">
        <v>0</v>
      </c>
      <c r="AL205">
        <v>1</v>
      </c>
      <c r="AM205" t="s">
        <v>33</v>
      </c>
      <c r="AN205" t="s">
        <v>29</v>
      </c>
    </row>
    <row r="206" spans="1:40" x14ac:dyDescent="0.3">
      <c r="A206" t="s">
        <v>77</v>
      </c>
      <c r="B206" s="2">
        <v>1999</v>
      </c>
      <c r="C206" s="5">
        <f t="shared" si="37"/>
        <v>2.614325</v>
      </c>
      <c r="D206" s="13">
        <v>339.01350000000002</v>
      </c>
      <c r="E206" s="18">
        <f t="shared" si="42"/>
        <v>44.080200000000005</v>
      </c>
      <c r="F206" s="32">
        <f t="shared" si="38"/>
        <v>4.9267130817149143</v>
      </c>
      <c r="G206">
        <v>1999</v>
      </c>
      <c r="H206" s="2" t="s">
        <v>30</v>
      </c>
      <c r="I206">
        <v>63.35445</v>
      </c>
      <c r="J206">
        <v>1.9</v>
      </c>
      <c r="K206" s="3">
        <v>2.614325E-2</v>
      </c>
      <c r="L206" s="7">
        <v>7.2191920000000001E-3</v>
      </c>
      <c r="M206" s="7">
        <v>2.9551870000000002E-3</v>
      </c>
      <c r="N206" s="7">
        <v>8.4916539999999995E-3</v>
      </c>
      <c r="O206" s="7">
        <v>0.44080200000000003</v>
      </c>
      <c r="P206" s="7">
        <v>235.0042</v>
      </c>
      <c r="Q206" s="7">
        <f t="shared" si="36"/>
        <v>1.4425848559302346</v>
      </c>
      <c r="R206" t="s">
        <v>76</v>
      </c>
      <c r="S206" s="7">
        <v>0.33650530000000001</v>
      </c>
      <c r="T206">
        <v>-1</v>
      </c>
      <c r="U206" s="17">
        <v>2.6348820000000002</v>
      </c>
      <c r="V206" t="s">
        <v>215</v>
      </c>
      <c r="W206" s="6">
        <v>2.0500000000000001E-2</v>
      </c>
      <c r="X206" s="6">
        <v>3.4079999999999999E-2</v>
      </c>
      <c r="Y206" s="6">
        <v>4.3869999999999999E-2</v>
      </c>
      <c r="Z206" s="6">
        <v>5.3839999999999999E-2</v>
      </c>
      <c r="AA206" s="6">
        <v>6.3789999999999999E-2</v>
      </c>
      <c r="AB206" s="6">
        <v>7.553E-2</v>
      </c>
      <c r="AC206" s="6">
        <v>8.9219999999999994E-2</v>
      </c>
      <c r="AD206" s="6">
        <v>0.1124</v>
      </c>
      <c r="AE206" s="6">
        <v>0.1565</v>
      </c>
      <c r="AF206" s="6">
        <v>0.3503</v>
      </c>
      <c r="AG206" t="s">
        <v>76</v>
      </c>
      <c r="AH206" s="9">
        <f t="shared" si="39"/>
        <v>5.4580000000000002</v>
      </c>
      <c r="AI206" s="9">
        <f t="shared" si="40"/>
        <v>26.890000000000004</v>
      </c>
      <c r="AJ206" s="8">
        <f t="shared" si="41"/>
        <v>4.9267130817149143</v>
      </c>
      <c r="AK206">
        <v>0</v>
      </c>
      <c r="AL206">
        <v>1</v>
      </c>
      <c r="AM206" t="s">
        <v>33</v>
      </c>
      <c r="AN206" t="s">
        <v>29</v>
      </c>
    </row>
    <row r="207" spans="1:40" x14ac:dyDescent="0.3">
      <c r="A207" t="s">
        <v>77</v>
      </c>
      <c r="B207" s="2">
        <v>1996</v>
      </c>
      <c r="C207" s="5">
        <f t="shared" si="37"/>
        <v>3.4280400000000002</v>
      </c>
      <c r="D207" s="13">
        <v>252.25149999999999</v>
      </c>
      <c r="E207" s="18">
        <f t="shared" si="42"/>
        <v>40.3949</v>
      </c>
      <c r="F207" s="32">
        <f t="shared" si="38"/>
        <v>4.0773670254250511</v>
      </c>
      <c r="G207">
        <v>1996</v>
      </c>
      <c r="H207" s="2" t="s">
        <v>30</v>
      </c>
      <c r="I207">
        <v>63.35445</v>
      </c>
      <c r="J207">
        <v>1.9</v>
      </c>
      <c r="K207" s="3">
        <v>3.4280400000000003E-2</v>
      </c>
      <c r="L207" s="7">
        <v>8.2092989999999998E-3</v>
      </c>
      <c r="M207" s="7">
        <v>2.9530490000000001E-3</v>
      </c>
      <c r="N207" s="7">
        <v>1.0434290000000001E-2</v>
      </c>
      <c r="O207" s="7">
        <v>0.403949</v>
      </c>
      <c r="P207" s="7">
        <v>186.51580000000001</v>
      </c>
      <c r="Q207" s="7">
        <f t="shared" si="36"/>
        <v>1.3524403830667426</v>
      </c>
      <c r="R207" t="s">
        <v>76</v>
      </c>
      <c r="S207" s="7">
        <v>0.27493190000000001</v>
      </c>
      <c r="T207">
        <v>-1</v>
      </c>
      <c r="U207" s="17">
        <v>2.5619930000000002</v>
      </c>
      <c r="V207" t="s">
        <v>235</v>
      </c>
      <c r="W207" s="6">
        <v>2.5139999999999999E-2</v>
      </c>
      <c r="X207" s="6">
        <v>3.8969999999999998E-2</v>
      </c>
      <c r="Y207" s="6">
        <v>4.768E-2</v>
      </c>
      <c r="Z207" s="6">
        <v>5.7750000000000003E-2</v>
      </c>
      <c r="AA207" s="6">
        <v>6.8690000000000001E-2</v>
      </c>
      <c r="AB207" s="6">
        <v>8.0240000000000006E-2</v>
      </c>
      <c r="AC207" s="6">
        <v>9.3359999999999999E-2</v>
      </c>
      <c r="AD207" s="6">
        <v>0.1135</v>
      </c>
      <c r="AE207" s="6">
        <v>0.1479</v>
      </c>
      <c r="AF207" s="6">
        <v>0.32679999999999998</v>
      </c>
      <c r="AG207" t="s">
        <v>76</v>
      </c>
      <c r="AH207" s="9">
        <f t="shared" si="39"/>
        <v>6.4109999999999996</v>
      </c>
      <c r="AI207" s="9">
        <f t="shared" si="40"/>
        <v>26.14</v>
      </c>
      <c r="AJ207" s="8">
        <f t="shared" si="41"/>
        <v>4.0773670254250511</v>
      </c>
      <c r="AK207">
        <v>0</v>
      </c>
      <c r="AL207">
        <v>1</v>
      </c>
      <c r="AM207" t="s">
        <v>33</v>
      </c>
      <c r="AN207" t="s">
        <v>29</v>
      </c>
    </row>
    <row r="208" spans="1:40" x14ac:dyDescent="0.3">
      <c r="A208" t="s">
        <v>77</v>
      </c>
      <c r="B208" s="2">
        <v>1993</v>
      </c>
      <c r="C208" s="4">
        <f t="shared" si="37"/>
        <v>9.7534029999999987</v>
      </c>
      <c r="D208" s="13">
        <v>164.97470000000001</v>
      </c>
      <c r="E208" s="18">
        <f t="shared" si="42"/>
        <v>35.67342</v>
      </c>
      <c r="F208" s="32">
        <f t="shared" si="38"/>
        <v>4.0612124779281933</v>
      </c>
      <c r="G208">
        <v>1993</v>
      </c>
      <c r="H208" s="2" t="s">
        <v>30</v>
      </c>
      <c r="I208">
        <v>63.35445</v>
      </c>
      <c r="J208">
        <v>1.9</v>
      </c>
      <c r="K208" s="3">
        <v>9.7534029999999994E-2</v>
      </c>
      <c r="L208" s="7">
        <v>2.5592409999999999E-2</v>
      </c>
      <c r="M208" s="7">
        <v>1.125087E-2</v>
      </c>
      <c r="N208" s="7">
        <v>3.1699289999999998E-2</v>
      </c>
      <c r="O208" s="7">
        <v>0.3567342</v>
      </c>
      <c r="P208" s="7">
        <v>134.0341</v>
      </c>
      <c r="Q208" s="7">
        <f t="shared" si="36"/>
        <v>1.2308412560684185</v>
      </c>
      <c r="R208" t="s">
        <v>76</v>
      </c>
      <c r="S208" s="7">
        <v>0.21605260000000001</v>
      </c>
      <c r="T208">
        <v>0.3042378</v>
      </c>
      <c r="U208" s="17">
        <v>2.488782</v>
      </c>
      <c r="V208" t="s">
        <v>252</v>
      </c>
      <c r="W208" s="6">
        <v>2.7179999999999999E-2</v>
      </c>
      <c r="X208" s="6">
        <v>4.0779999999999997E-2</v>
      </c>
      <c r="Y208" s="6">
        <v>5.2670000000000002E-2</v>
      </c>
      <c r="Z208" s="6">
        <v>6.3909999999999995E-2</v>
      </c>
      <c r="AA208" s="6">
        <v>7.5300000000000006E-2</v>
      </c>
      <c r="AB208" s="6">
        <v>8.7690000000000004E-2</v>
      </c>
      <c r="AC208" s="6">
        <v>0.1023</v>
      </c>
      <c r="AD208" s="6">
        <v>0.12189999999999999</v>
      </c>
      <c r="AE208" s="6">
        <v>0.15409999999999999</v>
      </c>
      <c r="AF208" s="6">
        <v>0.27410000000000001</v>
      </c>
      <c r="AG208" t="s">
        <v>76</v>
      </c>
      <c r="AH208" s="9">
        <f t="shared" si="39"/>
        <v>6.7959999999999994</v>
      </c>
      <c r="AI208" s="9">
        <f t="shared" si="40"/>
        <v>27.599999999999998</v>
      </c>
      <c r="AJ208" s="8">
        <f t="shared" si="41"/>
        <v>4.0612124779281933</v>
      </c>
      <c r="AK208">
        <v>0</v>
      </c>
      <c r="AL208">
        <v>0</v>
      </c>
      <c r="AM208" t="s">
        <v>33</v>
      </c>
      <c r="AN208" t="s">
        <v>29</v>
      </c>
    </row>
    <row r="209" spans="1:40" x14ac:dyDescent="0.3">
      <c r="A209" t="s">
        <v>77</v>
      </c>
      <c r="B209" s="2">
        <v>1990</v>
      </c>
      <c r="C209" s="5">
        <f t="shared" si="37"/>
        <v>4.5560970000000003</v>
      </c>
      <c r="D209" s="13">
        <v>233.81819999999999</v>
      </c>
      <c r="E209" s="18">
        <f t="shared" si="42"/>
        <v>41.114079999999994</v>
      </c>
      <c r="F209" s="32">
        <f t="shared" si="38"/>
        <v>4.508463541666667</v>
      </c>
      <c r="G209">
        <v>1990</v>
      </c>
      <c r="H209" s="2" t="s">
        <v>30</v>
      </c>
      <c r="I209">
        <v>63.35445</v>
      </c>
      <c r="J209">
        <v>1.9</v>
      </c>
      <c r="K209" s="3">
        <v>4.5560969999999999E-2</v>
      </c>
      <c r="L209" s="7">
        <v>8.7599610000000001E-3</v>
      </c>
      <c r="M209" s="7">
        <v>2.9619260000000001E-3</v>
      </c>
      <c r="N209" s="7">
        <v>1.095695E-2</v>
      </c>
      <c r="O209" s="7">
        <v>0.41114079999999997</v>
      </c>
      <c r="P209" s="7">
        <v>168.06370000000001</v>
      </c>
      <c r="Q209" s="7">
        <f t="shared" si="36"/>
        <v>1.3912474853284795</v>
      </c>
      <c r="R209" t="s">
        <v>76</v>
      </c>
      <c r="S209" s="7">
        <v>0.281551</v>
      </c>
      <c r="T209">
        <v>-1</v>
      </c>
      <c r="U209" s="17">
        <v>2.424242</v>
      </c>
      <c r="V209" t="s">
        <v>265</v>
      </c>
      <c r="W209" s="6">
        <v>2.4660000000000001E-2</v>
      </c>
      <c r="X209" s="6">
        <v>3.678E-2</v>
      </c>
      <c r="Y209" s="6">
        <v>4.5940000000000002E-2</v>
      </c>
      <c r="Z209" s="6">
        <v>5.5739999999999998E-2</v>
      </c>
      <c r="AA209" s="6">
        <v>6.6390000000000005E-2</v>
      </c>
      <c r="AB209" s="6">
        <v>7.8359999999999999E-2</v>
      </c>
      <c r="AC209" s="6">
        <v>9.4689999999999996E-2</v>
      </c>
      <c r="AD209" s="6">
        <v>0.1181</v>
      </c>
      <c r="AE209" s="6">
        <v>0.15890000000000001</v>
      </c>
      <c r="AF209" s="6">
        <v>0.32050000000000001</v>
      </c>
      <c r="AG209" t="s">
        <v>76</v>
      </c>
      <c r="AH209" s="9">
        <f t="shared" si="39"/>
        <v>6.1440000000000001</v>
      </c>
      <c r="AI209" s="9">
        <f t="shared" si="40"/>
        <v>27.700000000000003</v>
      </c>
      <c r="AJ209" s="8">
        <f t="shared" si="41"/>
        <v>4.508463541666667</v>
      </c>
      <c r="AK209">
        <v>0</v>
      </c>
      <c r="AL209">
        <v>1</v>
      </c>
      <c r="AM209" t="s">
        <v>33</v>
      </c>
      <c r="AN209" t="s">
        <v>29</v>
      </c>
    </row>
    <row r="210" spans="1:40" x14ac:dyDescent="0.3">
      <c r="A210" t="s">
        <v>77</v>
      </c>
      <c r="B210" s="2">
        <v>1987</v>
      </c>
      <c r="C210" s="5">
        <f t="shared" si="37"/>
        <v>7.7230499999999997</v>
      </c>
      <c r="D210" s="13">
        <v>228.72710000000001</v>
      </c>
      <c r="E210" s="18">
        <f t="shared" si="42"/>
        <v>43.15502</v>
      </c>
      <c r="F210" s="32">
        <f t="shared" si="38"/>
        <v>5.0194049159120313</v>
      </c>
      <c r="G210">
        <v>1988</v>
      </c>
      <c r="H210" s="2" t="s">
        <v>30</v>
      </c>
      <c r="I210">
        <v>63.35445</v>
      </c>
      <c r="J210">
        <v>1.9</v>
      </c>
      <c r="K210" s="3">
        <v>7.7230499999999994E-2</v>
      </c>
      <c r="L210" s="7">
        <v>2.1097830000000001E-2</v>
      </c>
      <c r="M210" s="7">
        <v>9.6158130000000008E-3</v>
      </c>
      <c r="N210" s="7">
        <v>2.723128E-2</v>
      </c>
      <c r="O210" s="7">
        <v>0.43155019999999999</v>
      </c>
      <c r="P210" s="7">
        <v>164.91659999999999</v>
      </c>
      <c r="Q210" s="7">
        <f t="shared" si="36"/>
        <v>1.3869258764733206</v>
      </c>
      <c r="R210" t="s">
        <v>76</v>
      </c>
      <c r="S210" s="7">
        <v>0.321432</v>
      </c>
      <c r="T210">
        <v>0.36847249999999998</v>
      </c>
      <c r="U210" s="17">
        <v>2.3792789999999999</v>
      </c>
      <c r="V210" t="s">
        <v>276</v>
      </c>
      <c r="W210" s="6">
        <v>2.1420000000000002E-2</v>
      </c>
      <c r="X210" s="6">
        <v>3.2689999999999997E-2</v>
      </c>
      <c r="Y210" s="6">
        <v>4.3459999999999999E-2</v>
      </c>
      <c r="Z210" s="6">
        <v>5.4330000000000003E-2</v>
      </c>
      <c r="AA210" s="6">
        <v>6.59E-2</v>
      </c>
      <c r="AB210" s="6">
        <v>7.8979999999999995E-2</v>
      </c>
      <c r="AC210" s="6">
        <v>9.4990000000000005E-2</v>
      </c>
      <c r="AD210" s="6">
        <v>0.11700000000000001</v>
      </c>
      <c r="AE210" s="6">
        <v>0.15459999999999999</v>
      </c>
      <c r="AF210" s="6">
        <v>0.33660000000000001</v>
      </c>
      <c r="AG210" t="s">
        <v>76</v>
      </c>
      <c r="AH210" s="9">
        <f t="shared" si="39"/>
        <v>5.4109999999999996</v>
      </c>
      <c r="AI210" s="9">
        <f t="shared" si="40"/>
        <v>27.16</v>
      </c>
      <c r="AJ210" s="8">
        <f t="shared" si="41"/>
        <v>5.0194049159120313</v>
      </c>
      <c r="AK210">
        <v>0</v>
      </c>
      <c r="AL210">
        <v>0</v>
      </c>
      <c r="AM210" t="s">
        <v>33</v>
      </c>
      <c r="AN210" t="s">
        <v>29</v>
      </c>
    </row>
    <row r="211" spans="1:40" x14ac:dyDescent="0.3">
      <c r="A211" t="s">
        <v>77</v>
      </c>
      <c r="B211" s="2">
        <v>1984</v>
      </c>
      <c r="C211" s="5">
        <f t="shared" si="37"/>
        <v>9.3569570000000013</v>
      </c>
      <c r="D211" s="13">
        <v>212.05779999999999</v>
      </c>
      <c r="E211" s="18">
        <f t="shared" si="42"/>
        <v>43.15502</v>
      </c>
      <c r="F211" s="32">
        <f t="shared" si="38"/>
        <v>5.0194049159120313</v>
      </c>
      <c r="G211">
        <v>1988</v>
      </c>
      <c r="H211" s="2" t="s">
        <v>30</v>
      </c>
      <c r="I211">
        <v>63.35445</v>
      </c>
      <c r="J211">
        <v>1.9</v>
      </c>
      <c r="K211" s="3">
        <v>9.3569570000000005E-2</v>
      </c>
      <c r="L211" s="7">
        <v>2.5777390000000001E-2</v>
      </c>
      <c r="M211" s="7">
        <v>1.1554989999999999E-2</v>
      </c>
      <c r="N211" s="7">
        <v>3.2694910000000001E-2</v>
      </c>
      <c r="O211" s="7">
        <v>0.43155019999999999</v>
      </c>
      <c r="P211" s="7">
        <v>152.89769999999999</v>
      </c>
      <c r="Q211" s="7">
        <f t="shared" si="36"/>
        <v>1.386926029626345</v>
      </c>
      <c r="R211" t="s">
        <v>76</v>
      </c>
      <c r="S211" s="7">
        <v>0.321432</v>
      </c>
      <c r="T211">
        <v>0.36847249999999998</v>
      </c>
      <c r="U211" s="17">
        <v>2.3089469999999999</v>
      </c>
      <c r="V211" t="s">
        <v>276</v>
      </c>
      <c r="W211" s="6">
        <v>2.1420000000000002E-2</v>
      </c>
      <c r="X211" s="6">
        <v>3.2689999999999997E-2</v>
      </c>
      <c r="Y211" s="6">
        <v>4.3459999999999999E-2</v>
      </c>
      <c r="Z211" s="6">
        <v>5.4330000000000003E-2</v>
      </c>
      <c r="AA211" s="6">
        <v>6.59E-2</v>
      </c>
      <c r="AB211" s="6">
        <v>7.8979999999999995E-2</v>
      </c>
      <c r="AC211" s="6">
        <v>9.4990000000000005E-2</v>
      </c>
      <c r="AD211" s="6">
        <v>0.11700000000000001</v>
      </c>
      <c r="AE211" s="6">
        <v>0.15459999999999999</v>
      </c>
      <c r="AF211" s="6">
        <v>0.33660000000000001</v>
      </c>
      <c r="AG211" t="s">
        <v>76</v>
      </c>
      <c r="AH211" s="9">
        <f t="shared" si="39"/>
        <v>5.4109999999999996</v>
      </c>
      <c r="AI211" s="9">
        <f t="shared" si="40"/>
        <v>27.16</v>
      </c>
      <c r="AJ211" s="8">
        <f t="shared" si="41"/>
        <v>5.0194049159120313</v>
      </c>
      <c r="AK211">
        <v>0</v>
      </c>
      <c r="AL211">
        <v>0</v>
      </c>
      <c r="AM211" t="s">
        <v>33</v>
      </c>
      <c r="AN211" t="s">
        <v>29</v>
      </c>
    </row>
    <row r="212" spans="1:40" x14ac:dyDescent="0.3">
      <c r="A212" t="s">
        <v>77</v>
      </c>
      <c r="B212" s="2">
        <v>1981</v>
      </c>
      <c r="C212" s="4">
        <f t="shared" si="37"/>
        <v>11.228580000000001</v>
      </c>
      <c r="D212" s="13">
        <v>196.60329999999999</v>
      </c>
      <c r="E212" s="18">
        <f t="shared" si="42"/>
        <v>43.15502</v>
      </c>
      <c r="F212" s="32">
        <f t="shared" si="38"/>
        <v>5.0194049159120313</v>
      </c>
      <c r="G212">
        <v>1988</v>
      </c>
      <c r="H212" s="2" t="s">
        <v>30</v>
      </c>
      <c r="I212">
        <v>63.35445</v>
      </c>
      <c r="J212">
        <v>1.9</v>
      </c>
      <c r="K212" s="3">
        <v>0.11228580000000001</v>
      </c>
      <c r="L212" s="7">
        <v>3.1393980000000002E-2</v>
      </c>
      <c r="M212" s="7">
        <v>1.3945229999999999E-2</v>
      </c>
      <c r="N212" s="7">
        <v>3.8972270000000003E-2</v>
      </c>
      <c r="O212" s="7">
        <v>0.43155019999999999</v>
      </c>
      <c r="P212" s="7">
        <v>141.75470000000001</v>
      </c>
      <c r="Q212" s="7">
        <f t="shared" si="36"/>
        <v>1.3869261477749941</v>
      </c>
      <c r="R212" t="s">
        <v>76</v>
      </c>
      <c r="S212" s="7">
        <v>0.321432</v>
      </c>
      <c r="T212">
        <v>0.36847249999999998</v>
      </c>
      <c r="U212" s="17">
        <v>2.1975829999999998</v>
      </c>
      <c r="V212" t="s">
        <v>276</v>
      </c>
      <c r="W212" s="6">
        <v>2.1420000000000002E-2</v>
      </c>
      <c r="X212" s="6">
        <v>3.2689999999999997E-2</v>
      </c>
      <c r="Y212" s="6">
        <v>4.3459999999999999E-2</v>
      </c>
      <c r="Z212" s="6">
        <v>5.4330000000000003E-2</v>
      </c>
      <c r="AA212" s="6">
        <v>6.59E-2</v>
      </c>
      <c r="AB212" s="6">
        <v>7.8979999999999995E-2</v>
      </c>
      <c r="AC212" s="6">
        <v>9.4990000000000005E-2</v>
      </c>
      <c r="AD212" s="6">
        <v>0.11700000000000001</v>
      </c>
      <c r="AE212" s="6">
        <v>0.15459999999999999</v>
      </c>
      <c r="AF212" s="6">
        <v>0.33660000000000001</v>
      </c>
      <c r="AG212" t="s">
        <v>76</v>
      </c>
      <c r="AH212" s="9">
        <f t="shared" si="39"/>
        <v>5.4109999999999996</v>
      </c>
      <c r="AI212" s="9">
        <f t="shared" si="40"/>
        <v>27.16</v>
      </c>
      <c r="AJ212" s="8">
        <f t="shared" si="41"/>
        <v>5.0194049159120313</v>
      </c>
      <c r="AK212">
        <v>0</v>
      </c>
      <c r="AL212">
        <v>0</v>
      </c>
      <c r="AM212" t="s">
        <v>33</v>
      </c>
      <c r="AN212" t="s">
        <v>29</v>
      </c>
    </row>
    <row r="213" spans="1:40" x14ac:dyDescent="0.3">
      <c r="A213" t="s">
        <v>80</v>
      </c>
      <c r="B213" s="2">
        <v>1981</v>
      </c>
      <c r="C213" s="5">
        <f t="shared" si="37"/>
        <v>6.04542</v>
      </c>
      <c r="D213" s="13">
        <v>338.85250000000002</v>
      </c>
      <c r="E213" s="18">
        <f t="shared" si="42"/>
        <v>48.94746</v>
      </c>
      <c r="F213" s="32">
        <f t="shared" si="38"/>
        <v>6.9637204772339896</v>
      </c>
      <c r="G213">
        <v>1984</v>
      </c>
      <c r="H213" s="2" t="s">
        <v>30</v>
      </c>
      <c r="I213">
        <v>8.9402120000000007</v>
      </c>
      <c r="J213">
        <v>1.9</v>
      </c>
      <c r="K213" s="3">
        <v>6.04542E-2</v>
      </c>
      <c r="L213" s="7">
        <v>1.6898719999999999E-2</v>
      </c>
      <c r="M213" s="7">
        <v>7.1778220000000004E-3</v>
      </c>
      <c r="N213" s="7">
        <v>2.3411009999999999E-2</v>
      </c>
      <c r="O213" s="7">
        <v>0.48947459999999998</v>
      </c>
      <c r="P213" s="7">
        <v>216.9838</v>
      </c>
      <c r="Q213" s="7">
        <f t="shared" si="36"/>
        <v>1.561648841987282</v>
      </c>
      <c r="R213" t="s">
        <v>79</v>
      </c>
      <c r="S213" s="7">
        <v>0.42554259999999999</v>
      </c>
      <c r="T213">
        <v>-1</v>
      </c>
      <c r="U213" s="17">
        <v>70.992194999999995</v>
      </c>
      <c r="V213" t="s">
        <v>266</v>
      </c>
      <c r="W213" s="6">
        <v>1.5010000000000001E-2</v>
      </c>
      <c r="X213" s="6">
        <v>2.606E-2</v>
      </c>
      <c r="Y213" s="6">
        <v>3.483E-2</v>
      </c>
      <c r="Z213" s="6">
        <v>4.5319999999999999E-2</v>
      </c>
      <c r="AA213" s="6">
        <v>5.7549999999999997E-2</v>
      </c>
      <c r="AB213" s="6">
        <v>7.2270000000000001E-2</v>
      </c>
      <c r="AC213" s="6">
        <v>9.2499999999999999E-2</v>
      </c>
      <c r="AD213" s="6">
        <v>0.1186</v>
      </c>
      <c r="AE213" s="6">
        <v>0.16739999999999999</v>
      </c>
      <c r="AF213" s="6">
        <v>0.37040000000000001</v>
      </c>
      <c r="AG213" t="s">
        <v>79</v>
      </c>
      <c r="AH213" s="9">
        <f t="shared" si="39"/>
        <v>4.1070000000000002</v>
      </c>
      <c r="AI213" s="9">
        <f t="shared" si="40"/>
        <v>28.599999999999998</v>
      </c>
      <c r="AJ213" s="8">
        <f t="shared" si="41"/>
        <v>6.9637204772339896</v>
      </c>
      <c r="AK213">
        <v>0</v>
      </c>
      <c r="AL213">
        <v>1</v>
      </c>
      <c r="AM213" t="s">
        <v>33</v>
      </c>
      <c r="AN213" t="s">
        <v>29</v>
      </c>
    </row>
    <row r="214" spans="1:40" x14ac:dyDescent="0.3">
      <c r="A214" t="s">
        <v>80</v>
      </c>
      <c r="B214" s="2">
        <v>1984</v>
      </c>
      <c r="C214" s="5">
        <f t="shared" si="37"/>
        <v>7.9319769999999998</v>
      </c>
      <c r="D214" s="13">
        <v>302.54430000000002</v>
      </c>
      <c r="E214" s="18">
        <f t="shared" si="42"/>
        <v>48.94746</v>
      </c>
      <c r="F214" s="32">
        <f t="shared" si="38"/>
        <v>6.9637204772339896</v>
      </c>
      <c r="G214">
        <v>1984</v>
      </c>
      <c r="H214" s="2" t="s">
        <v>30</v>
      </c>
      <c r="I214">
        <v>8.9402120000000007</v>
      </c>
      <c r="J214">
        <v>1.9</v>
      </c>
      <c r="K214" s="3">
        <v>7.9319769999999998E-2</v>
      </c>
      <c r="L214" s="7">
        <v>2.2627709999999999E-2</v>
      </c>
      <c r="M214" s="7">
        <v>9.7260850000000006E-3</v>
      </c>
      <c r="N214" s="7">
        <v>3.1360390000000002E-2</v>
      </c>
      <c r="O214" s="7">
        <v>0.48947459999999998</v>
      </c>
      <c r="P214" s="7">
        <v>193.73390000000001</v>
      </c>
      <c r="Q214" s="7">
        <f t="shared" si="36"/>
        <v>1.5616487357142967</v>
      </c>
      <c r="R214" t="s">
        <v>79</v>
      </c>
      <c r="S214" s="7">
        <v>0.42554259999999999</v>
      </c>
      <c r="T214">
        <v>-1</v>
      </c>
      <c r="U214" s="17">
        <v>75.780604999999994</v>
      </c>
      <c r="V214" t="s">
        <v>266</v>
      </c>
      <c r="W214" s="6">
        <v>1.5010000000000001E-2</v>
      </c>
      <c r="X214" s="6">
        <v>2.606E-2</v>
      </c>
      <c r="Y214" s="6">
        <v>3.483E-2</v>
      </c>
      <c r="Z214" s="6">
        <v>4.5319999999999999E-2</v>
      </c>
      <c r="AA214" s="6">
        <v>5.7549999999999997E-2</v>
      </c>
      <c r="AB214" s="6">
        <v>7.2270000000000001E-2</v>
      </c>
      <c r="AC214" s="6">
        <v>9.2499999999999999E-2</v>
      </c>
      <c r="AD214" s="6">
        <v>0.1186</v>
      </c>
      <c r="AE214" s="6">
        <v>0.16739999999999999</v>
      </c>
      <c r="AF214" s="6">
        <v>0.37040000000000001</v>
      </c>
      <c r="AG214" t="s">
        <v>79</v>
      </c>
      <c r="AH214" s="9">
        <f t="shared" si="39"/>
        <v>4.1070000000000002</v>
      </c>
      <c r="AI214" s="9">
        <f t="shared" si="40"/>
        <v>28.599999999999998</v>
      </c>
      <c r="AJ214" s="8">
        <f t="shared" si="41"/>
        <v>6.9637204772339896</v>
      </c>
      <c r="AK214">
        <v>0</v>
      </c>
      <c r="AL214">
        <v>1</v>
      </c>
      <c r="AM214" t="s">
        <v>33</v>
      </c>
      <c r="AN214" t="s">
        <v>29</v>
      </c>
    </row>
    <row r="215" spans="1:40" x14ac:dyDescent="0.3">
      <c r="A215" t="s">
        <v>80</v>
      </c>
      <c r="B215" s="2">
        <v>1987</v>
      </c>
      <c r="C215" s="4">
        <f t="shared" si="37"/>
        <v>10.50235</v>
      </c>
      <c r="D215" s="13">
        <v>269.54559999999998</v>
      </c>
      <c r="E215" s="18">
        <f t="shared" si="42"/>
        <v>-100</v>
      </c>
      <c r="F215" s="32">
        <f t="shared" si="38"/>
        <v>1</v>
      </c>
      <c r="H215" s="2" t="s">
        <v>30</v>
      </c>
      <c r="I215">
        <v>8.9402120000000007</v>
      </c>
      <c r="J215">
        <v>1.9</v>
      </c>
      <c r="K215" s="3">
        <v>0.10502350000000001</v>
      </c>
      <c r="L215" s="7">
        <v>3.1339480000000003E-2</v>
      </c>
      <c r="M215" s="7">
        <v>1.3628639999999999E-2</v>
      </c>
      <c r="N215" s="7">
        <v>4.3202869999999997E-2</v>
      </c>
      <c r="O215" s="7">
        <v>-1</v>
      </c>
      <c r="P215" s="7">
        <v>-1</v>
      </c>
      <c r="Q215" s="7"/>
      <c r="R215" t="s">
        <v>79</v>
      </c>
      <c r="S215" s="7">
        <v>-1</v>
      </c>
      <c r="T215">
        <v>-1</v>
      </c>
      <c r="U215" s="17">
        <v>80.503051999999997</v>
      </c>
      <c r="V215" t="s">
        <v>266</v>
      </c>
      <c r="W215" s="6">
        <v>-1</v>
      </c>
      <c r="X215" s="6">
        <v>-1</v>
      </c>
      <c r="Y215" s="6">
        <v>-1</v>
      </c>
      <c r="Z215" s="6">
        <v>-1</v>
      </c>
      <c r="AA215" s="6">
        <v>-1</v>
      </c>
      <c r="AB215" s="6">
        <v>-1</v>
      </c>
      <c r="AC215" s="6">
        <v>-1</v>
      </c>
      <c r="AD215" s="6">
        <v>-1</v>
      </c>
      <c r="AE215" s="6">
        <v>-1</v>
      </c>
      <c r="AF215" s="6">
        <v>-1</v>
      </c>
      <c r="AG215" t="s">
        <v>79</v>
      </c>
      <c r="AH215" s="9">
        <f t="shared" si="39"/>
        <v>-200</v>
      </c>
      <c r="AI215" s="9">
        <f t="shared" si="40"/>
        <v>-200</v>
      </c>
      <c r="AJ215" s="8">
        <f t="shared" si="41"/>
        <v>1</v>
      </c>
      <c r="AK215">
        <v>1</v>
      </c>
      <c r="AL215">
        <v>1</v>
      </c>
      <c r="AM215" t="s">
        <v>33</v>
      </c>
      <c r="AN215" t="s">
        <v>29</v>
      </c>
    </row>
    <row r="216" spans="1:40" x14ac:dyDescent="0.3">
      <c r="A216" t="s">
        <v>80</v>
      </c>
      <c r="B216" s="2">
        <v>1990</v>
      </c>
      <c r="C216" s="4">
        <f t="shared" si="37"/>
        <v>10.018319999999999</v>
      </c>
      <c r="D216" s="13">
        <v>277.27370000000002</v>
      </c>
      <c r="E216" s="18">
        <f t="shared" si="42"/>
        <v>-100</v>
      </c>
      <c r="F216" s="32">
        <f t="shared" si="38"/>
        <v>1</v>
      </c>
      <c r="H216" s="2" t="s">
        <v>30</v>
      </c>
      <c r="I216">
        <v>8.9402120000000007</v>
      </c>
      <c r="J216">
        <v>1.9</v>
      </c>
      <c r="K216" s="3">
        <v>0.1001832</v>
      </c>
      <c r="L216" s="7">
        <v>2.9583809999999999E-2</v>
      </c>
      <c r="M216" s="7">
        <v>1.2530339999999999E-2</v>
      </c>
      <c r="N216" s="7">
        <v>4.0191299999999999E-2</v>
      </c>
      <c r="O216" s="7">
        <v>-1</v>
      </c>
      <c r="P216" s="7">
        <v>-1</v>
      </c>
      <c r="Q216" s="7"/>
      <c r="R216" t="s">
        <v>79</v>
      </c>
      <c r="S216" s="7">
        <v>-1</v>
      </c>
      <c r="T216">
        <v>-1</v>
      </c>
      <c r="U216" s="17">
        <v>85.357873999999995</v>
      </c>
      <c r="V216" t="s">
        <v>266</v>
      </c>
      <c r="W216" s="6">
        <v>-1</v>
      </c>
      <c r="X216" s="6">
        <v>-1</v>
      </c>
      <c r="Y216" s="6">
        <v>-1</v>
      </c>
      <c r="Z216" s="6">
        <v>-1</v>
      </c>
      <c r="AA216" s="6">
        <v>-1</v>
      </c>
      <c r="AB216" s="6">
        <v>-1</v>
      </c>
      <c r="AC216" s="6">
        <v>-1</v>
      </c>
      <c r="AD216" s="6">
        <v>-1</v>
      </c>
      <c r="AE216" s="6">
        <v>-1</v>
      </c>
      <c r="AF216" s="6">
        <v>-1</v>
      </c>
      <c r="AG216" t="s">
        <v>79</v>
      </c>
      <c r="AH216" s="9">
        <f t="shared" si="39"/>
        <v>-200</v>
      </c>
      <c r="AI216" s="9">
        <f t="shared" si="40"/>
        <v>-200</v>
      </c>
      <c r="AJ216" s="8">
        <f t="shared" si="41"/>
        <v>1</v>
      </c>
      <c r="AK216">
        <v>1</v>
      </c>
      <c r="AL216">
        <v>1</v>
      </c>
      <c r="AM216" t="s">
        <v>33</v>
      </c>
      <c r="AN216" t="s">
        <v>29</v>
      </c>
    </row>
    <row r="217" spans="1:40" x14ac:dyDescent="0.3">
      <c r="A217" t="s">
        <v>80</v>
      </c>
      <c r="B217" s="2">
        <v>1993</v>
      </c>
      <c r="C217" s="5">
        <f t="shared" si="37"/>
        <v>9.0006439999999994</v>
      </c>
      <c r="D217" s="13">
        <v>288.42970000000003</v>
      </c>
      <c r="E217" s="18">
        <f t="shared" si="42"/>
        <v>-100</v>
      </c>
      <c r="F217" s="32">
        <f t="shared" si="38"/>
        <v>1</v>
      </c>
      <c r="H217" s="2" t="s">
        <v>30</v>
      </c>
      <c r="I217">
        <v>8.9402120000000007</v>
      </c>
      <c r="J217">
        <v>1.9</v>
      </c>
      <c r="K217" s="3">
        <v>9.0006439999999993E-2</v>
      </c>
      <c r="L217" s="7">
        <v>2.503199E-2</v>
      </c>
      <c r="M217" s="7">
        <v>9.986343E-3</v>
      </c>
      <c r="N217" s="7">
        <v>3.3116560000000003E-2</v>
      </c>
      <c r="O217" s="7">
        <v>-1</v>
      </c>
      <c r="P217" s="7">
        <v>-1</v>
      </c>
      <c r="Q217" s="7"/>
      <c r="R217" t="s">
        <v>79</v>
      </c>
      <c r="S217" s="7">
        <v>-1</v>
      </c>
      <c r="T217">
        <v>-1</v>
      </c>
      <c r="U217" s="17">
        <v>90.600453000000002</v>
      </c>
      <c r="V217" t="s">
        <v>253</v>
      </c>
      <c r="W217" s="6">
        <v>-1</v>
      </c>
      <c r="X217" s="6">
        <v>-1</v>
      </c>
      <c r="Y217" s="6">
        <v>-1</v>
      </c>
      <c r="Z217" s="6">
        <v>-1</v>
      </c>
      <c r="AA217" s="6">
        <v>-1</v>
      </c>
      <c r="AB217" s="6">
        <v>-1</v>
      </c>
      <c r="AC217" s="6">
        <v>-1</v>
      </c>
      <c r="AD217" s="6">
        <v>-1</v>
      </c>
      <c r="AE217" s="6">
        <v>-1</v>
      </c>
      <c r="AF217" s="6">
        <v>-1</v>
      </c>
      <c r="AG217" t="s">
        <v>79</v>
      </c>
      <c r="AH217" s="9">
        <f t="shared" si="39"/>
        <v>-200</v>
      </c>
      <c r="AI217" s="9">
        <f t="shared" si="40"/>
        <v>-200</v>
      </c>
      <c r="AJ217" s="8">
        <f t="shared" si="41"/>
        <v>1</v>
      </c>
      <c r="AK217">
        <v>1</v>
      </c>
      <c r="AL217">
        <v>1</v>
      </c>
      <c r="AM217" t="s">
        <v>33</v>
      </c>
      <c r="AN217" t="s">
        <v>29</v>
      </c>
    </row>
    <row r="218" spans="1:40" x14ac:dyDescent="0.3">
      <c r="A218" t="s">
        <v>80</v>
      </c>
      <c r="B218" s="2">
        <v>1996</v>
      </c>
      <c r="C218" s="4">
        <f t="shared" si="37"/>
        <v>14.088850000000001</v>
      </c>
      <c r="D218" s="13">
        <v>215.76</v>
      </c>
      <c r="E218" s="18">
        <f t="shared" si="42"/>
        <v>48.465730000000001</v>
      </c>
      <c r="F218" s="32">
        <f t="shared" si="38"/>
        <v>6.2437128486511204</v>
      </c>
      <c r="G218">
        <v>1996</v>
      </c>
      <c r="H218" s="2" t="s">
        <v>30</v>
      </c>
      <c r="I218">
        <v>8.9402120000000007</v>
      </c>
      <c r="J218">
        <v>1.9</v>
      </c>
      <c r="K218" s="3">
        <v>0.1408885</v>
      </c>
      <c r="L218" s="7">
        <v>4.3260819999999998E-2</v>
      </c>
      <c r="M218" s="7">
        <v>1.9464780000000001E-2</v>
      </c>
      <c r="N218" s="7">
        <v>6.0008110000000003E-2</v>
      </c>
      <c r="O218" s="7">
        <v>0.48465730000000001</v>
      </c>
      <c r="P218" s="7">
        <v>139.49539999999999</v>
      </c>
      <c r="Q218" s="7">
        <f t="shared" si="36"/>
        <v>1.5467176695432252</v>
      </c>
      <c r="R218" t="s">
        <v>79</v>
      </c>
      <c r="S218" s="7">
        <v>0.41075729999999999</v>
      </c>
      <c r="T218">
        <v>-1</v>
      </c>
      <c r="U218" s="17">
        <v>95.687451999999993</v>
      </c>
      <c r="V218" t="s">
        <v>236</v>
      </c>
      <c r="W218" s="6">
        <v>1.5970000000000002E-2</v>
      </c>
      <c r="X218" s="6">
        <v>2.777E-2</v>
      </c>
      <c r="Y218" s="6">
        <v>3.7670000000000002E-2</v>
      </c>
      <c r="Z218" s="6">
        <v>4.718E-2</v>
      </c>
      <c r="AA218" s="6">
        <v>5.8340000000000003E-2</v>
      </c>
      <c r="AB218" s="6">
        <v>7.1900000000000006E-2</v>
      </c>
      <c r="AC218" s="6">
        <v>8.9029999999999998E-2</v>
      </c>
      <c r="AD218" s="6">
        <v>0.1134</v>
      </c>
      <c r="AE218" s="6">
        <v>0.15970000000000001</v>
      </c>
      <c r="AF218" s="6">
        <v>0.37909999999999999</v>
      </c>
      <c r="AG218" t="s">
        <v>79</v>
      </c>
      <c r="AH218" s="9">
        <f t="shared" si="39"/>
        <v>4.3740000000000006</v>
      </c>
      <c r="AI218" s="9">
        <f t="shared" si="40"/>
        <v>27.310000000000002</v>
      </c>
      <c r="AJ218" s="8">
        <f t="shared" si="41"/>
        <v>6.2437128486511204</v>
      </c>
      <c r="AK218">
        <v>0</v>
      </c>
      <c r="AL218">
        <v>1</v>
      </c>
      <c r="AM218" t="s">
        <v>33</v>
      </c>
      <c r="AN218" t="s">
        <v>29</v>
      </c>
    </row>
    <row r="219" spans="1:40" x14ac:dyDescent="0.3">
      <c r="A219" t="s">
        <v>80</v>
      </c>
      <c r="B219" s="2">
        <v>1999</v>
      </c>
      <c r="C219" s="4">
        <f t="shared" si="37"/>
        <v>12.882489999999999</v>
      </c>
      <c r="D219" s="13">
        <v>246.07650000000001</v>
      </c>
      <c r="E219" s="18">
        <f t="shared" si="42"/>
        <v>-100</v>
      </c>
      <c r="F219" s="32">
        <f t="shared" si="38"/>
        <v>1</v>
      </c>
      <c r="H219" s="2" t="s">
        <v>30</v>
      </c>
      <c r="I219">
        <v>8.9402120000000007</v>
      </c>
      <c r="J219">
        <v>1.9</v>
      </c>
      <c r="K219" s="3">
        <v>0.12882489999999999</v>
      </c>
      <c r="L219" s="7">
        <v>4.1759520000000001E-2</v>
      </c>
      <c r="M219" s="7">
        <v>1.918218E-2</v>
      </c>
      <c r="N219" s="7">
        <v>5.8394229999999998E-2</v>
      </c>
      <c r="O219" s="7">
        <v>-1</v>
      </c>
      <c r="P219" s="7">
        <v>-1</v>
      </c>
      <c r="Q219" s="7"/>
      <c r="R219" t="s">
        <v>79</v>
      </c>
      <c r="S219" s="7">
        <v>-1</v>
      </c>
      <c r="T219">
        <v>-1</v>
      </c>
      <c r="U219" s="17">
        <v>100.300579</v>
      </c>
      <c r="V219" t="s">
        <v>216</v>
      </c>
      <c r="W219" s="6">
        <v>-1</v>
      </c>
      <c r="X219" s="6">
        <v>-1</v>
      </c>
      <c r="Y219" s="6">
        <v>-1</v>
      </c>
      <c r="Z219" s="6">
        <v>-1</v>
      </c>
      <c r="AA219" s="6">
        <v>-1</v>
      </c>
      <c r="AB219" s="6">
        <v>-1</v>
      </c>
      <c r="AC219" s="6">
        <v>-1</v>
      </c>
      <c r="AD219" s="6">
        <v>-1</v>
      </c>
      <c r="AE219" s="6">
        <v>-1</v>
      </c>
      <c r="AF219" s="6">
        <v>-1</v>
      </c>
      <c r="AG219" t="s">
        <v>79</v>
      </c>
      <c r="AH219" s="9">
        <f t="shared" si="39"/>
        <v>-200</v>
      </c>
      <c r="AI219" s="9">
        <f t="shared" si="40"/>
        <v>-200</v>
      </c>
      <c r="AJ219" s="8">
        <f t="shared" si="41"/>
        <v>1</v>
      </c>
      <c r="AK219">
        <v>1</v>
      </c>
      <c r="AL219">
        <v>1</v>
      </c>
      <c r="AM219" t="s">
        <v>33</v>
      </c>
      <c r="AN219" t="s">
        <v>29</v>
      </c>
    </row>
    <row r="220" spans="1:40" x14ac:dyDescent="0.3">
      <c r="A220" t="s">
        <v>80</v>
      </c>
      <c r="B220" s="2">
        <v>2002</v>
      </c>
      <c r="C220" s="5">
        <f t="shared" si="37"/>
        <v>8.8089770000000005</v>
      </c>
      <c r="D220" s="13">
        <v>271.22770000000003</v>
      </c>
      <c r="E220" s="18">
        <f t="shared" si="42"/>
        <v>49.53716</v>
      </c>
      <c r="F220" s="32">
        <f t="shared" si="38"/>
        <v>6.2184094597727793</v>
      </c>
      <c r="G220">
        <v>2002</v>
      </c>
      <c r="H220" s="2" t="s">
        <v>30</v>
      </c>
      <c r="I220">
        <v>8.9402120000000007</v>
      </c>
      <c r="J220">
        <v>1.9</v>
      </c>
      <c r="K220" s="3">
        <v>8.8089769999999998E-2</v>
      </c>
      <c r="L220" s="7">
        <v>2.495818E-2</v>
      </c>
      <c r="M220" s="7">
        <v>1.0416409999999999E-2</v>
      </c>
      <c r="N220" s="7">
        <v>3.3597780000000001E-2</v>
      </c>
      <c r="O220" s="7">
        <v>0.49537160000000002</v>
      </c>
      <c r="P220" s="7">
        <v>170.66579999999999</v>
      </c>
      <c r="Q220" s="7">
        <f t="shared" si="36"/>
        <v>1.5892328750106937</v>
      </c>
      <c r="R220" t="s">
        <v>79</v>
      </c>
      <c r="S220" s="7">
        <v>0.42749920000000002</v>
      </c>
      <c r="T220">
        <v>-1</v>
      </c>
      <c r="U220" s="17">
        <v>104.355608</v>
      </c>
      <c r="V220" t="s">
        <v>198</v>
      </c>
      <c r="W220" s="6">
        <v>1.6049999999999998E-2</v>
      </c>
      <c r="X220" s="6">
        <v>2.708E-2</v>
      </c>
      <c r="Y220" s="6">
        <v>3.6580000000000001E-2</v>
      </c>
      <c r="Z220" s="6">
        <v>4.6449999999999998E-2</v>
      </c>
      <c r="AA220" s="6">
        <v>5.7189999999999998E-2</v>
      </c>
      <c r="AB220" s="6">
        <v>6.9379999999999997E-2</v>
      </c>
      <c r="AC220" s="6">
        <v>8.6120000000000002E-2</v>
      </c>
      <c r="AD220" s="6">
        <v>0.1111</v>
      </c>
      <c r="AE220" s="6">
        <v>0.15709999999999999</v>
      </c>
      <c r="AF220" s="6">
        <v>0.39290000000000003</v>
      </c>
      <c r="AG220" t="s">
        <v>79</v>
      </c>
      <c r="AH220" s="9">
        <f t="shared" si="39"/>
        <v>4.3130000000000006</v>
      </c>
      <c r="AI220" s="9">
        <f t="shared" si="40"/>
        <v>26.82</v>
      </c>
      <c r="AJ220" s="8">
        <f t="shared" si="41"/>
        <v>6.2184094597727793</v>
      </c>
      <c r="AK220">
        <v>0</v>
      </c>
      <c r="AL220">
        <v>1</v>
      </c>
      <c r="AM220" t="s">
        <v>33</v>
      </c>
      <c r="AN220" t="s">
        <v>29</v>
      </c>
    </row>
    <row r="221" spans="1:40" x14ac:dyDescent="0.3">
      <c r="A221" t="s">
        <v>80</v>
      </c>
      <c r="B221" s="2">
        <v>2005</v>
      </c>
      <c r="C221" s="5">
        <f t="shared" si="37"/>
        <v>8.6582000000000008</v>
      </c>
      <c r="D221" s="13">
        <v>330.72669999999999</v>
      </c>
      <c r="E221" s="18">
        <f t="shared" si="42"/>
        <v>51.112949999999998</v>
      </c>
      <c r="F221" s="32">
        <f t="shared" si="38"/>
        <v>7.2313937753721245</v>
      </c>
      <c r="G221">
        <v>2005</v>
      </c>
      <c r="H221" s="2" t="s">
        <v>35</v>
      </c>
      <c r="I221">
        <v>8.9402120000000007</v>
      </c>
      <c r="J221">
        <v>1.9</v>
      </c>
      <c r="K221" s="3">
        <v>8.6582000000000006E-2</v>
      </c>
      <c r="L221" s="7">
        <v>3.3057349999999999E-2</v>
      </c>
      <c r="M221" s="7">
        <v>1.9502660000000002E-2</v>
      </c>
      <c r="N221" s="7">
        <v>4.2385119999999998E-2</v>
      </c>
      <c r="O221" s="7">
        <v>0.51112950000000001</v>
      </c>
      <c r="P221" s="7">
        <v>207.37860000000001</v>
      </c>
      <c r="Q221" s="7">
        <f t="shared" si="36"/>
        <v>1.5947966665798687</v>
      </c>
      <c r="R221" t="s">
        <v>79</v>
      </c>
      <c r="S221" s="7">
        <v>0.51628540000000001</v>
      </c>
      <c r="T221">
        <v>-1</v>
      </c>
      <c r="U221" s="17">
        <v>108.472228</v>
      </c>
      <c r="V221" t="s">
        <v>180</v>
      </c>
      <c r="W221" s="6">
        <v>1.183E-2</v>
      </c>
      <c r="X221" s="6">
        <v>2.512E-2</v>
      </c>
      <c r="Y221" s="6">
        <v>3.5439999999999999E-2</v>
      </c>
      <c r="Z221" s="6">
        <v>4.5510000000000002E-2</v>
      </c>
      <c r="AA221" s="6">
        <v>5.6649999999999999E-2</v>
      </c>
      <c r="AB221" s="6">
        <v>6.9470000000000004E-2</v>
      </c>
      <c r="AC221" s="6">
        <v>8.6430000000000007E-2</v>
      </c>
      <c r="AD221" s="6">
        <v>0.1115</v>
      </c>
      <c r="AE221" s="6">
        <v>0.15570000000000001</v>
      </c>
      <c r="AF221" s="6">
        <v>0.40239999999999998</v>
      </c>
      <c r="AG221" t="s">
        <v>79</v>
      </c>
      <c r="AH221" s="9">
        <f t="shared" si="39"/>
        <v>3.6949999999999998</v>
      </c>
      <c r="AI221" s="9">
        <f t="shared" si="40"/>
        <v>26.72</v>
      </c>
      <c r="AJ221" s="8">
        <f t="shared" si="41"/>
        <v>7.2313937753721245</v>
      </c>
      <c r="AK221">
        <v>0</v>
      </c>
      <c r="AL221">
        <v>1</v>
      </c>
      <c r="AM221" t="s">
        <v>33</v>
      </c>
      <c r="AN221" t="s">
        <v>29</v>
      </c>
    </row>
    <row r="222" spans="1:40" x14ac:dyDescent="0.3">
      <c r="A222" t="s">
        <v>80</v>
      </c>
      <c r="B222" s="2">
        <v>2008</v>
      </c>
      <c r="C222" s="5">
        <f t="shared" si="37"/>
        <v>3.7952439999999998</v>
      </c>
      <c r="D222" s="13">
        <v>351.00540000000001</v>
      </c>
      <c r="E222" s="18">
        <f t="shared" si="42"/>
        <v>48.22533</v>
      </c>
      <c r="F222" s="32">
        <f t="shared" si="38"/>
        <v>5.4722921914357681</v>
      </c>
      <c r="G222">
        <v>2008</v>
      </c>
      <c r="H222" s="2" t="s">
        <v>30</v>
      </c>
      <c r="I222">
        <v>8.9402120000000007</v>
      </c>
      <c r="J222">
        <v>1.9</v>
      </c>
      <c r="K222" s="3">
        <v>3.7952439999999997E-2</v>
      </c>
      <c r="L222" s="7">
        <v>8.7135349999999997E-3</v>
      </c>
      <c r="M222" s="7">
        <v>3.1574390000000002E-3</v>
      </c>
      <c r="N222" s="7">
        <v>1.1101919999999999E-2</v>
      </c>
      <c r="O222" s="7">
        <v>0.4822533</v>
      </c>
      <c r="P222" s="7">
        <v>225.667</v>
      </c>
      <c r="Q222" s="7">
        <f t="shared" si="36"/>
        <v>1.5554130643824751</v>
      </c>
      <c r="R222" t="s">
        <v>79</v>
      </c>
      <c r="S222" s="7">
        <v>0.40187230000000002</v>
      </c>
      <c r="T222">
        <v>-1</v>
      </c>
      <c r="U222" s="17">
        <v>113.66180900000001</v>
      </c>
      <c r="V222" t="s">
        <v>163</v>
      </c>
      <c r="W222" s="6">
        <v>1.77E-2</v>
      </c>
      <c r="X222" s="6">
        <v>2.9940000000000001E-2</v>
      </c>
      <c r="Y222" s="6">
        <v>3.959E-2</v>
      </c>
      <c r="Z222" s="6">
        <v>4.8280000000000003E-2</v>
      </c>
      <c r="AA222" s="6">
        <v>5.8500000000000003E-2</v>
      </c>
      <c r="AB222" s="6">
        <v>7.0569999999999994E-2</v>
      </c>
      <c r="AC222" s="6">
        <v>8.6010000000000003E-2</v>
      </c>
      <c r="AD222" s="6">
        <v>0.10879999999999999</v>
      </c>
      <c r="AE222" s="6">
        <v>0.15190000000000001</v>
      </c>
      <c r="AF222" s="6">
        <v>0.38869999999999999</v>
      </c>
      <c r="AG222" t="s">
        <v>79</v>
      </c>
      <c r="AH222" s="9">
        <f t="shared" si="39"/>
        <v>4.7640000000000002</v>
      </c>
      <c r="AI222" s="9">
        <f t="shared" si="40"/>
        <v>26.07</v>
      </c>
      <c r="AJ222" s="8">
        <f t="shared" si="41"/>
        <v>5.4722921914357681</v>
      </c>
      <c r="AK222">
        <v>0</v>
      </c>
      <c r="AL222">
        <v>1</v>
      </c>
      <c r="AM222" t="s">
        <v>33</v>
      </c>
      <c r="AN222" t="s">
        <v>29</v>
      </c>
    </row>
    <row r="223" spans="1:40" x14ac:dyDescent="0.3">
      <c r="A223" t="s">
        <v>80</v>
      </c>
      <c r="B223" s="2">
        <v>2010</v>
      </c>
      <c r="C223" s="5">
        <f t="shared" si="37"/>
        <v>3.7984169999999997</v>
      </c>
      <c r="D223" s="13">
        <v>355.04840000000002</v>
      </c>
      <c r="E223" s="18">
        <f t="shared" si="42"/>
        <v>48.130189999999999</v>
      </c>
      <c r="F223" s="32">
        <f t="shared" si="38"/>
        <v>5.6195721245498831</v>
      </c>
      <c r="G223">
        <v>2010</v>
      </c>
      <c r="H223" s="2" t="s">
        <v>30</v>
      </c>
      <c r="I223">
        <v>8.9402120000000007</v>
      </c>
      <c r="J223">
        <v>1.9</v>
      </c>
      <c r="K223" s="3">
        <v>3.7984169999999998E-2</v>
      </c>
      <c r="L223" s="7">
        <v>9.5937629999999999E-3</v>
      </c>
      <c r="M223" s="7">
        <v>3.8166929999999999E-3</v>
      </c>
      <c r="N223" s="7">
        <v>1.2775750000000001E-2</v>
      </c>
      <c r="O223" s="7">
        <v>0.4813019</v>
      </c>
      <c r="P223" s="7">
        <v>228.523</v>
      </c>
      <c r="Q223" s="7">
        <f t="shared" si="36"/>
        <v>1.5536659329695479</v>
      </c>
      <c r="R223" t="s">
        <v>79</v>
      </c>
      <c r="S223" s="7">
        <v>0.40035929999999997</v>
      </c>
      <c r="T223">
        <v>-1</v>
      </c>
      <c r="U223" s="17">
        <v>117.318941</v>
      </c>
      <c r="V223" t="s">
        <v>133</v>
      </c>
      <c r="W223" s="6">
        <v>1.754E-2</v>
      </c>
      <c r="X223" s="6">
        <v>2.9669999999999998E-2</v>
      </c>
      <c r="Y223" s="6">
        <v>3.8850000000000003E-2</v>
      </c>
      <c r="Z223" s="6">
        <v>4.7899999999999998E-2</v>
      </c>
      <c r="AA223" s="6">
        <v>5.8259999999999999E-2</v>
      </c>
      <c r="AB223" s="6">
        <v>7.0889999999999995E-2</v>
      </c>
      <c r="AC223" s="6">
        <v>8.7239999999999998E-2</v>
      </c>
      <c r="AD223" s="6">
        <v>0.11070000000000001</v>
      </c>
      <c r="AE223" s="6">
        <v>0.15459999999999999</v>
      </c>
      <c r="AF223" s="6">
        <v>0.38429999999999997</v>
      </c>
      <c r="AG223" t="s">
        <v>79</v>
      </c>
      <c r="AH223" s="9">
        <f t="shared" si="39"/>
        <v>4.7210000000000001</v>
      </c>
      <c r="AI223" s="9">
        <f t="shared" si="40"/>
        <v>26.529999999999998</v>
      </c>
      <c r="AJ223" s="8">
        <f t="shared" si="41"/>
        <v>5.6195721245498831</v>
      </c>
      <c r="AK223">
        <v>0</v>
      </c>
      <c r="AL223">
        <v>1</v>
      </c>
      <c r="AM223" t="s">
        <v>33</v>
      </c>
      <c r="AN223" t="s">
        <v>29</v>
      </c>
    </row>
    <row r="224" spans="1:40" x14ac:dyDescent="0.3">
      <c r="A224" t="s">
        <v>80</v>
      </c>
      <c r="B224" s="2">
        <v>2011</v>
      </c>
      <c r="C224" s="5">
        <f t="shared" si="37"/>
        <v>3.2346550000000001</v>
      </c>
      <c r="D224" s="13">
        <v>362.13040000000001</v>
      </c>
      <c r="E224" s="18">
        <f t="shared" si="42"/>
        <v>-100</v>
      </c>
      <c r="F224" s="32">
        <f t="shared" si="38"/>
        <v>1</v>
      </c>
      <c r="H224" s="2" t="s">
        <v>30</v>
      </c>
      <c r="I224">
        <v>8.9402120000000007</v>
      </c>
      <c r="J224">
        <v>1.9</v>
      </c>
      <c r="K224" s="3">
        <v>3.2346550000000002E-2</v>
      </c>
      <c r="L224" s="7">
        <v>8.0768190000000007E-3</v>
      </c>
      <c r="M224" s="7">
        <v>3.1392759999999999E-3</v>
      </c>
      <c r="N224" s="7">
        <v>1.0601640000000001E-2</v>
      </c>
      <c r="O224" s="7">
        <v>-1</v>
      </c>
      <c r="P224" s="7">
        <v>-1</v>
      </c>
      <c r="Q224" s="7"/>
      <c r="R224" t="s">
        <v>79</v>
      </c>
      <c r="S224" s="7">
        <v>-1</v>
      </c>
      <c r="T224">
        <v>-1</v>
      </c>
      <c r="U224" s="17">
        <v>119.090017</v>
      </c>
      <c r="V224" t="s">
        <v>133</v>
      </c>
      <c r="W224" s="6">
        <v>-1</v>
      </c>
      <c r="X224" s="6">
        <v>-1</v>
      </c>
      <c r="Y224" s="6">
        <v>-1</v>
      </c>
      <c r="Z224" s="6">
        <v>-1</v>
      </c>
      <c r="AA224" s="6">
        <v>-1</v>
      </c>
      <c r="AB224" s="6">
        <v>-1</v>
      </c>
      <c r="AC224" s="6">
        <v>-1</v>
      </c>
      <c r="AD224" s="6">
        <v>-1</v>
      </c>
      <c r="AE224" s="6">
        <v>-1</v>
      </c>
      <c r="AF224" s="6">
        <v>-1</v>
      </c>
      <c r="AG224" t="s">
        <v>79</v>
      </c>
      <c r="AH224" s="9">
        <f t="shared" si="39"/>
        <v>-200</v>
      </c>
      <c r="AI224" s="9">
        <f t="shared" si="40"/>
        <v>-200</v>
      </c>
      <c r="AJ224" s="8">
        <f t="shared" si="41"/>
        <v>1</v>
      </c>
      <c r="AK224">
        <v>1</v>
      </c>
      <c r="AL224">
        <v>1</v>
      </c>
      <c r="AM224" t="s">
        <v>33</v>
      </c>
      <c r="AN224" t="s">
        <v>29</v>
      </c>
    </row>
    <row r="225" spans="1:40" x14ac:dyDescent="0.3">
      <c r="A225" t="s">
        <v>80</v>
      </c>
      <c r="B225" s="2">
        <v>2012</v>
      </c>
      <c r="C225" s="5">
        <f t="shared" si="37"/>
        <v>2.6755100000000001</v>
      </c>
      <c r="D225" s="13">
        <v>369.86219999999997</v>
      </c>
      <c r="E225" s="18">
        <f t="shared" si="42"/>
        <v>48.06691</v>
      </c>
      <c r="F225" s="32">
        <f t="shared" si="38"/>
        <v>5.3787566899958836</v>
      </c>
      <c r="G225">
        <v>2012</v>
      </c>
      <c r="H225" s="2" t="s">
        <v>30</v>
      </c>
      <c r="I225">
        <v>8.9402120000000007</v>
      </c>
      <c r="J225">
        <v>1.9</v>
      </c>
      <c r="K225" s="3">
        <v>2.67551E-2</v>
      </c>
      <c r="L225" s="7">
        <v>6.6627300000000004E-3</v>
      </c>
      <c r="M225" s="7">
        <v>2.5024890000000001E-3</v>
      </c>
      <c r="N225" s="7">
        <v>8.5691050000000005E-3</v>
      </c>
      <c r="O225" s="7">
        <v>0.48066910000000002</v>
      </c>
      <c r="P225" s="7">
        <v>234.45310000000001</v>
      </c>
      <c r="Q225" s="7">
        <f t="shared" si="36"/>
        <v>1.5775530372599038</v>
      </c>
      <c r="R225" t="s">
        <v>79</v>
      </c>
      <c r="S225" s="7">
        <v>0.39615499999999998</v>
      </c>
      <c r="T225">
        <v>-1</v>
      </c>
      <c r="U225" s="17">
        <v>120.828307</v>
      </c>
      <c r="V225" t="s">
        <v>81</v>
      </c>
      <c r="W225" s="6">
        <v>1.8509999999999999E-2</v>
      </c>
      <c r="X225" s="6">
        <v>3.007E-2</v>
      </c>
      <c r="Y225" s="6">
        <v>3.9510000000000003E-2</v>
      </c>
      <c r="Z225" s="6">
        <v>4.8890000000000003E-2</v>
      </c>
      <c r="AA225" s="6">
        <v>5.7930000000000002E-2</v>
      </c>
      <c r="AB225" s="6">
        <v>6.9610000000000005E-2</v>
      </c>
      <c r="AC225" s="6">
        <v>8.5589999999999999E-2</v>
      </c>
      <c r="AD225" s="6">
        <v>0.1089</v>
      </c>
      <c r="AE225" s="6">
        <v>0.15240000000000001</v>
      </c>
      <c r="AF225" s="6">
        <v>0.3886</v>
      </c>
      <c r="AG225" t="s">
        <v>79</v>
      </c>
      <c r="AH225" s="9">
        <f t="shared" si="39"/>
        <v>4.8579999999999997</v>
      </c>
      <c r="AI225" s="9">
        <f t="shared" si="40"/>
        <v>26.13</v>
      </c>
      <c r="AJ225" s="8">
        <f t="shared" si="41"/>
        <v>5.3787566899958836</v>
      </c>
      <c r="AK225">
        <v>0</v>
      </c>
      <c r="AL225">
        <v>1</v>
      </c>
      <c r="AM225" t="s">
        <v>33</v>
      </c>
      <c r="AN225" t="s">
        <v>29</v>
      </c>
    </row>
    <row r="226" spans="1:40" x14ac:dyDescent="0.3">
      <c r="A226" t="s">
        <v>80</v>
      </c>
      <c r="B226" s="2">
        <v>2013</v>
      </c>
      <c r="C226" s="5">
        <f t="shared" si="37"/>
        <v>2.8293460000000001</v>
      </c>
      <c r="D226" s="13">
        <v>356.2928</v>
      </c>
      <c r="E226" s="18">
        <f t="shared" si="42"/>
        <v>-100</v>
      </c>
      <c r="F226" s="32">
        <f t="shared" si="38"/>
        <v>1</v>
      </c>
      <c r="H226" s="2" t="s">
        <v>30</v>
      </c>
      <c r="I226">
        <v>8.9402120000000007</v>
      </c>
      <c r="J226">
        <v>1.9</v>
      </c>
      <c r="K226" s="3">
        <v>2.8293459999999999E-2</v>
      </c>
      <c r="L226" s="7">
        <v>7.3587059999999996E-3</v>
      </c>
      <c r="M226" s="7">
        <v>2.8263059999999998E-3</v>
      </c>
      <c r="N226" s="7">
        <v>9.5554969999999996E-3</v>
      </c>
      <c r="O226" s="7">
        <v>-1</v>
      </c>
      <c r="P226" s="7">
        <v>-1</v>
      </c>
      <c r="Q226" s="7"/>
      <c r="R226" t="s">
        <v>79</v>
      </c>
      <c r="S226" s="7">
        <v>-1</v>
      </c>
      <c r="T226">
        <v>-1</v>
      </c>
      <c r="U226" s="17">
        <v>122.53596899999999</v>
      </c>
      <c r="V226" t="s">
        <v>81</v>
      </c>
      <c r="W226" s="6">
        <v>-1</v>
      </c>
      <c r="X226" s="6">
        <v>-1</v>
      </c>
      <c r="Y226" s="6">
        <v>-1</v>
      </c>
      <c r="Z226" s="6">
        <v>-1</v>
      </c>
      <c r="AA226" s="6">
        <v>-1</v>
      </c>
      <c r="AB226" s="6">
        <v>-1</v>
      </c>
      <c r="AC226" s="6">
        <v>-1</v>
      </c>
      <c r="AD226" s="6">
        <v>-1</v>
      </c>
      <c r="AE226" s="6">
        <v>-1</v>
      </c>
      <c r="AF226" s="6">
        <v>-1</v>
      </c>
      <c r="AG226" t="s">
        <v>79</v>
      </c>
      <c r="AH226" s="9">
        <f t="shared" si="39"/>
        <v>-200</v>
      </c>
      <c r="AI226" s="9">
        <f t="shared" si="40"/>
        <v>-200</v>
      </c>
      <c r="AJ226" s="8">
        <f t="shared" si="41"/>
        <v>1</v>
      </c>
      <c r="AK226">
        <v>1</v>
      </c>
      <c r="AL226">
        <v>1</v>
      </c>
      <c r="AM226" t="s">
        <v>33</v>
      </c>
      <c r="AN226" t="s">
        <v>29</v>
      </c>
    </row>
    <row r="227" spans="1:40" ht="32.4" customHeight="1" x14ac:dyDescent="0.3">
      <c r="C227" s="48" t="s">
        <v>353</v>
      </c>
      <c r="D227" s="47" t="s">
        <v>352</v>
      </c>
      <c r="E227" s="18"/>
      <c r="F227" s="32"/>
      <c r="K227" s="3"/>
      <c r="L227" s="7"/>
      <c r="M227" s="7"/>
      <c r="N227" s="7"/>
      <c r="O227" s="7"/>
      <c r="P227" s="7"/>
      <c r="Q227" s="7"/>
      <c r="S227" s="7"/>
      <c r="U227" s="17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H227" s="9"/>
      <c r="AI227" s="9"/>
      <c r="AJ227" s="8"/>
    </row>
    <row r="228" spans="1:40" x14ac:dyDescent="0.3">
      <c r="A228" t="s">
        <v>83</v>
      </c>
      <c r="B228" s="2">
        <v>1981</v>
      </c>
      <c r="C228" s="4">
        <f t="shared" ref="C228:C241" si="43">K228*100</f>
        <v>30.333819999999999</v>
      </c>
      <c r="D228" s="13">
        <v>144.72479999999999</v>
      </c>
      <c r="E228" s="18"/>
      <c r="F228" s="32"/>
      <c r="H228" s="2" t="s">
        <v>30</v>
      </c>
      <c r="I228">
        <v>9.1600750000000009</v>
      </c>
      <c r="J228">
        <v>1.9</v>
      </c>
      <c r="K228" s="3">
        <v>0.3033382</v>
      </c>
      <c r="L228" s="7">
        <v>0.1069061</v>
      </c>
      <c r="M228" s="7">
        <v>5.159532E-2</v>
      </c>
      <c r="N228" s="7">
        <v>0.1535367</v>
      </c>
      <c r="O228" s="7">
        <v>0.50364350000000002</v>
      </c>
      <c r="P228" s="7">
        <v>90.742829999999998</v>
      </c>
      <c r="Q228" s="7">
        <f>D228/P228</f>
        <v>1.5948896458265627</v>
      </c>
      <c r="R228" t="s">
        <v>82</v>
      </c>
      <c r="S228" s="7">
        <v>0.44609159999999998</v>
      </c>
      <c r="T228">
        <v>-1</v>
      </c>
      <c r="U228" s="17">
        <v>3.3426689999999999</v>
      </c>
      <c r="V228" t="s">
        <v>237</v>
      </c>
      <c r="W228" s="6">
        <v>1.592E-2</v>
      </c>
      <c r="X228" s="6">
        <v>2.6239999999999999E-2</v>
      </c>
      <c r="Y228" s="6">
        <v>3.4950000000000002E-2</v>
      </c>
      <c r="Z228" s="6">
        <v>4.4830000000000002E-2</v>
      </c>
      <c r="AA228" s="6">
        <v>5.6059999999999999E-2</v>
      </c>
      <c r="AB228" s="6">
        <v>6.9849999999999995E-2</v>
      </c>
      <c r="AC228" s="6">
        <v>8.7080000000000005E-2</v>
      </c>
      <c r="AD228" s="6">
        <v>0.1129</v>
      </c>
      <c r="AE228" s="6">
        <v>0.15429999999999999</v>
      </c>
      <c r="AF228" s="6">
        <v>0.39789999999999998</v>
      </c>
      <c r="AG228" t="s">
        <v>82</v>
      </c>
      <c r="AH228" s="9">
        <f t="shared" ref="AH228:AH241" si="44">(W228+X228)*100</f>
        <v>4.2160000000000002</v>
      </c>
      <c r="AI228" s="9">
        <f t="shared" ref="AI228:AI241" si="45">(AD228+AE228)*100</f>
        <v>26.72</v>
      </c>
      <c r="AJ228" s="8">
        <f t="shared" ref="AJ228:AJ241" si="46">AI228/AH228</f>
        <v>6.3377609108159385</v>
      </c>
      <c r="AK228">
        <v>0</v>
      </c>
      <c r="AL228">
        <v>1</v>
      </c>
      <c r="AM228" t="s">
        <v>33</v>
      </c>
      <c r="AN228" t="s">
        <v>29</v>
      </c>
    </row>
    <row r="229" spans="1:40" x14ac:dyDescent="0.3">
      <c r="A229" t="s">
        <v>83</v>
      </c>
      <c r="B229" s="2">
        <v>1984</v>
      </c>
      <c r="C229" s="4">
        <f t="shared" si="43"/>
        <v>27.97372</v>
      </c>
      <c r="D229" s="13">
        <v>152.76779999999999</v>
      </c>
      <c r="E229" s="18"/>
      <c r="F229" s="32"/>
      <c r="H229" s="2" t="s">
        <v>30</v>
      </c>
      <c r="I229">
        <v>9.1600750000000009</v>
      </c>
      <c r="J229">
        <v>1.9</v>
      </c>
      <c r="K229" s="3">
        <v>0.27973720000000002</v>
      </c>
      <c r="L229" s="7">
        <v>9.6689949999999997E-2</v>
      </c>
      <c r="M229" s="7">
        <v>4.585786E-2</v>
      </c>
      <c r="N229" s="7">
        <v>0.13781869999999999</v>
      </c>
      <c r="O229" s="7">
        <v>0.50364350000000002</v>
      </c>
      <c r="P229" s="7">
        <v>95.785780000000003</v>
      </c>
      <c r="Q229" s="7">
        <f>D229/P229</f>
        <v>1.5948901809851106</v>
      </c>
      <c r="R229" t="s">
        <v>82</v>
      </c>
      <c r="S229" s="7">
        <v>0.44609159999999998</v>
      </c>
      <c r="T229">
        <v>-1</v>
      </c>
      <c r="U229" s="17">
        <v>3.6192530000000001</v>
      </c>
      <c r="V229" t="s">
        <v>237</v>
      </c>
      <c r="W229" s="6">
        <v>1.592E-2</v>
      </c>
      <c r="X229" s="6">
        <v>2.6239999999999999E-2</v>
      </c>
      <c r="Y229" s="6">
        <v>3.4950000000000002E-2</v>
      </c>
      <c r="Z229" s="6">
        <v>4.4830000000000002E-2</v>
      </c>
      <c r="AA229" s="6">
        <v>5.6059999999999999E-2</v>
      </c>
      <c r="AB229" s="6">
        <v>6.9849999999999995E-2</v>
      </c>
      <c r="AC229" s="6">
        <v>8.7080000000000005E-2</v>
      </c>
      <c r="AD229" s="6">
        <v>0.1129</v>
      </c>
      <c r="AE229" s="6">
        <v>0.15429999999999999</v>
      </c>
      <c r="AF229" s="6">
        <v>0.39789999999999998</v>
      </c>
      <c r="AG229" t="s">
        <v>82</v>
      </c>
      <c r="AH229" s="9">
        <f t="shared" si="44"/>
        <v>4.2160000000000002</v>
      </c>
      <c r="AI229" s="9">
        <f t="shared" si="45"/>
        <v>26.72</v>
      </c>
      <c r="AJ229" s="8">
        <f t="shared" si="46"/>
        <v>6.3377609108159385</v>
      </c>
      <c r="AK229">
        <v>0</v>
      </c>
      <c r="AL229">
        <v>1</v>
      </c>
      <c r="AM229" t="s">
        <v>33</v>
      </c>
      <c r="AN229" t="s">
        <v>29</v>
      </c>
    </row>
    <row r="230" spans="1:40" x14ac:dyDescent="0.3">
      <c r="A230" t="s">
        <v>83</v>
      </c>
      <c r="B230" s="2">
        <v>1987</v>
      </c>
      <c r="C230" s="4">
        <f t="shared" si="43"/>
        <v>25.99559</v>
      </c>
      <c r="D230" s="13">
        <v>161.2577</v>
      </c>
      <c r="E230" s="18"/>
      <c r="F230" s="32"/>
      <c r="H230" s="2" t="s">
        <v>30</v>
      </c>
      <c r="I230">
        <v>9.1600750000000009</v>
      </c>
      <c r="J230">
        <v>1.9</v>
      </c>
      <c r="K230" s="3">
        <v>0.25995590000000002</v>
      </c>
      <c r="L230" s="7">
        <v>8.7028640000000004E-2</v>
      </c>
      <c r="M230" s="7">
        <v>4.0597319999999999E-2</v>
      </c>
      <c r="N230" s="7">
        <v>0.1231913</v>
      </c>
      <c r="O230" s="7">
        <v>0.50364350000000002</v>
      </c>
      <c r="P230" s="7">
        <v>101.10899999999999</v>
      </c>
      <c r="Q230" s="7">
        <f>D230/P230</f>
        <v>1.5948896735206559</v>
      </c>
      <c r="R230" t="s">
        <v>82</v>
      </c>
      <c r="S230" s="7">
        <v>0.44609159999999998</v>
      </c>
      <c r="T230">
        <v>-1</v>
      </c>
      <c r="U230" s="17">
        <v>3.882943</v>
      </c>
      <c r="V230" t="s">
        <v>237</v>
      </c>
      <c r="W230" s="6">
        <v>1.592E-2</v>
      </c>
      <c r="X230" s="6">
        <v>2.6239999999999999E-2</v>
      </c>
      <c r="Y230" s="6">
        <v>3.4950000000000002E-2</v>
      </c>
      <c r="Z230" s="6">
        <v>4.4830000000000002E-2</v>
      </c>
      <c r="AA230" s="6">
        <v>5.6059999999999999E-2</v>
      </c>
      <c r="AB230" s="6">
        <v>6.9849999999999995E-2</v>
      </c>
      <c r="AC230" s="6">
        <v>8.7080000000000005E-2</v>
      </c>
      <c r="AD230" s="6">
        <v>0.1129</v>
      </c>
      <c r="AE230" s="6">
        <v>0.15429999999999999</v>
      </c>
      <c r="AF230" s="6">
        <v>0.39789999999999998</v>
      </c>
      <c r="AG230" t="s">
        <v>82</v>
      </c>
      <c r="AH230" s="9">
        <f t="shared" si="44"/>
        <v>4.2160000000000002</v>
      </c>
      <c r="AI230" s="9">
        <f t="shared" si="45"/>
        <v>26.72</v>
      </c>
      <c r="AJ230" s="8">
        <f t="shared" si="46"/>
        <v>6.3377609108159385</v>
      </c>
      <c r="AK230">
        <v>0</v>
      </c>
      <c r="AL230">
        <v>1</v>
      </c>
      <c r="AM230" t="s">
        <v>33</v>
      </c>
      <c r="AN230" t="s">
        <v>29</v>
      </c>
    </row>
    <row r="231" spans="1:40" x14ac:dyDescent="0.3">
      <c r="A231" t="s">
        <v>83</v>
      </c>
      <c r="B231" s="2">
        <v>1990</v>
      </c>
      <c r="C231" s="4">
        <f t="shared" si="43"/>
        <v>23.982970000000002</v>
      </c>
      <c r="D231" s="13">
        <v>170.21950000000001</v>
      </c>
      <c r="E231" s="18"/>
      <c r="F231" s="32"/>
      <c r="H231" s="2" t="s">
        <v>30</v>
      </c>
      <c r="I231">
        <v>9.1600750000000009</v>
      </c>
      <c r="J231">
        <v>1.9</v>
      </c>
      <c r="K231" s="3">
        <v>0.23982970000000001</v>
      </c>
      <c r="L231" s="7">
        <v>7.798281E-2</v>
      </c>
      <c r="M231" s="7">
        <v>3.5807140000000001E-2</v>
      </c>
      <c r="N231" s="7">
        <v>0.1096863</v>
      </c>
      <c r="O231" s="7">
        <v>0.50364350000000002</v>
      </c>
      <c r="P231" s="7">
        <v>106.72799999999999</v>
      </c>
      <c r="Q231" s="7">
        <f>D231/P231</f>
        <v>1.594890750318567</v>
      </c>
      <c r="R231" t="s">
        <v>82</v>
      </c>
      <c r="S231" s="7">
        <v>0.44609159999999998</v>
      </c>
      <c r="T231">
        <v>-1</v>
      </c>
      <c r="U231" s="17">
        <v>4.1445650000000001</v>
      </c>
      <c r="V231" t="s">
        <v>237</v>
      </c>
      <c r="W231" s="6">
        <v>1.592E-2</v>
      </c>
      <c r="X231" s="6">
        <v>2.6239999999999999E-2</v>
      </c>
      <c r="Y231" s="6">
        <v>3.4950000000000002E-2</v>
      </c>
      <c r="Z231" s="6">
        <v>4.4830000000000002E-2</v>
      </c>
      <c r="AA231" s="6">
        <v>5.6059999999999999E-2</v>
      </c>
      <c r="AB231" s="6">
        <v>6.9849999999999995E-2</v>
      </c>
      <c r="AC231" s="6">
        <v>8.7080000000000005E-2</v>
      </c>
      <c r="AD231" s="6">
        <v>0.1129</v>
      </c>
      <c r="AE231" s="6">
        <v>0.15429999999999999</v>
      </c>
      <c r="AF231" s="6">
        <v>0.39789999999999998</v>
      </c>
      <c r="AG231" t="s">
        <v>82</v>
      </c>
      <c r="AH231" s="9">
        <f t="shared" si="44"/>
        <v>4.2160000000000002</v>
      </c>
      <c r="AI231" s="9">
        <f t="shared" si="45"/>
        <v>26.72</v>
      </c>
      <c r="AJ231" s="8">
        <f t="shared" si="46"/>
        <v>6.3377609108159385</v>
      </c>
      <c r="AK231">
        <v>0</v>
      </c>
      <c r="AL231">
        <v>1</v>
      </c>
      <c r="AM231" t="s">
        <v>33</v>
      </c>
      <c r="AN231" t="s">
        <v>29</v>
      </c>
    </row>
    <row r="232" spans="1:40" x14ac:dyDescent="0.3">
      <c r="A232" t="s">
        <v>83</v>
      </c>
      <c r="B232" s="2">
        <v>1993</v>
      </c>
      <c r="C232" s="4">
        <f t="shared" si="43"/>
        <v>22.056059999999999</v>
      </c>
      <c r="D232" s="13">
        <v>179.67920000000001</v>
      </c>
      <c r="E232" s="18">
        <f>O232*100</f>
        <v>50.364350000000002</v>
      </c>
      <c r="F232" s="32">
        <f>AJ232</f>
        <v>6.3377609108159385</v>
      </c>
      <c r="G232">
        <v>1993</v>
      </c>
      <c r="H232" s="2" t="s">
        <v>30</v>
      </c>
      <c r="I232">
        <v>9.1600750000000009</v>
      </c>
      <c r="J232">
        <v>1.9</v>
      </c>
      <c r="K232" s="3">
        <v>0.2205606</v>
      </c>
      <c r="L232" s="7">
        <v>6.9517999999999996E-2</v>
      </c>
      <c r="M232" s="7">
        <v>3.1468549999999998E-2</v>
      </c>
      <c r="N232" s="7">
        <v>9.7234870000000001E-2</v>
      </c>
      <c r="O232" s="7">
        <v>0.50364350000000002</v>
      </c>
      <c r="P232" s="7">
        <v>112.6593</v>
      </c>
      <c r="Q232" s="7">
        <f>D232/P232</f>
        <v>1.5948900800910355</v>
      </c>
      <c r="R232" t="s">
        <v>82</v>
      </c>
      <c r="S232" s="7">
        <v>0.44609159999999998</v>
      </c>
      <c r="T232">
        <v>-1</v>
      </c>
      <c r="U232" s="17">
        <v>4.4265800000000004</v>
      </c>
      <c r="V232" t="s">
        <v>237</v>
      </c>
      <c r="W232" s="6">
        <v>1.592E-2</v>
      </c>
      <c r="X232" s="6">
        <v>2.6239999999999999E-2</v>
      </c>
      <c r="Y232" s="6">
        <v>3.4950000000000002E-2</v>
      </c>
      <c r="Z232" s="6">
        <v>4.4830000000000002E-2</v>
      </c>
      <c r="AA232" s="6">
        <v>5.6059999999999999E-2</v>
      </c>
      <c r="AB232" s="6">
        <v>6.9849999999999995E-2</v>
      </c>
      <c r="AC232" s="6">
        <v>8.7080000000000005E-2</v>
      </c>
      <c r="AD232" s="6">
        <v>0.1129</v>
      </c>
      <c r="AE232" s="6">
        <v>0.15429999999999999</v>
      </c>
      <c r="AF232" s="6">
        <v>0.39789999999999998</v>
      </c>
      <c r="AG232" t="s">
        <v>82</v>
      </c>
      <c r="AH232" s="9">
        <f t="shared" si="44"/>
        <v>4.2160000000000002</v>
      </c>
      <c r="AI232" s="9">
        <f t="shared" si="45"/>
        <v>26.72</v>
      </c>
      <c r="AJ232" s="8">
        <f t="shared" si="46"/>
        <v>6.3377609108159385</v>
      </c>
      <c r="AK232">
        <v>0</v>
      </c>
      <c r="AL232">
        <v>1</v>
      </c>
      <c r="AM232" t="s">
        <v>33</v>
      </c>
      <c r="AN232" t="s">
        <v>29</v>
      </c>
    </row>
    <row r="233" spans="1:40" x14ac:dyDescent="0.3">
      <c r="A233" t="s">
        <v>83</v>
      </c>
      <c r="B233" s="2">
        <v>1996</v>
      </c>
      <c r="C233" s="4">
        <f t="shared" si="43"/>
        <v>19.092580000000002</v>
      </c>
      <c r="D233" s="13">
        <v>172.36859999999999</v>
      </c>
      <c r="E233" s="18"/>
      <c r="F233" s="32"/>
      <c r="H233" s="2" t="s">
        <v>30</v>
      </c>
      <c r="I233">
        <v>9.1600750000000009</v>
      </c>
      <c r="J233">
        <v>1.9</v>
      </c>
      <c r="K233" s="3">
        <v>0.19092580000000001</v>
      </c>
      <c r="L233" s="7">
        <v>5.5887890000000003E-2</v>
      </c>
      <c r="M233" s="7">
        <v>2.3838519999999998E-2</v>
      </c>
      <c r="N233" s="7">
        <v>7.5743950000000004E-2</v>
      </c>
      <c r="O233" s="7">
        <v>-1</v>
      </c>
      <c r="P233" s="7">
        <v>-1</v>
      </c>
      <c r="Q233" s="7"/>
      <c r="R233" t="s">
        <v>82</v>
      </c>
      <c r="S233" s="7">
        <v>-1</v>
      </c>
      <c r="T233">
        <v>-1</v>
      </c>
      <c r="U233" s="17">
        <v>4.7007789999999998</v>
      </c>
      <c r="V233" t="s">
        <v>237</v>
      </c>
      <c r="W233" s="6">
        <v>-1</v>
      </c>
      <c r="X233" s="6">
        <v>-1</v>
      </c>
      <c r="Y233" s="6">
        <v>-1</v>
      </c>
      <c r="Z233" s="6">
        <v>-1</v>
      </c>
      <c r="AA233" s="6">
        <v>-1</v>
      </c>
      <c r="AB233" s="6">
        <v>-1</v>
      </c>
      <c r="AC233" s="6">
        <v>-1</v>
      </c>
      <c r="AD233" s="6">
        <v>-1</v>
      </c>
      <c r="AE233" s="6">
        <v>-1</v>
      </c>
      <c r="AF233" s="6">
        <v>-1</v>
      </c>
      <c r="AG233" t="s">
        <v>82</v>
      </c>
      <c r="AH233" s="9">
        <f t="shared" si="44"/>
        <v>-200</v>
      </c>
      <c r="AI233" s="9">
        <f t="shared" si="45"/>
        <v>-200</v>
      </c>
      <c r="AJ233" s="8">
        <f t="shared" si="46"/>
        <v>1</v>
      </c>
      <c r="AK233">
        <v>1</v>
      </c>
      <c r="AL233">
        <v>1</v>
      </c>
      <c r="AM233" t="s">
        <v>33</v>
      </c>
      <c r="AN233" t="s">
        <v>29</v>
      </c>
    </row>
    <row r="234" spans="1:40" x14ac:dyDescent="0.3">
      <c r="A234" t="s">
        <v>83</v>
      </c>
      <c r="B234" s="2">
        <v>1999</v>
      </c>
      <c r="C234" s="4">
        <f t="shared" si="43"/>
        <v>16.883330000000001</v>
      </c>
      <c r="D234" s="13">
        <v>166.07339999999999</v>
      </c>
      <c r="E234" s="18"/>
      <c r="F234" s="32"/>
      <c r="H234" s="2" t="s">
        <v>30</v>
      </c>
      <c r="I234">
        <v>9.1600750000000009</v>
      </c>
      <c r="J234">
        <v>1.9</v>
      </c>
      <c r="K234" s="3">
        <v>0.16883329999999999</v>
      </c>
      <c r="L234" s="7">
        <v>4.6934320000000002E-2</v>
      </c>
      <c r="M234" s="7">
        <v>1.889892E-2</v>
      </c>
      <c r="N234" s="7">
        <v>6.1794729999999999E-2</v>
      </c>
      <c r="O234" s="7">
        <v>-1</v>
      </c>
      <c r="P234" s="7">
        <v>-1</v>
      </c>
      <c r="Q234" s="7"/>
      <c r="R234" t="s">
        <v>82</v>
      </c>
      <c r="S234" s="7">
        <v>-1</v>
      </c>
      <c r="T234">
        <v>-1</v>
      </c>
      <c r="U234" s="17">
        <v>4.9496599999999997</v>
      </c>
      <c r="V234" t="s">
        <v>217</v>
      </c>
      <c r="W234" s="6">
        <v>-1</v>
      </c>
      <c r="X234" s="6">
        <v>-1</v>
      </c>
      <c r="Y234" s="6">
        <v>-1</v>
      </c>
      <c r="Z234" s="6">
        <v>-1</v>
      </c>
      <c r="AA234" s="6">
        <v>-1</v>
      </c>
      <c r="AB234" s="6">
        <v>-1</v>
      </c>
      <c r="AC234" s="6">
        <v>-1</v>
      </c>
      <c r="AD234" s="6">
        <v>-1</v>
      </c>
      <c r="AE234" s="6">
        <v>-1</v>
      </c>
      <c r="AF234" s="6">
        <v>-1</v>
      </c>
      <c r="AG234" t="s">
        <v>82</v>
      </c>
      <c r="AH234" s="9">
        <f t="shared" si="44"/>
        <v>-200</v>
      </c>
      <c r="AI234" s="9">
        <f t="shared" si="45"/>
        <v>-200</v>
      </c>
      <c r="AJ234" s="8">
        <f t="shared" si="46"/>
        <v>1</v>
      </c>
      <c r="AK234">
        <v>1</v>
      </c>
      <c r="AL234">
        <v>1</v>
      </c>
      <c r="AM234" t="s">
        <v>33</v>
      </c>
      <c r="AN234" t="s">
        <v>29</v>
      </c>
    </row>
    <row r="235" spans="1:40" x14ac:dyDescent="0.3">
      <c r="A235" t="s">
        <v>83</v>
      </c>
      <c r="B235" s="2">
        <v>2002</v>
      </c>
      <c r="C235" s="4">
        <f t="shared" si="43"/>
        <v>16.35568</v>
      </c>
      <c r="D235" s="13">
        <v>158.517</v>
      </c>
      <c r="E235" s="18"/>
      <c r="F235" s="32"/>
      <c r="H235" s="2" t="s">
        <v>30</v>
      </c>
      <c r="I235">
        <v>9.1600750000000009</v>
      </c>
      <c r="J235">
        <v>1.9</v>
      </c>
      <c r="K235" s="3">
        <v>0.1635568</v>
      </c>
      <c r="L235" s="7">
        <v>4.4026509999999998E-2</v>
      </c>
      <c r="M235" s="7">
        <v>1.696626E-2</v>
      </c>
      <c r="N235" s="7">
        <v>5.7029940000000001E-2</v>
      </c>
      <c r="O235" s="7">
        <v>-1</v>
      </c>
      <c r="P235" s="7">
        <v>-1</v>
      </c>
      <c r="Q235" s="7"/>
      <c r="R235" t="s">
        <v>82</v>
      </c>
      <c r="S235" s="7">
        <v>-1</v>
      </c>
      <c r="T235">
        <v>-1</v>
      </c>
      <c r="U235" s="17">
        <v>5.1717339999999998</v>
      </c>
      <c r="V235" t="s">
        <v>199</v>
      </c>
      <c r="W235" s="6">
        <v>-1</v>
      </c>
      <c r="X235" s="6">
        <v>-1</v>
      </c>
      <c r="Y235" s="6">
        <v>-1</v>
      </c>
      <c r="Z235" s="6">
        <v>-1</v>
      </c>
      <c r="AA235" s="6">
        <v>-1</v>
      </c>
      <c r="AB235" s="6">
        <v>-1</v>
      </c>
      <c r="AC235" s="6">
        <v>-1</v>
      </c>
      <c r="AD235" s="6">
        <v>-1</v>
      </c>
      <c r="AE235" s="6">
        <v>-1</v>
      </c>
      <c r="AF235" s="6">
        <v>-1</v>
      </c>
      <c r="AG235" t="s">
        <v>82</v>
      </c>
      <c r="AH235" s="9">
        <f t="shared" si="44"/>
        <v>-200</v>
      </c>
      <c r="AI235" s="9">
        <f t="shared" si="45"/>
        <v>-200</v>
      </c>
      <c r="AJ235" s="8">
        <f t="shared" si="46"/>
        <v>1</v>
      </c>
      <c r="AK235">
        <v>1</v>
      </c>
      <c r="AL235">
        <v>1</v>
      </c>
      <c r="AM235" t="s">
        <v>33</v>
      </c>
      <c r="AN235" t="s">
        <v>29</v>
      </c>
    </row>
    <row r="236" spans="1:40" x14ac:dyDescent="0.3">
      <c r="A236" t="s">
        <v>83</v>
      </c>
      <c r="B236" s="2">
        <v>2005</v>
      </c>
      <c r="C236" s="4">
        <f t="shared" si="43"/>
        <v>15.59592</v>
      </c>
      <c r="D236" s="13">
        <v>155.15469999999999</v>
      </c>
      <c r="E236" s="18">
        <f>O236*100</f>
        <v>40.488550000000004</v>
      </c>
      <c r="F236" s="32">
        <f>AJ236</f>
        <v>4.4745325596389431</v>
      </c>
      <c r="G236">
        <v>2005</v>
      </c>
      <c r="H236" s="2" t="s">
        <v>30</v>
      </c>
      <c r="I236">
        <v>9.1600750000000009</v>
      </c>
      <c r="J236">
        <v>1.9</v>
      </c>
      <c r="K236" s="3">
        <v>0.15595919999999999</v>
      </c>
      <c r="L236" s="7">
        <v>3.6130500000000003E-2</v>
      </c>
      <c r="M236" s="7">
        <v>1.24168E-2</v>
      </c>
      <c r="N236" s="7">
        <v>4.5160449999999998E-2</v>
      </c>
      <c r="O236" s="7">
        <v>0.40488550000000001</v>
      </c>
      <c r="P236" s="7">
        <v>113.05410000000001</v>
      </c>
      <c r="Q236" s="7">
        <f>D236/P236</f>
        <v>1.3723933939591753</v>
      </c>
      <c r="R236" t="s">
        <v>82</v>
      </c>
      <c r="S236" s="7">
        <v>0.27215119999999998</v>
      </c>
      <c r="T236">
        <v>-1</v>
      </c>
      <c r="U236" s="17">
        <v>5.3793280000000001</v>
      </c>
      <c r="V236" t="s">
        <v>181</v>
      </c>
      <c r="W236" s="6">
        <v>2.529E-2</v>
      </c>
      <c r="X236" s="6">
        <v>3.6749999999999998E-2</v>
      </c>
      <c r="Y236" s="6">
        <v>4.666E-2</v>
      </c>
      <c r="Z236" s="6">
        <v>5.62E-2</v>
      </c>
      <c r="AA236" s="6">
        <v>6.7059999999999995E-2</v>
      </c>
      <c r="AB236" s="6">
        <v>7.9509999999999997E-2</v>
      </c>
      <c r="AC236" s="6">
        <v>9.6519999999999995E-2</v>
      </c>
      <c r="AD236" s="6">
        <v>0.1203</v>
      </c>
      <c r="AE236" s="6">
        <v>0.1573</v>
      </c>
      <c r="AF236" s="6">
        <v>0.31440000000000001</v>
      </c>
      <c r="AG236" t="s">
        <v>82</v>
      </c>
      <c r="AH236" s="9">
        <f t="shared" si="44"/>
        <v>6.2039999999999997</v>
      </c>
      <c r="AI236" s="9">
        <f t="shared" si="45"/>
        <v>27.76</v>
      </c>
      <c r="AJ236" s="8">
        <f t="shared" si="46"/>
        <v>4.4745325596389431</v>
      </c>
      <c r="AK236">
        <v>0</v>
      </c>
      <c r="AL236">
        <v>1</v>
      </c>
      <c r="AM236" t="s">
        <v>33</v>
      </c>
      <c r="AN236" t="s">
        <v>29</v>
      </c>
    </row>
    <row r="237" spans="1:40" x14ac:dyDescent="0.3">
      <c r="A237" t="s">
        <v>83</v>
      </c>
      <c r="B237" s="2">
        <v>2008</v>
      </c>
      <c r="C237" s="5">
        <f t="shared" si="43"/>
        <v>7.6193340000000003</v>
      </c>
      <c r="D237" s="13">
        <v>242.41399999999999</v>
      </c>
      <c r="E237" s="18"/>
      <c r="F237" s="32"/>
      <c r="H237" s="2" t="s">
        <v>35</v>
      </c>
      <c r="I237">
        <v>9.1600750000000009</v>
      </c>
      <c r="J237">
        <v>1.9</v>
      </c>
      <c r="K237" s="3">
        <v>7.6193339999999998E-2</v>
      </c>
      <c r="L237" s="7">
        <v>2.138377E-2</v>
      </c>
      <c r="M237" s="7">
        <v>9.2479680000000005E-3</v>
      </c>
      <c r="N237" s="7">
        <v>2.9160620000000002E-2</v>
      </c>
      <c r="O237" s="7">
        <v>-1</v>
      </c>
      <c r="P237" s="7">
        <v>-1</v>
      </c>
      <c r="Q237" s="7"/>
      <c r="R237" t="s">
        <v>82</v>
      </c>
      <c r="S237" s="7">
        <v>-1</v>
      </c>
      <c r="T237">
        <v>-1</v>
      </c>
      <c r="U237" s="17">
        <v>5.594506</v>
      </c>
      <c r="V237" t="s">
        <v>164</v>
      </c>
      <c r="W237" s="6">
        <v>-1</v>
      </c>
      <c r="X237" s="6">
        <v>-1</v>
      </c>
      <c r="Y237" s="6">
        <v>-1</v>
      </c>
      <c r="Z237" s="6">
        <v>-1</v>
      </c>
      <c r="AA237" s="6">
        <v>-1</v>
      </c>
      <c r="AB237" s="6">
        <v>-1</v>
      </c>
      <c r="AC237" s="6">
        <v>-1</v>
      </c>
      <c r="AD237" s="6">
        <v>-1</v>
      </c>
      <c r="AE237" s="6">
        <v>-1</v>
      </c>
      <c r="AF237" s="6">
        <v>-1</v>
      </c>
      <c r="AG237" t="s">
        <v>82</v>
      </c>
      <c r="AH237" s="9">
        <f t="shared" si="44"/>
        <v>-200</v>
      </c>
      <c r="AI237" s="9">
        <f t="shared" si="45"/>
        <v>-200</v>
      </c>
      <c r="AJ237" s="8">
        <f t="shared" si="46"/>
        <v>1</v>
      </c>
      <c r="AK237">
        <v>1</v>
      </c>
      <c r="AL237">
        <v>1</v>
      </c>
      <c r="AM237" t="s">
        <v>33</v>
      </c>
      <c r="AN237" t="s">
        <v>29</v>
      </c>
    </row>
    <row r="238" spans="1:40" x14ac:dyDescent="0.3">
      <c r="A238" t="s">
        <v>83</v>
      </c>
      <c r="B238" s="2">
        <v>2010</v>
      </c>
      <c r="C238" s="5">
        <f t="shared" si="43"/>
        <v>7.1479559999999998</v>
      </c>
      <c r="D238" s="13">
        <v>246.56880000000001</v>
      </c>
      <c r="E238" s="18"/>
      <c r="F238" s="32"/>
      <c r="H238" s="2" t="s">
        <v>35</v>
      </c>
      <c r="I238">
        <v>9.1600750000000009</v>
      </c>
      <c r="J238">
        <v>1.9</v>
      </c>
      <c r="K238" s="3">
        <v>7.1479559999999998E-2</v>
      </c>
      <c r="L238" s="7">
        <v>1.9248419999999999E-2</v>
      </c>
      <c r="M238" s="7">
        <v>7.9404039999999999E-3</v>
      </c>
      <c r="N238" s="7">
        <v>2.5742439999999998E-2</v>
      </c>
      <c r="O238" s="7">
        <v>-1</v>
      </c>
      <c r="P238" s="7">
        <v>-1</v>
      </c>
      <c r="Q238" s="7"/>
      <c r="R238" t="s">
        <v>82</v>
      </c>
      <c r="S238" s="7">
        <v>-1</v>
      </c>
      <c r="T238">
        <v>-1</v>
      </c>
      <c r="U238" s="17">
        <v>5.7377229999999999</v>
      </c>
      <c r="V238" t="s">
        <v>84</v>
      </c>
      <c r="W238" s="6">
        <v>-1</v>
      </c>
      <c r="X238" s="6">
        <v>-1</v>
      </c>
      <c r="Y238" s="6">
        <v>-1</v>
      </c>
      <c r="Z238" s="6">
        <v>-1</v>
      </c>
      <c r="AA238" s="6">
        <v>-1</v>
      </c>
      <c r="AB238" s="6">
        <v>-1</v>
      </c>
      <c r="AC238" s="6">
        <v>-1</v>
      </c>
      <c r="AD238" s="6">
        <v>-1</v>
      </c>
      <c r="AE238" s="6">
        <v>-1</v>
      </c>
      <c r="AF238" s="6">
        <v>-1</v>
      </c>
      <c r="AG238" t="s">
        <v>82</v>
      </c>
      <c r="AH238" s="9">
        <f t="shared" si="44"/>
        <v>-200</v>
      </c>
      <c r="AI238" s="9">
        <f t="shared" si="45"/>
        <v>-200</v>
      </c>
      <c r="AJ238" s="8">
        <f t="shared" si="46"/>
        <v>1</v>
      </c>
      <c r="AK238">
        <v>1</v>
      </c>
      <c r="AL238">
        <v>1</v>
      </c>
      <c r="AM238" t="s">
        <v>33</v>
      </c>
      <c r="AN238" t="s">
        <v>29</v>
      </c>
    </row>
    <row r="239" spans="1:40" x14ac:dyDescent="0.3">
      <c r="A239" t="s">
        <v>83</v>
      </c>
      <c r="B239" s="2">
        <v>2011</v>
      </c>
      <c r="C239" s="5">
        <f t="shared" si="43"/>
        <v>6.4867509999999999</v>
      </c>
      <c r="D239" s="13">
        <v>257.0797</v>
      </c>
      <c r="E239" s="18"/>
      <c r="F239" s="32"/>
      <c r="H239" s="2" t="s">
        <v>35</v>
      </c>
      <c r="I239">
        <v>9.1600750000000009</v>
      </c>
      <c r="J239">
        <v>1.9</v>
      </c>
      <c r="K239" s="3">
        <v>6.4867510000000003E-2</v>
      </c>
      <c r="L239" s="7">
        <v>1.7450500000000001E-2</v>
      </c>
      <c r="M239" s="7">
        <v>7.1603860000000004E-3</v>
      </c>
      <c r="N239" s="7">
        <v>2.330904E-2</v>
      </c>
      <c r="O239" s="7">
        <v>-1</v>
      </c>
      <c r="P239" s="7">
        <v>-1</v>
      </c>
      <c r="Q239" s="7"/>
      <c r="R239" t="s">
        <v>82</v>
      </c>
      <c r="S239" s="7">
        <v>-1</v>
      </c>
      <c r="T239">
        <v>-1</v>
      </c>
      <c r="U239" s="17">
        <v>5.8078200000000004</v>
      </c>
      <c r="V239" t="s">
        <v>84</v>
      </c>
      <c r="W239" s="6">
        <v>-1</v>
      </c>
      <c r="X239" s="6">
        <v>-1</v>
      </c>
      <c r="Y239" s="6">
        <v>-1</v>
      </c>
      <c r="Z239" s="6">
        <v>-1</v>
      </c>
      <c r="AA239" s="6">
        <v>-1</v>
      </c>
      <c r="AB239" s="6">
        <v>-1</v>
      </c>
      <c r="AC239" s="6">
        <v>-1</v>
      </c>
      <c r="AD239" s="6">
        <v>-1</v>
      </c>
      <c r="AE239" s="6">
        <v>-1</v>
      </c>
      <c r="AF239" s="6">
        <v>-1</v>
      </c>
      <c r="AG239" t="s">
        <v>82</v>
      </c>
      <c r="AH239" s="9">
        <f t="shared" si="44"/>
        <v>-200</v>
      </c>
      <c r="AI239" s="9">
        <f t="shared" si="45"/>
        <v>-200</v>
      </c>
      <c r="AJ239" s="8">
        <f t="shared" si="46"/>
        <v>1</v>
      </c>
      <c r="AK239">
        <v>1</v>
      </c>
      <c r="AL239">
        <v>1</v>
      </c>
      <c r="AM239" t="s">
        <v>33</v>
      </c>
      <c r="AN239" t="s">
        <v>29</v>
      </c>
    </row>
    <row r="240" spans="1:40" x14ac:dyDescent="0.3">
      <c r="A240" t="s">
        <v>83</v>
      </c>
      <c r="B240" s="2">
        <v>2012</v>
      </c>
      <c r="C240" s="5">
        <f t="shared" si="43"/>
        <v>5.5475200000000005</v>
      </c>
      <c r="D240" s="13">
        <v>278.16500000000002</v>
      </c>
      <c r="E240" s="18"/>
      <c r="F240" s="32"/>
      <c r="H240" s="2" t="s">
        <v>35</v>
      </c>
      <c r="I240">
        <v>9.1600750000000009</v>
      </c>
      <c r="J240">
        <v>1.9</v>
      </c>
      <c r="K240" s="3">
        <v>5.5475200000000002E-2</v>
      </c>
      <c r="L240" s="7">
        <v>1.4304509999999999E-2</v>
      </c>
      <c r="M240" s="7">
        <v>5.7774100000000002E-3</v>
      </c>
      <c r="N240" s="7">
        <v>1.9028710000000001E-2</v>
      </c>
      <c r="O240" s="7">
        <v>-1</v>
      </c>
      <c r="P240" s="7">
        <v>-1</v>
      </c>
      <c r="Q240" s="7"/>
      <c r="R240" t="s">
        <v>82</v>
      </c>
      <c r="S240" s="7">
        <v>-1</v>
      </c>
      <c r="T240">
        <v>-1</v>
      </c>
      <c r="U240" s="17">
        <v>5.8771079999999998</v>
      </c>
      <c r="V240" t="s">
        <v>84</v>
      </c>
      <c r="W240" s="6">
        <v>-1</v>
      </c>
      <c r="X240" s="6">
        <v>-1</v>
      </c>
      <c r="Y240" s="6">
        <v>-1</v>
      </c>
      <c r="Z240" s="6">
        <v>-1</v>
      </c>
      <c r="AA240" s="6">
        <v>-1</v>
      </c>
      <c r="AB240" s="6">
        <v>-1</v>
      </c>
      <c r="AC240" s="6">
        <v>-1</v>
      </c>
      <c r="AD240" s="6">
        <v>-1</v>
      </c>
      <c r="AE240" s="6">
        <v>-1</v>
      </c>
      <c r="AF240" s="6">
        <v>-1</v>
      </c>
      <c r="AG240" t="s">
        <v>82</v>
      </c>
      <c r="AH240" s="9">
        <f t="shared" si="44"/>
        <v>-200</v>
      </c>
      <c r="AI240" s="9">
        <f t="shared" si="45"/>
        <v>-200</v>
      </c>
      <c r="AJ240" s="8">
        <f t="shared" si="46"/>
        <v>1</v>
      </c>
      <c r="AK240">
        <v>1</v>
      </c>
      <c r="AL240">
        <v>1</v>
      </c>
      <c r="AM240" t="s">
        <v>33</v>
      </c>
      <c r="AN240" t="s">
        <v>29</v>
      </c>
    </row>
    <row r="241" spans="1:40" x14ac:dyDescent="0.3">
      <c r="A241" t="s">
        <v>83</v>
      </c>
      <c r="B241" s="2">
        <v>2013</v>
      </c>
      <c r="C241" s="5">
        <f t="shared" si="43"/>
        <v>4.9010590000000001</v>
      </c>
      <c r="D241" s="13">
        <v>299.2389</v>
      </c>
      <c r="E241" s="18"/>
      <c r="F241" s="32"/>
      <c r="H241" s="2" t="s">
        <v>35</v>
      </c>
      <c r="I241">
        <v>9.1600750000000009</v>
      </c>
      <c r="J241">
        <v>1.9</v>
      </c>
      <c r="K241" s="3">
        <v>4.901059E-2</v>
      </c>
      <c r="L241" s="7">
        <v>1.160186E-2</v>
      </c>
      <c r="M241" s="7">
        <v>4.7295599999999998E-3</v>
      </c>
      <c r="N241" s="7">
        <v>1.5475010000000001E-2</v>
      </c>
      <c r="O241" s="7">
        <v>-1</v>
      </c>
      <c r="P241" s="7">
        <v>-1</v>
      </c>
      <c r="Q241" s="7"/>
      <c r="R241" t="s">
        <v>82</v>
      </c>
      <c r="S241" s="7">
        <v>-1</v>
      </c>
      <c r="T241">
        <v>-1</v>
      </c>
      <c r="U241" s="17">
        <v>5.9457469999999999</v>
      </c>
      <c r="V241" t="s">
        <v>84</v>
      </c>
      <c r="W241" s="6">
        <v>-1</v>
      </c>
      <c r="X241" s="6">
        <v>-1</v>
      </c>
      <c r="Y241" s="6">
        <v>-1</v>
      </c>
      <c r="Z241" s="6">
        <v>-1</v>
      </c>
      <c r="AA241" s="6">
        <v>-1</v>
      </c>
      <c r="AB241" s="6">
        <v>-1</v>
      </c>
      <c r="AC241" s="6">
        <v>-1</v>
      </c>
      <c r="AD241" s="6">
        <v>-1</v>
      </c>
      <c r="AE241" s="6">
        <v>-1</v>
      </c>
      <c r="AF241" s="6">
        <v>-1</v>
      </c>
      <c r="AG241" t="s">
        <v>82</v>
      </c>
      <c r="AH241" s="9">
        <f t="shared" si="44"/>
        <v>-200</v>
      </c>
      <c r="AI241" s="9">
        <f t="shared" si="45"/>
        <v>-200</v>
      </c>
      <c r="AJ241" s="8">
        <f t="shared" si="46"/>
        <v>1</v>
      </c>
      <c r="AK241">
        <v>1</v>
      </c>
      <c r="AL241">
        <v>1</v>
      </c>
      <c r="AM241" t="s">
        <v>33</v>
      </c>
      <c r="AN241" t="s">
        <v>29</v>
      </c>
    </row>
    <row r="242" spans="1:40" x14ac:dyDescent="0.3">
      <c r="C242" s="5"/>
      <c r="D242" s="13"/>
      <c r="E242" s="18"/>
      <c r="F242" s="32"/>
      <c r="K242" s="3"/>
      <c r="L242" s="7"/>
      <c r="M242" s="7"/>
      <c r="N242" s="7"/>
      <c r="O242" s="7"/>
      <c r="P242" s="7"/>
      <c r="Q242" s="7"/>
      <c r="S242" s="7"/>
      <c r="U242" s="17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H242" s="9"/>
      <c r="AI242" s="9"/>
      <c r="AJ242" s="8"/>
    </row>
    <row r="243" spans="1:40" x14ac:dyDescent="0.3">
      <c r="A243" t="s">
        <v>86</v>
      </c>
      <c r="B243" s="2">
        <v>2013</v>
      </c>
      <c r="C243" s="4">
        <f t="shared" si="37"/>
        <v>2.862689</v>
      </c>
      <c r="D243" s="13">
        <v>628.26739999999995</v>
      </c>
      <c r="E243" s="18">
        <f t="shared" si="42"/>
        <v>51.664860000000004</v>
      </c>
      <c r="F243" s="32">
        <f t="shared" si="38"/>
        <v>8.1624815361890679</v>
      </c>
      <c r="G243">
        <v>2013</v>
      </c>
      <c r="H243" s="2" t="s">
        <v>35</v>
      </c>
      <c r="I243">
        <v>0.55340800000000001</v>
      </c>
      <c r="J243">
        <v>1.9</v>
      </c>
      <c r="K243" s="3">
        <v>2.8626889999999999E-2</v>
      </c>
      <c r="L243" s="7">
        <v>7.9887699999999992E-3</v>
      </c>
      <c r="M243" s="7">
        <v>3.4550679999999999E-3</v>
      </c>
      <c r="N243" s="7">
        <v>9.4994309999999992E-3</v>
      </c>
      <c r="O243" s="7">
        <v>0.51664860000000001</v>
      </c>
      <c r="P243" s="7">
        <v>394.6934</v>
      </c>
      <c r="Q243" s="7">
        <f t="shared" si="36"/>
        <v>1.5917859280139977</v>
      </c>
      <c r="R243" t="s">
        <v>85</v>
      </c>
      <c r="S243" s="7">
        <v>0.49244480000000002</v>
      </c>
      <c r="T243">
        <v>-1</v>
      </c>
      <c r="U243" s="17">
        <v>3.8384619999999998</v>
      </c>
      <c r="V243" t="s">
        <v>87</v>
      </c>
      <c r="W243" s="6">
        <v>1.14E-2</v>
      </c>
      <c r="X243" s="6">
        <v>2.2450000000000001E-2</v>
      </c>
      <c r="Y243" s="6">
        <v>3.2739999999999998E-2</v>
      </c>
      <c r="Z243" s="6">
        <v>4.385E-2</v>
      </c>
      <c r="AA243" s="6">
        <v>5.6079999999999998E-2</v>
      </c>
      <c r="AB243" s="6">
        <v>7.0199999999999999E-2</v>
      </c>
      <c r="AC243" s="6">
        <v>8.7429999999999994E-2</v>
      </c>
      <c r="AD243" s="6">
        <v>0.11360000000000001</v>
      </c>
      <c r="AE243" s="6">
        <v>0.16270000000000001</v>
      </c>
      <c r="AF243" s="6">
        <v>0.39960000000000001</v>
      </c>
      <c r="AG243" t="s">
        <v>85</v>
      </c>
      <c r="AH243" s="9">
        <f t="shared" si="39"/>
        <v>3.3850000000000007</v>
      </c>
      <c r="AI243" s="9">
        <f t="shared" si="40"/>
        <v>27.63</v>
      </c>
      <c r="AJ243" s="8">
        <f t="shared" si="41"/>
        <v>8.1624815361890679</v>
      </c>
      <c r="AK243">
        <v>0</v>
      </c>
      <c r="AL243">
        <v>1</v>
      </c>
      <c r="AM243" t="s">
        <v>33</v>
      </c>
      <c r="AN243" t="s">
        <v>29</v>
      </c>
    </row>
    <row r="244" spans="1:40" x14ac:dyDescent="0.3">
      <c r="A244" t="s">
        <v>86</v>
      </c>
      <c r="B244" s="2">
        <v>2012</v>
      </c>
      <c r="C244" s="4">
        <f t="shared" si="37"/>
        <v>4.4129069999999997</v>
      </c>
      <c r="D244" s="13">
        <v>604.33420000000001</v>
      </c>
      <c r="E244" s="18">
        <f t="shared" si="42"/>
        <v>51.901820000000001</v>
      </c>
      <c r="F244" s="32">
        <f t="shared" si="38"/>
        <v>8.6824567441569389</v>
      </c>
      <c r="G244">
        <v>2012</v>
      </c>
      <c r="H244" s="2" t="s">
        <v>35</v>
      </c>
      <c r="I244">
        <v>0.55340800000000001</v>
      </c>
      <c r="J244">
        <v>1.9</v>
      </c>
      <c r="K244" s="3">
        <v>4.4129069999999999E-2</v>
      </c>
      <c r="L244" s="7">
        <v>1.443418E-2</v>
      </c>
      <c r="M244" s="7">
        <v>6.6725609999999996E-3</v>
      </c>
      <c r="N244" s="7">
        <v>1.840777E-2</v>
      </c>
      <c r="O244" s="7">
        <v>0.51901819999999999</v>
      </c>
      <c r="P244" s="7">
        <v>374.96629999999999</v>
      </c>
      <c r="Q244" s="7">
        <f t="shared" si="36"/>
        <v>1.6117027050164243</v>
      </c>
      <c r="R244" t="s">
        <v>85</v>
      </c>
      <c r="S244" s="7">
        <v>0.50858809999999999</v>
      </c>
      <c r="T244">
        <v>-1</v>
      </c>
      <c r="U244" s="17">
        <v>3.7729379999999999</v>
      </c>
      <c r="V244" t="s">
        <v>119</v>
      </c>
      <c r="W244" s="6">
        <v>9.9310000000000006E-3</v>
      </c>
      <c r="X244" s="6">
        <v>2.2030000000000001E-2</v>
      </c>
      <c r="Y244" s="6">
        <v>3.3450000000000001E-2</v>
      </c>
      <c r="Z244" s="6">
        <v>4.41E-2</v>
      </c>
      <c r="AA244" s="6">
        <v>5.6070000000000002E-2</v>
      </c>
      <c r="AB244" s="6">
        <v>6.9889999999999994E-2</v>
      </c>
      <c r="AC244" s="6">
        <v>8.7749999999999995E-2</v>
      </c>
      <c r="AD244" s="6">
        <v>0.1139</v>
      </c>
      <c r="AE244" s="6">
        <v>0.1636</v>
      </c>
      <c r="AF244" s="6">
        <v>0.3992</v>
      </c>
      <c r="AG244" t="s">
        <v>85</v>
      </c>
      <c r="AH244" s="9">
        <f t="shared" si="39"/>
        <v>3.1961000000000004</v>
      </c>
      <c r="AI244" s="9">
        <f t="shared" si="40"/>
        <v>27.749999999999996</v>
      </c>
      <c r="AJ244" s="8">
        <f t="shared" si="41"/>
        <v>8.6824567441569389</v>
      </c>
      <c r="AK244">
        <v>0</v>
      </c>
      <c r="AL244">
        <v>1</v>
      </c>
      <c r="AM244" t="s">
        <v>33</v>
      </c>
      <c r="AN244" t="s">
        <v>29</v>
      </c>
    </row>
    <row r="245" spans="1:40" x14ac:dyDescent="0.3">
      <c r="A245" t="s">
        <v>86</v>
      </c>
      <c r="B245" s="2">
        <v>2011</v>
      </c>
      <c r="C245" s="4">
        <f t="shared" si="37"/>
        <v>3.9833689999999997</v>
      </c>
      <c r="D245" s="13">
        <v>593.13139999999999</v>
      </c>
      <c r="E245" s="18">
        <f t="shared" si="42"/>
        <v>51.830710000000003</v>
      </c>
      <c r="F245" s="32">
        <f t="shared" si="38"/>
        <v>8.4120694910088396</v>
      </c>
      <c r="G245">
        <v>2011</v>
      </c>
      <c r="H245" s="2" t="s">
        <v>35</v>
      </c>
      <c r="I245">
        <v>0.55340800000000001</v>
      </c>
      <c r="J245">
        <v>1.9</v>
      </c>
      <c r="K245" s="3">
        <v>3.9833689999999998E-2</v>
      </c>
      <c r="L245" s="7">
        <v>1.2875380000000001E-2</v>
      </c>
      <c r="M245" s="7">
        <v>6.3033289999999999E-3</v>
      </c>
      <c r="N245" s="7">
        <v>1.629649E-2</v>
      </c>
      <c r="O245" s="7">
        <v>0.51830710000000002</v>
      </c>
      <c r="P245" s="7">
        <v>366.45389999999998</v>
      </c>
      <c r="Q245" s="7">
        <f t="shared" si="36"/>
        <v>1.6185703031131611</v>
      </c>
      <c r="R245" t="s">
        <v>85</v>
      </c>
      <c r="S245" s="7">
        <v>0.50461679999999998</v>
      </c>
      <c r="T245">
        <v>-1</v>
      </c>
      <c r="U245" s="17">
        <v>3.7077819999999999</v>
      </c>
      <c r="V245" t="s">
        <v>134</v>
      </c>
      <c r="W245" s="6">
        <v>1.048E-2</v>
      </c>
      <c r="X245" s="6">
        <v>2.2329999999999999E-2</v>
      </c>
      <c r="Y245" s="6">
        <v>3.3169999999999998E-2</v>
      </c>
      <c r="Z245" s="6">
        <v>4.4150000000000002E-2</v>
      </c>
      <c r="AA245" s="6">
        <v>5.5969999999999999E-2</v>
      </c>
      <c r="AB245" s="6">
        <v>6.9699999999999998E-2</v>
      </c>
      <c r="AC245" s="6">
        <v>8.8020000000000001E-2</v>
      </c>
      <c r="AD245" s="6">
        <v>0.1144</v>
      </c>
      <c r="AE245" s="6">
        <v>0.16159999999999999</v>
      </c>
      <c r="AF245" s="6">
        <v>0.40010000000000001</v>
      </c>
      <c r="AG245" t="s">
        <v>85</v>
      </c>
      <c r="AH245" s="9">
        <f t="shared" si="39"/>
        <v>3.2809999999999997</v>
      </c>
      <c r="AI245" s="9">
        <f t="shared" si="40"/>
        <v>27.6</v>
      </c>
      <c r="AJ245" s="8">
        <f t="shared" si="41"/>
        <v>8.4120694910088396</v>
      </c>
      <c r="AK245">
        <v>0</v>
      </c>
      <c r="AL245">
        <v>1</v>
      </c>
      <c r="AM245" t="s">
        <v>33</v>
      </c>
      <c r="AN245" t="s">
        <v>29</v>
      </c>
    </row>
    <row r="246" spans="1:40" x14ac:dyDescent="0.3">
      <c r="A246" t="s">
        <v>86</v>
      </c>
      <c r="B246" s="2">
        <v>2010</v>
      </c>
      <c r="C246" s="4">
        <f t="shared" si="37"/>
        <v>4.5691730000000002</v>
      </c>
      <c r="D246" s="13">
        <v>541.94029999999998</v>
      </c>
      <c r="E246" s="18">
        <f t="shared" si="42"/>
        <v>51.911790000000003</v>
      </c>
      <c r="F246" s="32">
        <f t="shared" si="38"/>
        <v>8.379362670713201</v>
      </c>
      <c r="G246">
        <v>2010</v>
      </c>
      <c r="H246" s="2" t="s">
        <v>35</v>
      </c>
      <c r="I246">
        <v>0.55340800000000001</v>
      </c>
      <c r="J246">
        <v>1.9</v>
      </c>
      <c r="K246" s="3">
        <v>4.569173E-2</v>
      </c>
      <c r="L246" s="7">
        <v>1.321347E-2</v>
      </c>
      <c r="M246" s="7">
        <v>5.8824410000000004E-3</v>
      </c>
      <c r="N246" s="7">
        <v>1.6802279999999999E-2</v>
      </c>
      <c r="O246" s="7">
        <v>0.51911790000000002</v>
      </c>
      <c r="P246" s="7">
        <v>334.37819999999999</v>
      </c>
      <c r="Q246" s="7">
        <f t="shared" si="36"/>
        <v>1.6207405267448656</v>
      </c>
      <c r="R246" t="s">
        <v>85</v>
      </c>
      <c r="S246" s="7">
        <v>0.50084989999999996</v>
      </c>
      <c r="T246">
        <v>-1</v>
      </c>
      <c r="U246" s="17">
        <v>3.6432220000000002</v>
      </c>
      <c r="V246" t="s">
        <v>149</v>
      </c>
      <c r="W246" s="6">
        <v>1.0970000000000001E-2</v>
      </c>
      <c r="X246" s="6">
        <v>2.198E-2</v>
      </c>
      <c r="Y246" s="6">
        <v>3.3189999999999997E-2</v>
      </c>
      <c r="Z246" s="6">
        <v>4.4290000000000003E-2</v>
      </c>
      <c r="AA246" s="6">
        <v>5.586E-2</v>
      </c>
      <c r="AB246" s="6">
        <v>6.9279999999999994E-2</v>
      </c>
      <c r="AC246" s="6">
        <v>8.7370000000000003E-2</v>
      </c>
      <c r="AD246" s="6">
        <v>0.1133</v>
      </c>
      <c r="AE246" s="6">
        <v>0.1628</v>
      </c>
      <c r="AF246" s="6">
        <v>0.40100000000000002</v>
      </c>
      <c r="AG246" t="s">
        <v>85</v>
      </c>
      <c r="AH246" s="9">
        <f t="shared" si="39"/>
        <v>3.2949999999999999</v>
      </c>
      <c r="AI246" s="9">
        <f t="shared" si="40"/>
        <v>27.61</v>
      </c>
      <c r="AJ246" s="8">
        <f t="shared" si="41"/>
        <v>8.379362670713201</v>
      </c>
      <c r="AK246">
        <v>0</v>
      </c>
      <c r="AL246">
        <v>1</v>
      </c>
      <c r="AM246" t="s">
        <v>33</v>
      </c>
      <c r="AN246" t="s">
        <v>29</v>
      </c>
    </row>
    <row r="247" spans="1:40" x14ac:dyDescent="0.3">
      <c r="A247" t="s">
        <v>86</v>
      </c>
      <c r="B247" s="2">
        <v>2008</v>
      </c>
      <c r="C247" s="4">
        <f t="shared" si="37"/>
        <v>5.4904739999999999</v>
      </c>
      <c r="D247" s="13">
        <v>522.58420000000001</v>
      </c>
      <c r="E247" s="18">
        <f t="shared" si="42"/>
        <v>52.632170000000002</v>
      </c>
      <c r="F247" s="32">
        <f t="shared" si="38"/>
        <v>8.6685463659147874</v>
      </c>
      <c r="G247">
        <v>2008</v>
      </c>
      <c r="H247" s="2" t="s">
        <v>35</v>
      </c>
      <c r="I247">
        <v>0.55340800000000001</v>
      </c>
      <c r="J247">
        <v>1.9</v>
      </c>
      <c r="K247" s="3">
        <v>5.490474E-2</v>
      </c>
      <c r="L247" s="7">
        <v>1.532026E-2</v>
      </c>
      <c r="M247" s="7">
        <v>6.3144769999999998E-3</v>
      </c>
      <c r="N247" s="7">
        <v>2.0019740000000001E-2</v>
      </c>
      <c r="O247" s="7">
        <v>0.5263217</v>
      </c>
      <c r="P247" s="7">
        <v>320.6728</v>
      </c>
      <c r="Q247" s="7">
        <f t="shared" si="36"/>
        <v>1.6296492873732977</v>
      </c>
      <c r="R247" t="s">
        <v>85</v>
      </c>
      <c r="S247" s="7">
        <v>0.51471319999999998</v>
      </c>
      <c r="T247">
        <v>-1</v>
      </c>
      <c r="U247" s="17">
        <v>3.5162680000000002</v>
      </c>
      <c r="V247" t="s">
        <v>165</v>
      </c>
      <c r="W247" s="6">
        <v>1.042E-2</v>
      </c>
      <c r="X247" s="6">
        <v>2.1499999999999998E-2</v>
      </c>
      <c r="Y247" s="6">
        <v>3.2120000000000003E-2</v>
      </c>
      <c r="Z247" s="6">
        <v>4.2569999999999997E-2</v>
      </c>
      <c r="AA247" s="6">
        <v>5.4460000000000001E-2</v>
      </c>
      <c r="AB247" s="6">
        <v>6.8890000000000007E-2</v>
      </c>
      <c r="AC247" s="6">
        <v>8.7230000000000002E-2</v>
      </c>
      <c r="AD247" s="6">
        <v>0.1133</v>
      </c>
      <c r="AE247" s="6">
        <v>0.16339999999999999</v>
      </c>
      <c r="AF247" s="6">
        <v>0.40610000000000002</v>
      </c>
      <c r="AG247" t="s">
        <v>85</v>
      </c>
      <c r="AH247" s="9">
        <f t="shared" si="39"/>
        <v>3.1919999999999997</v>
      </c>
      <c r="AI247" s="9">
        <f t="shared" si="40"/>
        <v>27.67</v>
      </c>
      <c r="AJ247" s="8">
        <f t="shared" si="41"/>
        <v>8.6685463659147874</v>
      </c>
      <c r="AK247">
        <v>0</v>
      </c>
      <c r="AL247">
        <v>1</v>
      </c>
      <c r="AM247" t="s">
        <v>33</v>
      </c>
      <c r="AN247" t="s">
        <v>29</v>
      </c>
    </row>
    <row r="248" spans="1:40" x14ac:dyDescent="0.3">
      <c r="A248" t="s">
        <v>86</v>
      </c>
      <c r="B248" s="2">
        <v>2005</v>
      </c>
      <c r="C248" s="4">
        <f t="shared" si="37"/>
        <v>10.30298</v>
      </c>
      <c r="D248" s="13">
        <v>410.79730000000001</v>
      </c>
      <c r="E248" s="18">
        <f t="shared" si="42"/>
        <v>53.992309999999996</v>
      </c>
      <c r="F248" s="32">
        <f t="shared" si="38"/>
        <v>10.661509833254279</v>
      </c>
      <c r="G248">
        <v>2005</v>
      </c>
      <c r="H248" s="2" t="s">
        <v>35</v>
      </c>
      <c r="I248">
        <v>0.55340800000000001</v>
      </c>
      <c r="J248">
        <v>1.9</v>
      </c>
      <c r="K248" s="3">
        <v>0.1030298</v>
      </c>
      <c r="L248" s="7">
        <v>4.0357039999999997E-2</v>
      </c>
      <c r="M248" s="7">
        <v>2.2798590000000001E-2</v>
      </c>
      <c r="N248" s="7">
        <v>5.291005E-2</v>
      </c>
      <c r="O248" s="7">
        <v>0.53992309999999999</v>
      </c>
      <c r="P248" s="7">
        <v>239.75210000000001</v>
      </c>
      <c r="Q248" s="7">
        <f t="shared" si="36"/>
        <v>1.7134252421563774</v>
      </c>
      <c r="R248" t="s">
        <v>85</v>
      </c>
      <c r="S248" s="7">
        <v>0.58041480000000001</v>
      </c>
      <c r="T248">
        <v>-1</v>
      </c>
      <c r="U248" s="17">
        <v>3.3304649999999998</v>
      </c>
      <c r="V248" t="s">
        <v>182</v>
      </c>
      <c r="W248" s="6">
        <v>8.397E-3</v>
      </c>
      <c r="X248" s="6">
        <v>1.9009999999999999E-2</v>
      </c>
      <c r="Y248" s="6">
        <v>2.9389999999999999E-2</v>
      </c>
      <c r="Z248" s="6">
        <v>3.9539999999999999E-2</v>
      </c>
      <c r="AA248" s="6">
        <v>5.2049999999999999E-2</v>
      </c>
      <c r="AB248" s="6">
        <v>6.6619999999999999E-2</v>
      </c>
      <c r="AC248" s="6">
        <v>8.7550000000000003E-2</v>
      </c>
      <c r="AD248" s="6">
        <v>0.1183</v>
      </c>
      <c r="AE248" s="6">
        <v>0.1739</v>
      </c>
      <c r="AF248" s="6">
        <v>0.4052</v>
      </c>
      <c r="AG248" t="s">
        <v>85</v>
      </c>
      <c r="AH248" s="9">
        <f t="shared" si="39"/>
        <v>2.7406999999999999</v>
      </c>
      <c r="AI248" s="9">
        <f t="shared" si="40"/>
        <v>29.220000000000002</v>
      </c>
      <c r="AJ248" s="8">
        <f t="shared" si="41"/>
        <v>10.661509833254279</v>
      </c>
      <c r="AK248">
        <v>0</v>
      </c>
      <c r="AL248">
        <v>1</v>
      </c>
      <c r="AM248" t="s">
        <v>33</v>
      </c>
      <c r="AN248" t="s">
        <v>29</v>
      </c>
    </row>
    <row r="249" spans="1:40" x14ac:dyDescent="0.3">
      <c r="A249" t="s">
        <v>86</v>
      </c>
      <c r="B249" s="2">
        <v>2002</v>
      </c>
      <c r="C249" s="4">
        <f t="shared" si="37"/>
        <v>11.930709999999999</v>
      </c>
      <c r="D249" s="13">
        <v>404.60419999999999</v>
      </c>
      <c r="E249" s="18">
        <f t="shared" si="42"/>
        <v>56.588289999999994</v>
      </c>
      <c r="F249" s="32">
        <f t="shared" si="38"/>
        <v>11.457779595174811</v>
      </c>
      <c r="G249">
        <v>2002</v>
      </c>
      <c r="H249" s="2" t="s">
        <v>35</v>
      </c>
      <c r="I249">
        <v>0.55340800000000001</v>
      </c>
      <c r="J249">
        <v>1.9</v>
      </c>
      <c r="K249" s="3">
        <v>0.1193071</v>
      </c>
      <c r="L249" s="7">
        <v>4.9032449999999998E-2</v>
      </c>
      <c r="M249" s="7">
        <v>2.8346659999999999E-2</v>
      </c>
      <c r="N249" s="7">
        <v>6.8897600000000003E-2</v>
      </c>
      <c r="O249" s="7">
        <v>0.56588289999999997</v>
      </c>
      <c r="P249" s="7">
        <v>224.09479999999999</v>
      </c>
      <c r="Q249" s="7">
        <f t="shared" si="36"/>
        <v>1.8055046346456947</v>
      </c>
      <c r="R249" t="s">
        <v>85</v>
      </c>
      <c r="S249" s="7">
        <v>0.6401656</v>
      </c>
      <c r="T249">
        <v>-1</v>
      </c>
      <c r="U249" s="17">
        <v>3.1492650000000002</v>
      </c>
      <c r="V249" t="s">
        <v>200</v>
      </c>
      <c r="W249" s="6">
        <v>7.4549999999999998E-3</v>
      </c>
      <c r="X249" s="6">
        <v>1.7000000000000001E-2</v>
      </c>
      <c r="Y249" s="6">
        <v>2.6409999999999999E-2</v>
      </c>
      <c r="Z249" s="6">
        <v>3.6749999999999998E-2</v>
      </c>
      <c r="AA249" s="6">
        <v>4.8570000000000002E-2</v>
      </c>
      <c r="AB249" s="6">
        <v>6.3710000000000003E-2</v>
      </c>
      <c r="AC249" s="6">
        <v>8.405E-2</v>
      </c>
      <c r="AD249" s="6">
        <v>0.11310000000000001</v>
      </c>
      <c r="AE249" s="6">
        <v>0.1671</v>
      </c>
      <c r="AF249" s="6">
        <v>0.43590000000000001</v>
      </c>
      <c r="AG249" t="s">
        <v>85</v>
      </c>
      <c r="AH249" s="9">
        <f t="shared" si="39"/>
        <v>2.4455</v>
      </c>
      <c r="AI249" s="9">
        <f t="shared" si="40"/>
        <v>28.02</v>
      </c>
      <c r="AJ249" s="8">
        <f t="shared" si="41"/>
        <v>11.457779595174811</v>
      </c>
      <c r="AK249">
        <v>0</v>
      </c>
      <c r="AL249">
        <v>1</v>
      </c>
      <c r="AM249" t="s">
        <v>33</v>
      </c>
      <c r="AN249" t="s">
        <v>29</v>
      </c>
    </row>
    <row r="250" spans="1:40" x14ac:dyDescent="0.3">
      <c r="A250" t="s">
        <v>86</v>
      </c>
      <c r="B250" s="2">
        <v>1999</v>
      </c>
      <c r="C250" s="4">
        <f t="shared" si="37"/>
        <v>13.39096</v>
      </c>
      <c r="D250" s="13">
        <v>410.4273</v>
      </c>
      <c r="E250" s="18">
        <f t="shared" si="42"/>
        <v>56.455779999999997</v>
      </c>
      <c r="F250" s="32">
        <f t="shared" si="38"/>
        <v>15.16010498687664</v>
      </c>
      <c r="G250">
        <v>1999</v>
      </c>
      <c r="H250" s="2" t="s">
        <v>35</v>
      </c>
      <c r="I250">
        <v>0.55340800000000001</v>
      </c>
      <c r="J250">
        <v>1.9</v>
      </c>
      <c r="K250" s="3">
        <v>0.13390959999999999</v>
      </c>
      <c r="L250" s="7">
        <v>8.4664210000000004E-2</v>
      </c>
      <c r="M250" s="7">
        <v>6.9373050000000006E-2</v>
      </c>
      <c r="N250" s="7">
        <v>7.1241040000000005E-2</v>
      </c>
      <c r="O250" s="7">
        <v>0.5645578</v>
      </c>
      <c r="P250" s="7">
        <v>235.77449999999999</v>
      </c>
      <c r="Q250" s="7">
        <f t="shared" si="36"/>
        <v>1.7407620416966212</v>
      </c>
      <c r="R250" t="s">
        <v>85</v>
      </c>
      <c r="S250" s="7">
        <v>0.8472364</v>
      </c>
      <c r="T250">
        <v>-1</v>
      </c>
      <c r="U250" s="17">
        <v>2.9711970000000001</v>
      </c>
      <c r="V250" t="s">
        <v>218</v>
      </c>
      <c r="W250" s="6">
        <v>2.8999999999999998E-3</v>
      </c>
      <c r="X250" s="6">
        <v>1.6150000000000001E-2</v>
      </c>
      <c r="Y250" s="6">
        <v>2.7720000000000002E-2</v>
      </c>
      <c r="Z250" s="6">
        <v>3.8679999999999999E-2</v>
      </c>
      <c r="AA250" s="6">
        <v>5.0319999999999997E-2</v>
      </c>
      <c r="AB250" s="6">
        <v>6.515E-2</v>
      </c>
      <c r="AC250" s="6">
        <v>8.5339999999999999E-2</v>
      </c>
      <c r="AD250" s="6">
        <v>0.11559999999999999</v>
      </c>
      <c r="AE250" s="6">
        <v>0.17319999999999999</v>
      </c>
      <c r="AF250" s="6">
        <v>0.4249</v>
      </c>
      <c r="AG250" t="s">
        <v>85</v>
      </c>
      <c r="AH250" s="9">
        <f t="shared" si="39"/>
        <v>1.905</v>
      </c>
      <c r="AI250" s="9">
        <f t="shared" si="40"/>
        <v>28.88</v>
      </c>
      <c r="AJ250" s="8">
        <f t="shared" si="41"/>
        <v>15.16010498687664</v>
      </c>
      <c r="AK250">
        <v>0</v>
      </c>
      <c r="AL250">
        <v>1</v>
      </c>
      <c r="AM250" t="s">
        <v>33</v>
      </c>
      <c r="AN250" t="s">
        <v>29</v>
      </c>
    </row>
    <row r="251" spans="1:40" x14ac:dyDescent="0.3">
      <c r="A251" t="s">
        <v>86</v>
      </c>
      <c r="B251" s="2">
        <v>1996</v>
      </c>
      <c r="C251" s="4">
        <f t="shared" si="37"/>
        <v>16.152639999999998</v>
      </c>
      <c r="D251" s="13">
        <v>387.47280000000001</v>
      </c>
      <c r="E251" s="18">
        <f t="shared" si="42"/>
        <v>-100</v>
      </c>
      <c r="F251" s="32">
        <f t="shared" si="38"/>
        <v>1</v>
      </c>
      <c r="H251" s="2" t="s">
        <v>35</v>
      </c>
      <c r="I251">
        <v>0.55340800000000001</v>
      </c>
      <c r="J251">
        <v>1.9</v>
      </c>
      <c r="K251" s="3">
        <v>0.16152639999999999</v>
      </c>
      <c r="L251" s="7">
        <v>0.1033679</v>
      </c>
      <c r="M251" s="7">
        <v>8.3647680000000002E-2</v>
      </c>
      <c r="N251" s="7">
        <v>0.1017002</v>
      </c>
      <c r="O251" s="7">
        <v>-1</v>
      </c>
      <c r="P251" s="7">
        <v>-1</v>
      </c>
      <c r="Q251" s="7"/>
      <c r="R251" t="s">
        <v>85</v>
      </c>
      <c r="S251" s="7">
        <v>-1</v>
      </c>
      <c r="T251">
        <v>-1</v>
      </c>
      <c r="U251" s="17">
        <v>2.7963439999999999</v>
      </c>
      <c r="V251" t="s">
        <v>238</v>
      </c>
      <c r="W251" s="6">
        <v>-1</v>
      </c>
      <c r="X251" s="6">
        <v>-1</v>
      </c>
      <c r="Y251" s="6">
        <v>-1</v>
      </c>
      <c r="Z251" s="6">
        <v>-1</v>
      </c>
      <c r="AA251" s="6">
        <v>-1</v>
      </c>
      <c r="AB251" s="6">
        <v>-1</v>
      </c>
      <c r="AC251" s="6">
        <v>-1</v>
      </c>
      <c r="AD251" s="6">
        <v>-1</v>
      </c>
      <c r="AE251" s="6">
        <v>-1</v>
      </c>
      <c r="AF251" s="6">
        <v>-1</v>
      </c>
      <c r="AG251" t="s">
        <v>85</v>
      </c>
      <c r="AH251" s="9">
        <f t="shared" si="39"/>
        <v>-200</v>
      </c>
      <c r="AI251" s="9">
        <f t="shared" si="40"/>
        <v>-200</v>
      </c>
      <c r="AJ251" s="8">
        <f t="shared" si="41"/>
        <v>1</v>
      </c>
      <c r="AK251">
        <v>1</v>
      </c>
      <c r="AL251">
        <v>1</v>
      </c>
      <c r="AM251" t="s">
        <v>33</v>
      </c>
      <c r="AN251" t="s">
        <v>29</v>
      </c>
    </row>
    <row r="252" spans="1:40" x14ac:dyDescent="0.3">
      <c r="A252" t="s">
        <v>86</v>
      </c>
      <c r="B252" s="2">
        <v>1993</v>
      </c>
      <c r="C252" s="4">
        <f t="shared" si="37"/>
        <v>17.86938</v>
      </c>
      <c r="D252" s="13">
        <v>388.10500000000002</v>
      </c>
      <c r="E252" s="18">
        <f t="shared" si="42"/>
        <v>-100</v>
      </c>
      <c r="F252" s="32">
        <f t="shared" si="38"/>
        <v>1</v>
      </c>
      <c r="H252" s="2" t="s">
        <v>35</v>
      </c>
      <c r="I252">
        <v>0.55340800000000001</v>
      </c>
      <c r="J252">
        <v>1.9</v>
      </c>
      <c r="K252" s="3">
        <v>0.17869380000000001</v>
      </c>
      <c r="L252" s="7">
        <v>0.11919780000000001</v>
      </c>
      <c r="M252" s="7">
        <v>9.8221119999999995E-2</v>
      </c>
      <c r="N252" s="7">
        <v>0.1071206</v>
      </c>
      <c r="O252" s="7">
        <v>-1</v>
      </c>
      <c r="P252" s="7">
        <v>-1</v>
      </c>
      <c r="Q252" s="7"/>
      <c r="R252" t="s">
        <v>85</v>
      </c>
      <c r="S252" s="7">
        <v>-1</v>
      </c>
      <c r="T252">
        <v>-1</v>
      </c>
      <c r="U252" s="17">
        <v>2.6296439999999999</v>
      </c>
      <c r="V252" t="s">
        <v>254</v>
      </c>
      <c r="W252" s="6">
        <v>-1</v>
      </c>
      <c r="X252" s="6">
        <v>-1</v>
      </c>
      <c r="Y252" s="6">
        <v>-1</v>
      </c>
      <c r="Z252" s="6">
        <v>-1</v>
      </c>
      <c r="AA252" s="6">
        <v>-1</v>
      </c>
      <c r="AB252" s="6">
        <v>-1</v>
      </c>
      <c r="AC252" s="6">
        <v>-1</v>
      </c>
      <c r="AD252" s="6">
        <v>-1</v>
      </c>
      <c r="AE252" s="6">
        <v>-1</v>
      </c>
      <c r="AF252" s="6">
        <v>-1</v>
      </c>
      <c r="AG252" t="s">
        <v>85</v>
      </c>
      <c r="AH252" s="9">
        <f t="shared" si="39"/>
        <v>-200</v>
      </c>
      <c r="AI252" s="9">
        <f t="shared" si="40"/>
        <v>-200</v>
      </c>
      <c r="AJ252" s="8">
        <f t="shared" si="41"/>
        <v>1</v>
      </c>
      <c r="AK252">
        <v>1</v>
      </c>
      <c r="AL252">
        <v>1</v>
      </c>
      <c r="AM252" t="s">
        <v>33</v>
      </c>
      <c r="AN252" t="s">
        <v>29</v>
      </c>
    </row>
    <row r="253" spans="1:40" x14ac:dyDescent="0.3">
      <c r="A253" t="s">
        <v>86</v>
      </c>
      <c r="B253" s="2">
        <v>1990</v>
      </c>
      <c r="C253" s="4">
        <f t="shared" si="37"/>
        <v>25.049169999999997</v>
      </c>
      <c r="D253" s="13">
        <v>256.74740000000003</v>
      </c>
      <c r="E253" s="18">
        <f t="shared" si="42"/>
        <v>-100</v>
      </c>
      <c r="F253" s="32">
        <f t="shared" si="38"/>
        <v>1</v>
      </c>
      <c r="H253" s="2" t="s">
        <v>35</v>
      </c>
      <c r="I253">
        <v>0.55340800000000001</v>
      </c>
      <c r="J253">
        <v>1.9</v>
      </c>
      <c r="K253" s="3">
        <v>0.25049169999999998</v>
      </c>
      <c r="L253" s="7">
        <v>0.16371820000000001</v>
      </c>
      <c r="M253" s="7">
        <v>0.1332325</v>
      </c>
      <c r="N253" s="7">
        <v>0.1687814</v>
      </c>
      <c r="O253" s="7">
        <v>-1</v>
      </c>
      <c r="P253" s="7">
        <v>-1</v>
      </c>
      <c r="Q253" s="7"/>
      <c r="R253" t="s">
        <v>85</v>
      </c>
      <c r="S253" s="7">
        <v>-1</v>
      </c>
      <c r="T253">
        <v>-1</v>
      </c>
      <c r="U253" s="17">
        <v>2.471009</v>
      </c>
      <c r="V253" t="s">
        <v>267</v>
      </c>
      <c r="W253" s="6">
        <v>-1</v>
      </c>
      <c r="X253" s="6">
        <v>-1</v>
      </c>
      <c r="Y253" s="6">
        <v>-1</v>
      </c>
      <c r="Z253" s="6">
        <v>-1</v>
      </c>
      <c r="AA253" s="6">
        <v>-1</v>
      </c>
      <c r="AB253" s="6">
        <v>-1</v>
      </c>
      <c r="AC253" s="6">
        <v>-1</v>
      </c>
      <c r="AD253" s="6">
        <v>-1</v>
      </c>
      <c r="AE253" s="6">
        <v>-1</v>
      </c>
      <c r="AF253" s="6">
        <v>-1</v>
      </c>
      <c r="AG253" t="s">
        <v>85</v>
      </c>
      <c r="AH253" s="9">
        <f t="shared" si="39"/>
        <v>-200</v>
      </c>
      <c r="AI253" s="9">
        <f t="shared" si="40"/>
        <v>-200</v>
      </c>
      <c r="AJ253" s="8">
        <f t="shared" si="41"/>
        <v>1</v>
      </c>
      <c r="AK253">
        <v>1</v>
      </c>
      <c r="AL253">
        <v>1</v>
      </c>
      <c r="AM253" t="s">
        <v>33</v>
      </c>
      <c r="AN253" t="s">
        <v>29</v>
      </c>
    </row>
    <row r="254" spans="1:40" x14ac:dyDescent="0.3">
      <c r="A254" t="s">
        <v>86</v>
      </c>
      <c r="B254" s="2">
        <v>1987</v>
      </c>
      <c r="C254" s="4">
        <f t="shared" si="37"/>
        <v>20.802949999999999</v>
      </c>
      <c r="D254" s="13">
        <v>292.59190000000001</v>
      </c>
      <c r="E254" s="18">
        <f t="shared" si="42"/>
        <v>-100</v>
      </c>
      <c r="F254" s="32">
        <f t="shared" si="38"/>
        <v>1</v>
      </c>
      <c r="H254" s="2" t="s">
        <v>35</v>
      </c>
      <c r="I254">
        <v>0.55340800000000001</v>
      </c>
      <c r="J254">
        <v>1.9</v>
      </c>
      <c r="K254" s="3">
        <v>0.20802950000000001</v>
      </c>
      <c r="L254" s="7">
        <v>0.1370518</v>
      </c>
      <c r="M254" s="7">
        <v>0.1136998</v>
      </c>
      <c r="N254" s="7">
        <v>0.1262655</v>
      </c>
      <c r="O254" s="7">
        <v>-1</v>
      </c>
      <c r="P254" s="7">
        <v>-1</v>
      </c>
      <c r="Q254" s="7"/>
      <c r="R254" t="s">
        <v>85</v>
      </c>
      <c r="S254" s="7">
        <v>-1</v>
      </c>
      <c r="T254">
        <v>-1</v>
      </c>
      <c r="U254" s="17">
        <v>2.3183319999999998</v>
      </c>
      <c r="V254" t="s">
        <v>277</v>
      </c>
      <c r="W254" s="6">
        <v>-1</v>
      </c>
      <c r="X254" s="6">
        <v>-1</v>
      </c>
      <c r="Y254" s="6">
        <v>-1</v>
      </c>
      <c r="Z254" s="6">
        <v>-1</v>
      </c>
      <c r="AA254" s="6">
        <v>-1</v>
      </c>
      <c r="AB254" s="6">
        <v>-1</v>
      </c>
      <c r="AC254" s="6">
        <v>-1</v>
      </c>
      <c r="AD254" s="6">
        <v>-1</v>
      </c>
      <c r="AE254" s="6">
        <v>-1</v>
      </c>
      <c r="AF254" s="6">
        <v>-1</v>
      </c>
      <c r="AG254" t="s">
        <v>85</v>
      </c>
      <c r="AH254" s="9">
        <f t="shared" si="39"/>
        <v>-200</v>
      </c>
      <c r="AI254" s="9">
        <f t="shared" si="40"/>
        <v>-200</v>
      </c>
      <c r="AJ254" s="8">
        <f t="shared" si="41"/>
        <v>1</v>
      </c>
      <c r="AK254">
        <v>1</v>
      </c>
      <c r="AL254">
        <v>1</v>
      </c>
      <c r="AM254" t="s">
        <v>33</v>
      </c>
      <c r="AN254" t="s">
        <v>29</v>
      </c>
    </row>
    <row r="255" spans="1:40" x14ac:dyDescent="0.3">
      <c r="A255" t="s">
        <v>86</v>
      </c>
      <c r="B255" s="2">
        <v>1984</v>
      </c>
      <c r="C255" s="4">
        <f t="shared" si="37"/>
        <v>15.327719999999999</v>
      </c>
      <c r="D255" s="13">
        <v>324.35300000000001</v>
      </c>
      <c r="E255" s="18">
        <f t="shared" si="42"/>
        <v>-100</v>
      </c>
      <c r="F255" s="32">
        <f t="shared" si="38"/>
        <v>1</v>
      </c>
      <c r="H255" s="2" t="s">
        <v>35</v>
      </c>
      <c r="I255">
        <v>0.55340800000000001</v>
      </c>
      <c r="J255">
        <v>1.9</v>
      </c>
      <c r="K255" s="3">
        <v>0.1532772</v>
      </c>
      <c r="L255" s="7">
        <v>8.9744019999999994E-2</v>
      </c>
      <c r="M255" s="7">
        <v>7.2523879999999999E-2</v>
      </c>
      <c r="N255" s="7">
        <v>8.4762799999999999E-2</v>
      </c>
      <c r="O255" s="7">
        <v>-1</v>
      </c>
      <c r="P255" s="7">
        <v>-1</v>
      </c>
      <c r="Q255" s="7"/>
      <c r="R255" t="s">
        <v>85</v>
      </c>
      <c r="S255" s="7">
        <v>-1</v>
      </c>
      <c r="T255">
        <v>-1</v>
      </c>
      <c r="U255" s="17">
        <v>2.1704089999999998</v>
      </c>
      <c r="V255" t="s">
        <v>277</v>
      </c>
      <c r="W255" s="6">
        <v>-1</v>
      </c>
      <c r="X255" s="6">
        <v>-1</v>
      </c>
      <c r="Y255" s="6">
        <v>-1</v>
      </c>
      <c r="Z255" s="6">
        <v>-1</v>
      </c>
      <c r="AA255" s="6">
        <v>-1</v>
      </c>
      <c r="AB255" s="6">
        <v>-1</v>
      </c>
      <c r="AC255" s="6">
        <v>-1</v>
      </c>
      <c r="AD255" s="6">
        <v>-1</v>
      </c>
      <c r="AE255" s="6">
        <v>-1</v>
      </c>
      <c r="AF255" s="6">
        <v>-1</v>
      </c>
      <c r="AG255" t="s">
        <v>85</v>
      </c>
      <c r="AH255" s="9">
        <f t="shared" si="39"/>
        <v>-200</v>
      </c>
      <c r="AI255" s="9">
        <f t="shared" si="40"/>
        <v>-200</v>
      </c>
      <c r="AJ255" s="8">
        <f t="shared" si="41"/>
        <v>1</v>
      </c>
      <c r="AK255">
        <v>1</v>
      </c>
      <c r="AL255">
        <v>1</v>
      </c>
      <c r="AM255" t="s">
        <v>33</v>
      </c>
      <c r="AN255" t="s">
        <v>29</v>
      </c>
    </row>
    <row r="256" spans="1:40" x14ac:dyDescent="0.3">
      <c r="A256" t="s">
        <v>86</v>
      </c>
      <c r="B256" s="2">
        <v>1981</v>
      </c>
      <c r="C256" s="4">
        <f t="shared" si="37"/>
        <v>9.8416809999999995</v>
      </c>
      <c r="D256" s="13">
        <v>347.4239</v>
      </c>
      <c r="E256" s="18">
        <f t="shared" si="42"/>
        <v>-100</v>
      </c>
      <c r="F256" s="32">
        <f t="shared" si="38"/>
        <v>1</v>
      </c>
      <c r="H256" s="2" t="s">
        <v>35</v>
      </c>
      <c r="I256">
        <v>0.55340800000000001</v>
      </c>
      <c r="J256">
        <v>1.9</v>
      </c>
      <c r="K256" s="3">
        <v>9.8416809999999993E-2</v>
      </c>
      <c r="L256" s="7">
        <v>4.2717810000000002E-2</v>
      </c>
      <c r="M256" s="7">
        <v>3.0913889999999999E-2</v>
      </c>
      <c r="N256" s="7">
        <v>4.2548679999999998E-2</v>
      </c>
      <c r="O256" s="7">
        <v>-1</v>
      </c>
      <c r="P256" s="7">
        <v>-1</v>
      </c>
      <c r="Q256" s="7"/>
      <c r="R256" t="s">
        <v>85</v>
      </c>
      <c r="S256" s="7">
        <v>-1</v>
      </c>
      <c r="T256">
        <v>-1</v>
      </c>
      <c r="U256" s="17">
        <v>2.026065</v>
      </c>
      <c r="V256" t="s">
        <v>277</v>
      </c>
      <c r="W256" s="6">
        <v>-1</v>
      </c>
      <c r="X256" s="6">
        <v>-1</v>
      </c>
      <c r="Y256" s="6">
        <v>-1</v>
      </c>
      <c r="Z256" s="6">
        <v>-1</v>
      </c>
      <c r="AA256" s="6">
        <v>-1</v>
      </c>
      <c r="AB256" s="6">
        <v>-1</v>
      </c>
      <c r="AC256" s="6">
        <v>-1</v>
      </c>
      <c r="AD256" s="6">
        <v>-1</v>
      </c>
      <c r="AE256" s="6">
        <v>-1</v>
      </c>
      <c r="AF256" s="6">
        <v>-1</v>
      </c>
      <c r="AG256" t="s">
        <v>85</v>
      </c>
      <c r="AH256" s="9">
        <f t="shared" si="39"/>
        <v>-200</v>
      </c>
      <c r="AI256" s="9">
        <f t="shared" si="40"/>
        <v>-200</v>
      </c>
      <c r="AJ256" s="8">
        <f t="shared" si="41"/>
        <v>1</v>
      </c>
      <c r="AK256">
        <v>1</v>
      </c>
      <c r="AL256">
        <v>1</v>
      </c>
      <c r="AM256" t="s">
        <v>33</v>
      </c>
      <c r="AN256" t="s">
        <v>29</v>
      </c>
    </row>
    <row r="257" spans="1:40" x14ac:dyDescent="0.3">
      <c r="A257" t="s">
        <v>89</v>
      </c>
      <c r="B257" s="2">
        <v>2013</v>
      </c>
      <c r="C257" s="5">
        <f t="shared" si="37"/>
        <v>2.1937920000000002</v>
      </c>
      <c r="D257" s="13">
        <v>522.75390000000004</v>
      </c>
      <c r="E257" s="18">
        <f t="shared" si="42"/>
        <v>48.296660000000003</v>
      </c>
      <c r="F257" s="32">
        <f t="shared" si="38"/>
        <v>6.4054434537775702</v>
      </c>
      <c r="G257">
        <v>2013</v>
      </c>
      <c r="H257" s="2" t="s">
        <v>35</v>
      </c>
      <c r="I257">
        <v>2309.4299999999998</v>
      </c>
      <c r="J257">
        <v>1.9</v>
      </c>
      <c r="K257" s="3">
        <v>2.193792E-2</v>
      </c>
      <c r="L257" s="7">
        <v>8.6687239999999992E-3</v>
      </c>
      <c r="M257" s="7">
        <v>5.2068549999999998E-3</v>
      </c>
      <c r="N257" s="7">
        <v>1.15639E-2</v>
      </c>
      <c r="O257" s="7">
        <v>0.48296660000000002</v>
      </c>
      <c r="P257" s="7">
        <v>341.39089999999999</v>
      </c>
      <c r="Q257" s="7">
        <f t="shared" ref="Q257:Q315" si="47">D257/P257</f>
        <v>1.5312473179572157</v>
      </c>
      <c r="R257" t="s">
        <v>88</v>
      </c>
      <c r="S257" s="7">
        <v>0.43514999999999998</v>
      </c>
      <c r="T257">
        <v>-1</v>
      </c>
      <c r="U257" s="17">
        <v>6.4657400000000003</v>
      </c>
      <c r="V257" t="s">
        <v>90</v>
      </c>
      <c r="W257" s="6">
        <v>1.499E-2</v>
      </c>
      <c r="X257" s="6">
        <v>2.7629999999999998E-2</v>
      </c>
      <c r="Y257" s="6">
        <v>3.764E-2</v>
      </c>
      <c r="Z257" s="6">
        <v>4.7730000000000002E-2</v>
      </c>
      <c r="AA257" s="6">
        <v>5.8729999999999997E-2</v>
      </c>
      <c r="AB257" s="6">
        <v>7.3120000000000004E-2</v>
      </c>
      <c r="AC257" s="6">
        <v>9.1689999999999994E-2</v>
      </c>
      <c r="AD257" s="6">
        <v>0.1162</v>
      </c>
      <c r="AE257" s="6">
        <v>0.15679999999999999</v>
      </c>
      <c r="AF257" s="6">
        <v>0.37559999999999999</v>
      </c>
      <c r="AG257" t="s">
        <v>88</v>
      </c>
      <c r="AH257" s="9">
        <f t="shared" si="39"/>
        <v>4.2619999999999996</v>
      </c>
      <c r="AI257" s="9">
        <f t="shared" si="40"/>
        <v>27.3</v>
      </c>
      <c r="AJ257" s="8">
        <f t="shared" si="41"/>
        <v>6.4054434537775702</v>
      </c>
      <c r="AK257">
        <v>0</v>
      </c>
      <c r="AL257">
        <v>1</v>
      </c>
      <c r="AM257" t="s">
        <v>33</v>
      </c>
      <c r="AN257" t="s">
        <v>29</v>
      </c>
    </row>
    <row r="258" spans="1:40" x14ac:dyDescent="0.3">
      <c r="A258" t="s">
        <v>89</v>
      </c>
      <c r="B258" s="2">
        <v>2012</v>
      </c>
      <c r="C258" s="5">
        <f t="shared" si="37"/>
        <v>3.714356</v>
      </c>
      <c r="D258" s="13">
        <v>460.7722</v>
      </c>
      <c r="E258" s="18">
        <f t="shared" si="42"/>
        <v>48.167589999999997</v>
      </c>
      <c r="F258" s="32">
        <f t="shared" si="38"/>
        <v>6.6874066699850676</v>
      </c>
      <c r="G258">
        <v>2012</v>
      </c>
      <c r="H258" s="2" t="s">
        <v>35</v>
      </c>
      <c r="I258">
        <v>2309.4299999999998</v>
      </c>
      <c r="J258">
        <v>1.9</v>
      </c>
      <c r="K258" s="3">
        <v>3.7143559999999999E-2</v>
      </c>
      <c r="L258" s="7">
        <v>1.1546310000000001E-2</v>
      </c>
      <c r="M258" s="7">
        <v>5.38223E-3</v>
      </c>
      <c r="N258" s="7">
        <v>1.582737E-2</v>
      </c>
      <c r="O258" s="7">
        <v>0.48167589999999999</v>
      </c>
      <c r="P258" s="7">
        <v>316.59269999999998</v>
      </c>
      <c r="Q258" s="7">
        <f t="shared" si="47"/>
        <v>1.4554100584125913</v>
      </c>
      <c r="R258" t="s">
        <v>88</v>
      </c>
      <c r="S258" s="7">
        <v>0.42629359999999999</v>
      </c>
      <c r="T258">
        <v>-1</v>
      </c>
      <c r="U258" s="17">
        <v>6.379219</v>
      </c>
      <c r="V258" t="s">
        <v>120</v>
      </c>
      <c r="W258" s="6">
        <v>1.3820000000000001E-2</v>
      </c>
      <c r="X258" s="6">
        <v>2.6360000000000001E-2</v>
      </c>
      <c r="Y258" s="6">
        <v>3.7999999999999999E-2</v>
      </c>
      <c r="Z258" s="6">
        <v>4.8570000000000002E-2</v>
      </c>
      <c r="AA258" s="6">
        <v>6.1879999999999998E-2</v>
      </c>
      <c r="AB258" s="6">
        <v>7.6310000000000003E-2</v>
      </c>
      <c r="AC258" s="6">
        <v>9.2240000000000003E-2</v>
      </c>
      <c r="AD258" s="6">
        <v>0.1142</v>
      </c>
      <c r="AE258" s="6">
        <v>0.1545</v>
      </c>
      <c r="AF258" s="6">
        <v>0.37419999999999998</v>
      </c>
      <c r="AG258" t="s">
        <v>88</v>
      </c>
      <c r="AH258" s="9">
        <f t="shared" si="39"/>
        <v>4.0179999999999998</v>
      </c>
      <c r="AI258" s="9">
        <f t="shared" si="40"/>
        <v>26.87</v>
      </c>
      <c r="AJ258" s="8">
        <f t="shared" si="41"/>
        <v>6.6874066699850676</v>
      </c>
      <c r="AK258">
        <v>0</v>
      </c>
      <c r="AL258">
        <v>1</v>
      </c>
      <c r="AM258" t="s">
        <v>33</v>
      </c>
      <c r="AN258" t="s">
        <v>29</v>
      </c>
    </row>
    <row r="259" spans="1:40" x14ac:dyDescent="0.3">
      <c r="A259" t="s">
        <v>89</v>
      </c>
      <c r="B259" s="2">
        <v>2011</v>
      </c>
      <c r="C259" s="5">
        <f t="shared" si="37"/>
        <v>5.3988870000000002</v>
      </c>
      <c r="D259" s="13">
        <v>476.10340000000002</v>
      </c>
      <c r="E259" s="18">
        <f t="shared" si="42"/>
        <v>52.601080000000003</v>
      </c>
      <c r="F259" s="32">
        <f t="shared" si="38"/>
        <v>7.9201430274135891</v>
      </c>
      <c r="G259">
        <v>2011</v>
      </c>
      <c r="H259" s="2" t="s">
        <v>35</v>
      </c>
      <c r="I259">
        <v>2309.4299999999998</v>
      </c>
      <c r="J259">
        <v>1.9</v>
      </c>
      <c r="K259" s="3">
        <v>5.3988870000000001E-2</v>
      </c>
      <c r="L259" s="7">
        <v>1.929237E-2</v>
      </c>
      <c r="M259" s="7">
        <v>1.087133E-2</v>
      </c>
      <c r="N259" s="7">
        <v>3.0734810000000001E-2</v>
      </c>
      <c r="O259" s="7">
        <v>0.5260108</v>
      </c>
      <c r="P259" s="7">
        <v>297.54669999999999</v>
      </c>
      <c r="Q259" s="7">
        <f t="shared" si="47"/>
        <v>1.6000963882308223</v>
      </c>
      <c r="R259" t="s">
        <v>88</v>
      </c>
      <c r="S259" s="7">
        <v>0.52387989999999995</v>
      </c>
      <c r="T259">
        <v>-1</v>
      </c>
      <c r="U259" s="17">
        <v>6.2937830000000003</v>
      </c>
      <c r="V259" t="s">
        <v>135</v>
      </c>
      <c r="W259" s="6">
        <v>1.0840000000000001E-2</v>
      </c>
      <c r="X259" s="6">
        <v>2.2720000000000001E-2</v>
      </c>
      <c r="Y259" s="6">
        <v>3.2930000000000001E-2</v>
      </c>
      <c r="Z259" s="6">
        <v>4.3180000000000003E-2</v>
      </c>
      <c r="AA259" s="6">
        <v>5.5870000000000003E-2</v>
      </c>
      <c r="AB259" s="6">
        <v>6.9169999999999995E-2</v>
      </c>
      <c r="AC259" s="6">
        <v>8.5750000000000007E-2</v>
      </c>
      <c r="AD259" s="6">
        <v>0.1111</v>
      </c>
      <c r="AE259" s="6">
        <v>0.1547</v>
      </c>
      <c r="AF259" s="6">
        <v>0.4138</v>
      </c>
      <c r="AG259" t="s">
        <v>88</v>
      </c>
      <c r="AH259" s="9">
        <f t="shared" si="39"/>
        <v>3.3559999999999999</v>
      </c>
      <c r="AI259" s="9">
        <f t="shared" si="40"/>
        <v>26.580000000000005</v>
      </c>
      <c r="AJ259" s="8">
        <f t="shared" si="41"/>
        <v>7.9201430274135891</v>
      </c>
      <c r="AK259">
        <v>0</v>
      </c>
      <c r="AL259">
        <v>1</v>
      </c>
      <c r="AM259" t="s">
        <v>33</v>
      </c>
      <c r="AN259" t="s">
        <v>29</v>
      </c>
    </row>
    <row r="260" spans="1:40" x14ac:dyDescent="0.3">
      <c r="A260" t="s">
        <v>89</v>
      </c>
      <c r="B260" s="2">
        <v>2010</v>
      </c>
      <c r="C260" s="5">
        <f t="shared" si="37"/>
        <v>6.0717859999999995</v>
      </c>
      <c r="D260" s="13">
        <v>424.50189999999998</v>
      </c>
      <c r="E260" s="18">
        <f t="shared" si="42"/>
        <v>51.834699999999998</v>
      </c>
      <c r="F260" s="32">
        <f t="shared" si="38"/>
        <v>7.3022994952327522</v>
      </c>
      <c r="G260">
        <v>2010</v>
      </c>
      <c r="H260" s="2" t="s">
        <v>35</v>
      </c>
      <c r="I260">
        <v>2309.4299999999998</v>
      </c>
      <c r="J260">
        <v>1.9</v>
      </c>
      <c r="K260" s="3">
        <v>6.0717859999999998E-2</v>
      </c>
      <c r="L260" s="7">
        <v>2.104731E-2</v>
      </c>
      <c r="M260" s="7">
        <v>1.0599549999999999E-2</v>
      </c>
      <c r="N260" s="7">
        <v>2.9952280000000001E-2</v>
      </c>
      <c r="O260" s="7">
        <v>0.518347</v>
      </c>
      <c r="P260" s="7">
        <v>267.60120000000001</v>
      </c>
      <c r="Q260" s="7">
        <f t="shared" si="47"/>
        <v>1.5863228565492231</v>
      </c>
      <c r="R260" t="s">
        <v>88</v>
      </c>
      <c r="S260" s="7">
        <v>0.50250419999999996</v>
      </c>
      <c r="T260">
        <v>-1</v>
      </c>
      <c r="U260" s="17">
        <v>6.2098769999999996</v>
      </c>
      <c r="V260" t="s">
        <v>150</v>
      </c>
      <c r="W260" s="6">
        <v>1.1690000000000001E-2</v>
      </c>
      <c r="X260" s="6">
        <v>2.3970000000000002E-2</v>
      </c>
      <c r="Y260" s="6">
        <v>3.4389999999999997E-2</v>
      </c>
      <c r="Z260" s="6">
        <v>4.5089999999999998E-2</v>
      </c>
      <c r="AA260" s="6">
        <v>5.6959999999999997E-2</v>
      </c>
      <c r="AB260" s="6">
        <v>6.9879999999999998E-2</v>
      </c>
      <c r="AC260" s="6">
        <v>8.6330000000000004E-2</v>
      </c>
      <c r="AD260" s="6">
        <v>0.1089</v>
      </c>
      <c r="AE260" s="6">
        <v>0.1515</v>
      </c>
      <c r="AF260" s="6">
        <v>0.41120000000000001</v>
      </c>
      <c r="AG260" t="s">
        <v>88</v>
      </c>
      <c r="AH260" s="9">
        <f t="shared" si="39"/>
        <v>3.5660000000000003</v>
      </c>
      <c r="AI260" s="9">
        <f t="shared" si="40"/>
        <v>26.039999999999996</v>
      </c>
      <c r="AJ260" s="8">
        <f t="shared" si="41"/>
        <v>7.3022994952327522</v>
      </c>
      <c r="AK260">
        <v>0</v>
      </c>
      <c r="AL260">
        <v>1</v>
      </c>
      <c r="AM260" t="s">
        <v>33</v>
      </c>
      <c r="AN260" t="s">
        <v>29</v>
      </c>
    </row>
    <row r="261" spans="1:40" x14ac:dyDescent="0.3">
      <c r="A261" t="s">
        <v>89</v>
      </c>
      <c r="B261" s="2">
        <v>2008</v>
      </c>
      <c r="C261" s="5">
        <f t="shared" ref="C261:C324" si="48">K261*100</f>
        <v>4.9728700000000003</v>
      </c>
      <c r="D261" s="13">
        <v>383.66090000000003</v>
      </c>
      <c r="E261" s="18">
        <f t="shared" si="42"/>
        <v>51.036470000000001</v>
      </c>
      <c r="F261" s="32">
        <f t="shared" si="38"/>
        <v>6.7187106522286584</v>
      </c>
      <c r="G261">
        <v>2008</v>
      </c>
      <c r="H261" s="2" t="s">
        <v>35</v>
      </c>
      <c r="I261">
        <v>2309.4299999999998</v>
      </c>
      <c r="J261">
        <v>1.9</v>
      </c>
      <c r="K261" s="3">
        <v>4.9728700000000001E-2</v>
      </c>
      <c r="L261" s="7">
        <v>1.6181620000000001E-2</v>
      </c>
      <c r="M261" s="7">
        <v>7.9990210000000003E-3</v>
      </c>
      <c r="N261" s="7">
        <v>2.377454E-2</v>
      </c>
      <c r="O261" s="7">
        <v>0.5103647</v>
      </c>
      <c r="P261" s="7">
        <v>235.51609999999999</v>
      </c>
      <c r="Q261" s="7">
        <f t="shared" si="47"/>
        <v>1.6290219649527147</v>
      </c>
      <c r="R261" t="s">
        <v>88</v>
      </c>
      <c r="S261" s="7">
        <v>0.4673909</v>
      </c>
      <c r="T261">
        <v>-1</v>
      </c>
      <c r="U261" s="17">
        <v>6.0471170000000001</v>
      </c>
      <c r="V261" t="s">
        <v>166</v>
      </c>
      <c r="W261" s="6">
        <v>1.421E-2</v>
      </c>
      <c r="X261" s="6">
        <v>2.5499999999999998E-2</v>
      </c>
      <c r="Y261" s="6">
        <v>3.5380000000000002E-2</v>
      </c>
      <c r="Z261" s="6">
        <v>4.4470000000000003E-2</v>
      </c>
      <c r="AA261" s="6">
        <v>5.5359999999999999E-2</v>
      </c>
      <c r="AB261" s="6">
        <v>6.8540000000000004E-2</v>
      </c>
      <c r="AC261" s="6">
        <v>8.616E-2</v>
      </c>
      <c r="AD261" s="6">
        <v>0.1108</v>
      </c>
      <c r="AE261" s="6">
        <v>0.156</v>
      </c>
      <c r="AF261" s="6">
        <v>0.40360000000000001</v>
      </c>
      <c r="AG261" t="s">
        <v>88</v>
      </c>
      <c r="AH261" s="9">
        <f t="shared" si="39"/>
        <v>3.9709999999999996</v>
      </c>
      <c r="AI261" s="9">
        <f t="shared" si="40"/>
        <v>26.68</v>
      </c>
      <c r="AJ261" s="8">
        <f t="shared" si="41"/>
        <v>6.7187106522286584</v>
      </c>
      <c r="AK261">
        <v>0</v>
      </c>
      <c r="AL261">
        <v>1</v>
      </c>
      <c r="AM261" t="s">
        <v>33</v>
      </c>
      <c r="AN261" t="s">
        <v>29</v>
      </c>
    </row>
    <row r="262" spans="1:40" x14ac:dyDescent="0.3">
      <c r="A262" t="s">
        <v>89</v>
      </c>
      <c r="B262" s="2">
        <v>2005</v>
      </c>
      <c r="C262" s="5">
        <f t="shared" si="48"/>
        <v>6.9520999999999997</v>
      </c>
      <c r="D262" s="13">
        <v>359.29969999999997</v>
      </c>
      <c r="E262" s="18">
        <f t="shared" ref="E262:E325" si="49">O262*100</f>
        <v>51.372459999999997</v>
      </c>
      <c r="F262" s="32">
        <f t="shared" si="38"/>
        <v>7.2640255251262973</v>
      </c>
      <c r="G262">
        <v>2005</v>
      </c>
      <c r="H262" s="2" t="s">
        <v>35</v>
      </c>
      <c r="I262">
        <v>2309.4299999999998</v>
      </c>
      <c r="J262">
        <v>1.9</v>
      </c>
      <c r="K262" s="3">
        <v>6.9520999999999999E-2</v>
      </c>
      <c r="L262" s="7">
        <v>2.5507640000000002E-2</v>
      </c>
      <c r="M262" s="7">
        <v>1.311641E-2</v>
      </c>
      <c r="N262" s="7">
        <v>3.7036970000000002E-2</v>
      </c>
      <c r="O262" s="7">
        <v>0.51372459999999998</v>
      </c>
      <c r="P262" s="7">
        <v>220.97300000000001</v>
      </c>
      <c r="Q262" s="7">
        <f t="shared" si="47"/>
        <v>1.6259891479954562</v>
      </c>
      <c r="R262" t="s">
        <v>88</v>
      </c>
      <c r="S262" s="7">
        <v>0.48835210000000001</v>
      </c>
      <c r="T262">
        <v>-1</v>
      </c>
      <c r="U262" s="17">
        <v>5.7954939999999997</v>
      </c>
      <c r="V262" t="s">
        <v>183</v>
      </c>
      <c r="W262" s="6">
        <v>1.2540000000000001E-2</v>
      </c>
      <c r="X262" s="6">
        <v>2.5069999999999999E-2</v>
      </c>
      <c r="Y262" s="6">
        <v>3.4529999999999998E-2</v>
      </c>
      <c r="Z262" s="6">
        <v>4.4659999999999998E-2</v>
      </c>
      <c r="AA262" s="6">
        <v>5.5469999999999998E-2</v>
      </c>
      <c r="AB262" s="6">
        <v>6.7720000000000002E-2</v>
      </c>
      <c r="AC262" s="6">
        <v>8.5860000000000006E-2</v>
      </c>
      <c r="AD262" s="6">
        <v>0.113</v>
      </c>
      <c r="AE262" s="6">
        <v>0.16020000000000001</v>
      </c>
      <c r="AF262" s="6">
        <v>0.40100000000000002</v>
      </c>
      <c r="AG262" t="s">
        <v>88</v>
      </c>
      <c r="AH262" s="9">
        <f t="shared" si="39"/>
        <v>3.7609999999999997</v>
      </c>
      <c r="AI262" s="9">
        <f t="shared" si="40"/>
        <v>27.32</v>
      </c>
      <c r="AJ262" s="8">
        <f t="shared" si="41"/>
        <v>7.2640255251262973</v>
      </c>
      <c r="AK262">
        <v>0</v>
      </c>
      <c r="AL262">
        <v>1</v>
      </c>
      <c r="AM262" t="s">
        <v>33</v>
      </c>
      <c r="AN262" t="s">
        <v>29</v>
      </c>
    </row>
    <row r="263" spans="1:40" x14ac:dyDescent="0.3">
      <c r="A263" t="s">
        <v>89</v>
      </c>
      <c r="B263" s="2">
        <v>2002</v>
      </c>
      <c r="C263" s="4">
        <f t="shared" si="48"/>
        <v>13.305700000000002</v>
      </c>
      <c r="D263" s="13">
        <v>321.62139999999999</v>
      </c>
      <c r="E263" s="18">
        <f t="shared" si="49"/>
        <v>57.335539999999995</v>
      </c>
      <c r="F263" s="32">
        <f t="shared" si="38"/>
        <v>8.9192616598562768</v>
      </c>
      <c r="G263">
        <v>2002</v>
      </c>
      <c r="H263" s="2" t="s">
        <v>35</v>
      </c>
      <c r="I263">
        <v>2309.4299999999998</v>
      </c>
      <c r="J263">
        <v>1.9</v>
      </c>
      <c r="K263" s="3">
        <v>0.13305700000000001</v>
      </c>
      <c r="L263" s="7">
        <v>5.306963E-2</v>
      </c>
      <c r="M263" s="7">
        <v>2.8411260000000001E-2</v>
      </c>
      <c r="N263" s="7">
        <v>7.9015950000000001E-2</v>
      </c>
      <c r="O263" s="7">
        <v>0.57335539999999996</v>
      </c>
      <c r="P263" s="7">
        <v>177.81180000000001</v>
      </c>
      <c r="Q263" s="7">
        <f t="shared" si="47"/>
        <v>1.8087742208334878</v>
      </c>
      <c r="R263" t="s">
        <v>88</v>
      </c>
      <c r="S263" s="7">
        <v>0.63182119999999997</v>
      </c>
      <c r="T263">
        <v>-1</v>
      </c>
      <c r="U263" s="17">
        <v>5.5086110000000001</v>
      </c>
      <c r="V263" t="s">
        <v>201</v>
      </c>
      <c r="W263" s="6">
        <v>9.0779999999999993E-3</v>
      </c>
      <c r="X263" s="6">
        <v>1.9310000000000001E-2</v>
      </c>
      <c r="Y263" s="6">
        <v>2.818E-2</v>
      </c>
      <c r="Z263" s="6">
        <v>3.7679999999999998E-2</v>
      </c>
      <c r="AA263" s="6">
        <v>4.9149999999999999E-2</v>
      </c>
      <c r="AB263" s="6">
        <v>6.225E-2</v>
      </c>
      <c r="AC263" s="6">
        <v>7.9949999999999993E-2</v>
      </c>
      <c r="AD263" s="6">
        <v>0.104</v>
      </c>
      <c r="AE263" s="6">
        <v>0.1492</v>
      </c>
      <c r="AF263" s="6">
        <v>0.4612</v>
      </c>
      <c r="AG263" t="s">
        <v>88</v>
      </c>
      <c r="AH263" s="9">
        <f t="shared" si="39"/>
        <v>2.8388</v>
      </c>
      <c r="AI263" s="9">
        <f t="shared" si="40"/>
        <v>25.319999999999997</v>
      </c>
      <c r="AJ263" s="8">
        <f t="shared" si="41"/>
        <v>8.9192616598562768</v>
      </c>
      <c r="AK263">
        <v>0</v>
      </c>
      <c r="AL263">
        <v>1</v>
      </c>
      <c r="AM263" t="s">
        <v>33</v>
      </c>
      <c r="AN263" t="s">
        <v>29</v>
      </c>
    </row>
    <row r="264" spans="1:40" x14ac:dyDescent="0.3">
      <c r="A264" t="s">
        <v>89</v>
      </c>
      <c r="B264" s="2">
        <v>1999</v>
      </c>
      <c r="C264" s="4">
        <f t="shared" si="48"/>
        <v>10.20674</v>
      </c>
      <c r="D264" s="13">
        <v>391.54730000000001</v>
      </c>
      <c r="E264" s="18">
        <f t="shared" si="49"/>
        <v>54.577469999999991</v>
      </c>
      <c r="F264" s="32">
        <f t="shared" ref="F264:F327" si="50">AJ264</f>
        <v>9.7346687752591823</v>
      </c>
      <c r="G264">
        <v>1999</v>
      </c>
      <c r="H264" s="2" t="s">
        <v>35</v>
      </c>
      <c r="I264">
        <v>2309.4299999999998</v>
      </c>
      <c r="J264">
        <v>1.9</v>
      </c>
      <c r="K264" s="3">
        <v>0.1020674</v>
      </c>
      <c r="L264" s="7">
        <v>4.071147E-2</v>
      </c>
      <c r="M264" s="7">
        <v>2.2725619999999998E-2</v>
      </c>
      <c r="N264" s="7">
        <v>5.9719750000000002E-2</v>
      </c>
      <c r="O264" s="7">
        <v>0.54577469999999995</v>
      </c>
      <c r="P264" s="7">
        <v>229.0275</v>
      </c>
      <c r="Q264" s="7">
        <f t="shared" si="47"/>
        <v>1.7096082348189627</v>
      </c>
      <c r="R264" t="s">
        <v>88</v>
      </c>
      <c r="S264" s="7">
        <v>0.59085109999999996</v>
      </c>
      <c r="T264">
        <v>-1</v>
      </c>
      <c r="U264" s="17">
        <v>5.1969370000000001</v>
      </c>
      <c r="V264" t="s">
        <v>219</v>
      </c>
      <c r="W264" s="6">
        <v>8.7550000000000006E-3</v>
      </c>
      <c r="X264" s="6">
        <v>1.9699999999999999E-2</v>
      </c>
      <c r="Y264" s="6">
        <v>3.0210000000000001E-2</v>
      </c>
      <c r="Z264" s="6">
        <v>4.0590000000000001E-2</v>
      </c>
      <c r="AA264" s="6">
        <v>5.1639999999999998E-2</v>
      </c>
      <c r="AB264" s="6">
        <v>6.6409999999999997E-2</v>
      </c>
      <c r="AC264" s="6">
        <v>8.4620000000000001E-2</v>
      </c>
      <c r="AD264" s="6">
        <v>0.1124</v>
      </c>
      <c r="AE264" s="6">
        <v>0.1646</v>
      </c>
      <c r="AF264" s="6">
        <v>0.42109999999999997</v>
      </c>
      <c r="AG264" t="s">
        <v>88</v>
      </c>
      <c r="AH264" s="9">
        <f t="shared" ref="AH264:AH327" si="51">(W264+X264)*100</f>
        <v>2.8454999999999999</v>
      </c>
      <c r="AI264" s="9">
        <f t="shared" ref="AI264:AI327" si="52">(AD264+AE264)*100</f>
        <v>27.700000000000003</v>
      </c>
      <c r="AJ264" s="8">
        <f t="shared" ref="AJ264:AJ327" si="53">AI264/AH264</f>
        <v>9.7346687752591823</v>
      </c>
      <c r="AK264">
        <v>0</v>
      </c>
      <c r="AL264">
        <v>1</v>
      </c>
      <c r="AM264" t="s">
        <v>33</v>
      </c>
      <c r="AN264" t="s">
        <v>29</v>
      </c>
    </row>
    <row r="265" spans="1:40" x14ac:dyDescent="0.3">
      <c r="A265" t="s">
        <v>89</v>
      </c>
      <c r="B265" s="2">
        <v>1996</v>
      </c>
      <c r="C265" s="4">
        <f t="shared" si="48"/>
        <v>11.74897</v>
      </c>
      <c r="D265" s="13">
        <v>411.4221</v>
      </c>
      <c r="E265" s="18">
        <f t="shared" si="49"/>
        <v>-100</v>
      </c>
      <c r="F265" s="32">
        <f t="shared" si="50"/>
        <v>1</v>
      </c>
      <c r="H265" s="2" t="s">
        <v>35</v>
      </c>
      <c r="I265">
        <v>2309.4299999999998</v>
      </c>
      <c r="J265">
        <v>1.9</v>
      </c>
      <c r="K265" s="3">
        <v>0.1174897</v>
      </c>
      <c r="L265" s="7">
        <v>4.9810399999999998E-2</v>
      </c>
      <c r="M265" s="7">
        <v>2.9080729999999999E-2</v>
      </c>
      <c r="N265" s="7">
        <v>7.2150679999999995E-2</v>
      </c>
      <c r="O265" s="7">
        <v>-1</v>
      </c>
      <c r="P265" s="7">
        <v>-1</v>
      </c>
      <c r="Q265" s="7">
        <f t="shared" si="47"/>
        <v>-411.4221</v>
      </c>
      <c r="R265" t="s">
        <v>88</v>
      </c>
      <c r="S265" s="7">
        <v>-1</v>
      </c>
      <c r="T265">
        <v>-1</v>
      </c>
      <c r="U265" s="17">
        <v>4.8706940000000003</v>
      </c>
      <c r="V265" t="s">
        <v>239</v>
      </c>
      <c r="W265" s="6">
        <v>-1</v>
      </c>
      <c r="X265" s="6">
        <v>-1</v>
      </c>
      <c r="Y265" s="6">
        <v>-1</v>
      </c>
      <c r="Z265" s="6">
        <v>-1</v>
      </c>
      <c r="AA265" s="6">
        <v>-1</v>
      </c>
      <c r="AB265" s="6">
        <v>-1</v>
      </c>
      <c r="AC265" s="6">
        <v>-1</v>
      </c>
      <c r="AD265" s="6">
        <v>-1</v>
      </c>
      <c r="AE265" s="6">
        <v>-1</v>
      </c>
      <c r="AF265" s="6">
        <v>-1</v>
      </c>
      <c r="AG265" t="s">
        <v>88</v>
      </c>
      <c r="AH265" s="9">
        <f t="shared" si="51"/>
        <v>-200</v>
      </c>
      <c r="AI265" s="9">
        <f t="shared" si="52"/>
        <v>-200</v>
      </c>
      <c r="AJ265" s="8">
        <f t="shared" si="53"/>
        <v>1</v>
      </c>
      <c r="AK265">
        <v>1</v>
      </c>
      <c r="AL265">
        <v>1</v>
      </c>
      <c r="AM265" t="s">
        <v>33</v>
      </c>
      <c r="AN265" t="s">
        <v>29</v>
      </c>
    </row>
    <row r="266" spans="1:40" x14ac:dyDescent="0.3">
      <c r="A266" t="s">
        <v>89</v>
      </c>
      <c r="B266" s="2">
        <v>1993</v>
      </c>
      <c r="C266" s="4">
        <f t="shared" si="48"/>
        <v>8.0714259999999989</v>
      </c>
      <c r="D266" s="13">
        <v>413.47719999999998</v>
      </c>
      <c r="E266" s="18">
        <f t="shared" si="49"/>
        <v>-100</v>
      </c>
      <c r="F266" s="32">
        <f t="shared" si="50"/>
        <v>1</v>
      </c>
      <c r="H266" s="2" t="s">
        <v>35</v>
      </c>
      <c r="I266">
        <v>2309.4299999999998</v>
      </c>
      <c r="J266">
        <v>1.9</v>
      </c>
      <c r="K266" s="3">
        <v>8.0714259999999996E-2</v>
      </c>
      <c r="L266" s="7">
        <v>3.352948E-2</v>
      </c>
      <c r="M266" s="7">
        <v>1.9727049999999999E-2</v>
      </c>
      <c r="N266" s="7">
        <v>4.5332999999999998E-2</v>
      </c>
      <c r="O266" s="7">
        <v>-1</v>
      </c>
      <c r="P266" s="7">
        <v>-1</v>
      </c>
      <c r="Q266" s="7">
        <f t="shared" si="47"/>
        <v>-413.47719999999998</v>
      </c>
      <c r="R266" t="s">
        <v>88</v>
      </c>
      <c r="S266" s="7">
        <v>-1</v>
      </c>
      <c r="T266">
        <v>-1</v>
      </c>
      <c r="U266" s="17">
        <v>4.5419020000000003</v>
      </c>
      <c r="V266" t="s">
        <v>255</v>
      </c>
      <c r="W266" s="6">
        <v>-1</v>
      </c>
      <c r="X266" s="6">
        <v>-1</v>
      </c>
      <c r="Y266" s="6">
        <v>-1</v>
      </c>
      <c r="Z266" s="6">
        <v>-1</v>
      </c>
      <c r="AA266" s="6">
        <v>-1</v>
      </c>
      <c r="AB266" s="6">
        <v>-1</v>
      </c>
      <c r="AC266" s="6">
        <v>-1</v>
      </c>
      <c r="AD266" s="6">
        <v>-1</v>
      </c>
      <c r="AE266" s="6">
        <v>-1</v>
      </c>
      <c r="AF266" s="6">
        <v>-1</v>
      </c>
      <c r="AG266" t="s">
        <v>88</v>
      </c>
      <c r="AH266" s="9">
        <f t="shared" si="51"/>
        <v>-200</v>
      </c>
      <c r="AI266" s="9">
        <f t="shared" si="52"/>
        <v>-200</v>
      </c>
      <c r="AJ266" s="8">
        <f t="shared" si="53"/>
        <v>1</v>
      </c>
      <c r="AK266">
        <v>1</v>
      </c>
      <c r="AL266">
        <v>1</v>
      </c>
      <c r="AM266" t="s">
        <v>33</v>
      </c>
      <c r="AN266" t="s">
        <v>29</v>
      </c>
    </row>
    <row r="267" spans="1:40" x14ac:dyDescent="0.3">
      <c r="A267" t="s">
        <v>89</v>
      </c>
      <c r="B267" s="2">
        <v>1990</v>
      </c>
      <c r="C267" s="4">
        <f t="shared" si="48"/>
        <v>1.18923</v>
      </c>
      <c r="D267" s="13">
        <v>423.58730000000003</v>
      </c>
      <c r="E267" s="18">
        <f t="shared" si="49"/>
        <v>40.83934</v>
      </c>
      <c r="F267" s="32">
        <f t="shared" si="50"/>
        <v>5.0173430454387793</v>
      </c>
      <c r="G267">
        <v>1990</v>
      </c>
      <c r="H267" s="2" t="s">
        <v>35</v>
      </c>
      <c r="I267">
        <v>2309.4299999999998</v>
      </c>
      <c r="J267">
        <v>1.9</v>
      </c>
      <c r="K267" s="3">
        <v>1.18923E-2</v>
      </c>
      <c r="L267" s="7">
        <v>2.9755200000000002E-3</v>
      </c>
      <c r="M267" s="7">
        <v>1.644104E-3</v>
      </c>
      <c r="N267" s="7">
        <v>2.644857E-3</v>
      </c>
      <c r="O267" s="7">
        <v>0.40839340000000002</v>
      </c>
      <c r="P267" s="7">
        <v>305.75119999999998</v>
      </c>
      <c r="Q267" s="7">
        <f t="shared" si="47"/>
        <v>1.3853986509292524</v>
      </c>
      <c r="R267" t="s">
        <v>88</v>
      </c>
      <c r="S267" s="7">
        <v>0.29393710000000001</v>
      </c>
      <c r="T267">
        <v>-1</v>
      </c>
      <c r="U267" s="17">
        <v>4.2137419999999999</v>
      </c>
      <c r="V267" t="s">
        <v>255</v>
      </c>
      <c r="W267" s="6">
        <v>2.1770000000000001E-2</v>
      </c>
      <c r="X267" s="6">
        <v>3.5889999999999998E-2</v>
      </c>
      <c r="Y267" s="6">
        <v>4.6249999999999999E-2</v>
      </c>
      <c r="Z267" s="6">
        <v>5.6300000000000003E-2</v>
      </c>
      <c r="AA267" s="6">
        <v>6.6530000000000006E-2</v>
      </c>
      <c r="AB267" s="6">
        <v>7.9269999999999993E-2</v>
      </c>
      <c r="AC267" s="6">
        <v>9.7239999999999993E-2</v>
      </c>
      <c r="AD267" s="6">
        <v>0.1255</v>
      </c>
      <c r="AE267" s="6">
        <v>0.1638</v>
      </c>
      <c r="AF267" s="6">
        <v>0.3075</v>
      </c>
      <c r="AG267" t="s">
        <v>88</v>
      </c>
      <c r="AH267" s="9">
        <f t="shared" si="51"/>
        <v>5.766</v>
      </c>
      <c r="AI267" s="9">
        <f t="shared" si="52"/>
        <v>28.93</v>
      </c>
      <c r="AJ267" s="8">
        <f t="shared" si="53"/>
        <v>5.0173430454387793</v>
      </c>
      <c r="AK267">
        <v>0</v>
      </c>
      <c r="AL267">
        <v>1</v>
      </c>
      <c r="AM267" t="s">
        <v>33</v>
      </c>
      <c r="AN267" t="s">
        <v>29</v>
      </c>
    </row>
    <row r="268" spans="1:40" x14ac:dyDescent="0.3">
      <c r="A268" t="s">
        <v>89</v>
      </c>
      <c r="B268" s="2">
        <v>1987</v>
      </c>
      <c r="C268" s="4">
        <f t="shared" si="48"/>
        <v>1.600598</v>
      </c>
      <c r="D268" s="13">
        <v>399.80779999999999</v>
      </c>
      <c r="E268" s="18">
        <f t="shared" si="49"/>
        <v>40.83934</v>
      </c>
      <c r="F268" s="32">
        <f t="shared" si="50"/>
        <v>5.0173430454387793</v>
      </c>
      <c r="G268">
        <v>1990</v>
      </c>
      <c r="H268" s="2" t="s">
        <v>35</v>
      </c>
      <c r="I268">
        <v>2309.4299999999998</v>
      </c>
      <c r="J268">
        <v>1.9</v>
      </c>
      <c r="K268" s="3">
        <v>1.600598E-2</v>
      </c>
      <c r="L268" s="7">
        <v>3.578707E-3</v>
      </c>
      <c r="M268" s="7">
        <v>1.8209949999999999E-3</v>
      </c>
      <c r="N268" s="7">
        <v>3.3844919999999998E-3</v>
      </c>
      <c r="O268" s="7">
        <v>0.40839340000000002</v>
      </c>
      <c r="P268" s="7">
        <v>288.58690000000001</v>
      </c>
      <c r="Q268" s="7">
        <f t="shared" si="47"/>
        <v>1.3853982977051278</v>
      </c>
      <c r="R268" t="s">
        <v>88</v>
      </c>
      <c r="S268" s="7">
        <v>0.29393710000000001</v>
      </c>
      <c r="T268">
        <v>-1</v>
      </c>
      <c r="U268" s="17">
        <v>3.8854359999999999</v>
      </c>
      <c r="V268" t="s">
        <v>255</v>
      </c>
      <c r="W268" s="6">
        <v>2.1770000000000001E-2</v>
      </c>
      <c r="X268" s="6">
        <v>3.5889999999999998E-2</v>
      </c>
      <c r="Y268" s="6">
        <v>4.6249999999999999E-2</v>
      </c>
      <c r="Z268" s="6">
        <v>5.6300000000000003E-2</v>
      </c>
      <c r="AA268" s="6">
        <v>6.6530000000000006E-2</v>
      </c>
      <c r="AB268" s="6">
        <v>7.9269999999999993E-2</v>
      </c>
      <c r="AC268" s="6">
        <v>9.7239999999999993E-2</v>
      </c>
      <c r="AD268" s="6">
        <v>0.1255</v>
      </c>
      <c r="AE268" s="6">
        <v>0.1638</v>
      </c>
      <c r="AF268" s="6">
        <v>0.3075</v>
      </c>
      <c r="AG268" t="s">
        <v>88</v>
      </c>
      <c r="AH268" s="9">
        <f t="shared" si="51"/>
        <v>5.766</v>
      </c>
      <c r="AI268" s="9">
        <f t="shared" si="52"/>
        <v>28.93</v>
      </c>
      <c r="AJ268" s="8">
        <f t="shared" si="53"/>
        <v>5.0173430454387793</v>
      </c>
      <c r="AK268">
        <v>0</v>
      </c>
      <c r="AL268">
        <v>1</v>
      </c>
      <c r="AM268" t="s">
        <v>33</v>
      </c>
      <c r="AN268" t="s">
        <v>29</v>
      </c>
    </row>
    <row r="269" spans="1:40" x14ac:dyDescent="0.3">
      <c r="A269" t="s">
        <v>89</v>
      </c>
      <c r="B269" s="2">
        <v>1984</v>
      </c>
      <c r="C269" s="4">
        <f t="shared" si="48"/>
        <v>1.8885559999999999</v>
      </c>
      <c r="D269" s="13">
        <v>377.36329999999998</v>
      </c>
      <c r="E269" s="18">
        <f t="shared" si="49"/>
        <v>40.83934</v>
      </c>
      <c r="F269" s="32">
        <f t="shared" si="50"/>
        <v>5.0173430454387793</v>
      </c>
      <c r="G269">
        <v>1990</v>
      </c>
      <c r="H269" s="2" t="s">
        <v>35</v>
      </c>
      <c r="I269">
        <v>2309.4299999999998</v>
      </c>
      <c r="J269">
        <v>1.9</v>
      </c>
      <c r="K269" s="3">
        <v>1.8885559999999999E-2</v>
      </c>
      <c r="L269" s="7">
        <v>4.3045389999999996E-3</v>
      </c>
      <c r="M269" s="7">
        <v>2.0523049999999999E-3</v>
      </c>
      <c r="N269" s="7">
        <v>4.2857470000000003E-3</v>
      </c>
      <c r="O269" s="7">
        <v>0.40839340000000002</v>
      </c>
      <c r="P269" s="7">
        <v>272.3861</v>
      </c>
      <c r="Q269" s="7">
        <f t="shared" si="47"/>
        <v>1.3853985207027817</v>
      </c>
      <c r="R269" t="s">
        <v>88</v>
      </c>
      <c r="S269" s="7">
        <v>0.29393710000000001</v>
      </c>
      <c r="T269">
        <v>-1</v>
      </c>
      <c r="U269" s="17">
        <v>3.567752</v>
      </c>
      <c r="V269" t="s">
        <v>255</v>
      </c>
      <c r="W269" s="6">
        <v>2.1770000000000001E-2</v>
      </c>
      <c r="X269" s="6">
        <v>3.5889999999999998E-2</v>
      </c>
      <c r="Y269" s="6">
        <v>4.6249999999999999E-2</v>
      </c>
      <c r="Z269" s="6">
        <v>5.6300000000000003E-2</v>
      </c>
      <c r="AA269" s="6">
        <v>6.6530000000000006E-2</v>
      </c>
      <c r="AB269" s="6">
        <v>7.9269999999999993E-2</v>
      </c>
      <c r="AC269" s="6">
        <v>9.7239999999999993E-2</v>
      </c>
      <c r="AD269" s="6">
        <v>0.1255</v>
      </c>
      <c r="AE269" s="6">
        <v>0.1638</v>
      </c>
      <c r="AF269" s="6">
        <v>0.3075</v>
      </c>
      <c r="AG269" t="s">
        <v>88</v>
      </c>
      <c r="AH269" s="9">
        <f t="shared" si="51"/>
        <v>5.766</v>
      </c>
      <c r="AI269" s="9">
        <f t="shared" si="52"/>
        <v>28.93</v>
      </c>
      <c r="AJ269" s="8">
        <f t="shared" si="53"/>
        <v>5.0173430454387793</v>
      </c>
      <c r="AK269">
        <v>0</v>
      </c>
      <c r="AL269">
        <v>1</v>
      </c>
      <c r="AM269" t="s">
        <v>33</v>
      </c>
      <c r="AN269" t="s">
        <v>29</v>
      </c>
    </row>
    <row r="270" spans="1:40" x14ac:dyDescent="0.3">
      <c r="A270" t="s">
        <v>89</v>
      </c>
      <c r="B270" s="2">
        <v>1981</v>
      </c>
      <c r="C270" s="4">
        <f t="shared" si="48"/>
        <v>2.0942410000000002</v>
      </c>
      <c r="D270" s="13">
        <v>356.17880000000002</v>
      </c>
      <c r="E270" s="18">
        <f t="shared" si="49"/>
        <v>40.83934</v>
      </c>
      <c r="F270" s="32">
        <f t="shared" si="50"/>
        <v>5.0173430454387793</v>
      </c>
      <c r="G270">
        <v>1990</v>
      </c>
      <c r="H270" s="2" t="s">
        <v>35</v>
      </c>
      <c r="I270">
        <v>2309.4299999999998</v>
      </c>
      <c r="J270">
        <v>1.9</v>
      </c>
      <c r="K270" s="3">
        <v>2.0942410000000002E-2</v>
      </c>
      <c r="L270" s="7">
        <v>5.1355539999999996E-3</v>
      </c>
      <c r="M270" s="7">
        <v>2.3441069999999998E-3</v>
      </c>
      <c r="N270" s="7">
        <v>5.3375150000000001E-3</v>
      </c>
      <c r="O270" s="7">
        <v>0.40839340000000002</v>
      </c>
      <c r="P270" s="7">
        <v>257.0949</v>
      </c>
      <c r="Q270" s="7">
        <f t="shared" si="47"/>
        <v>1.3853981545335985</v>
      </c>
      <c r="R270" t="s">
        <v>88</v>
      </c>
      <c r="S270" s="7">
        <v>0.29393710000000001</v>
      </c>
      <c r="T270">
        <v>-1</v>
      </c>
      <c r="U270" s="17">
        <v>3.2714560000000001</v>
      </c>
      <c r="V270" t="s">
        <v>255</v>
      </c>
      <c r="W270" s="6">
        <v>2.1770000000000001E-2</v>
      </c>
      <c r="X270" s="6">
        <v>3.5889999999999998E-2</v>
      </c>
      <c r="Y270" s="6">
        <v>4.6249999999999999E-2</v>
      </c>
      <c r="Z270" s="6">
        <v>5.6300000000000003E-2</v>
      </c>
      <c r="AA270" s="6">
        <v>6.6530000000000006E-2</v>
      </c>
      <c r="AB270" s="6">
        <v>7.9269999999999993E-2</v>
      </c>
      <c r="AC270" s="6">
        <v>9.7239999999999993E-2</v>
      </c>
      <c r="AD270" s="6">
        <v>0.1255</v>
      </c>
      <c r="AE270" s="6">
        <v>0.1638</v>
      </c>
      <c r="AF270" s="6">
        <v>0.3075</v>
      </c>
      <c r="AG270" t="s">
        <v>88</v>
      </c>
      <c r="AH270" s="9">
        <f t="shared" si="51"/>
        <v>5.766</v>
      </c>
      <c r="AI270" s="9">
        <f t="shared" si="52"/>
        <v>28.93</v>
      </c>
      <c r="AJ270" s="8">
        <f t="shared" si="53"/>
        <v>5.0173430454387793</v>
      </c>
      <c r="AK270">
        <v>0</v>
      </c>
      <c r="AL270">
        <v>1</v>
      </c>
      <c r="AM270" t="s">
        <v>33</v>
      </c>
      <c r="AN270" t="s">
        <v>29</v>
      </c>
    </row>
    <row r="271" spans="1:40" x14ac:dyDescent="0.3">
      <c r="A271" t="s">
        <v>92</v>
      </c>
      <c r="B271" s="2">
        <v>2013</v>
      </c>
      <c r="C271" s="4">
        <f t="shared" si="48"/>
        <v>3.6994100000000003</v>
      </c>
      <c r="D271" s="13">
        <v>419.29849999999999</v>
      </c>
      <c r="E271" s="18">
        <f t="shared" si="49"/>
        <v>44.72681</v>
      </c>
      <c r="F271" s="32">
        <f t="shared" si="50"/>
        <v>6.4218116268589451</v>
      </c>
      <c r="G271">
        <v>2013</v>
      </c>
      <c r="H271" s="2" t="s">
        <v>35</v>
      </c>
      <c r="I271">
        <v>1.5686389999999999</v>
      </c>
      <c r="J271">
        <v>1.9</v>
      </c>
      <c r="K271" s="3">
        <v>3.6994100000000002E-2</v>
      </c>
      <c r="L271" s="7">
        <v>9.3515839999999996E-3</v>
      </c>
      <c r="M271" s="7">
        <v>3.6868030000000002E-3</v>
      </c>
      <c r="N271" s="7">
        <v>1.2455330000000001E-2</v>
      </c>
      <c r="O271" s="7">
        <v>0.4472681</v>
      </c>
      <c r="P271" s="7">
        <v>303.5478</v>
      </c>
      <c r="Q271" s="7">
        <f t="shared" si="47"/>
        <v>1.3813261041588838</v>
      </c>
      <c r="R271" t="s">
        <v>91</v>
      </c>
      <c r="S271" s="7">
        <v>0.36061700000000002</v>
      </c>
      <c r="T271">
        <v>-1</v>
      </c>
      <c r="U271" s="17">
        <v>30.565715999999998</v>
      </c>
      <c r="V271" t="s">
        <v>93</v>
      </c>
      <c r="W271" s="6">
        <v>1.5440000000000001E-2</v>
      </c>
      <c r="X271" s="6">
        <v>2.894E-2</v>
      </c>
      <c r="Y271" s="6">
        <v>4.0660000000000002E-2</v>
      </c>
      <c r="Z271" s="6">
        <v>5.2769999999999997E-2</v>
      </c>
      <c r="AA271" s="6">
        <v>6.5570000000000003E-2</v>
      </c>
      <c r="AB271" s="6">
        <v>8.0170000000000005E-2</v>
      </c>
      <c r="AC271" s="6">
        <v>9.7530000000000006E-2</v>
      </c>
      <c r="AD271" s="6">
        <v>0.1217</v>
      </c>
      <c r="AE271" s="6">
        <v>0.1633</v>
      </c>
      <c r="AF271" s="6">
        <v>0.33389999999999997</v>
      </c>
      <c r="AG271" t="s">
        <v>91</v>
      </c>
      <c r="AH271" s="9">
        <f t="shared" si="51"/>
        <v>4.4380000000000006</v>
      </c>
      <c r="AI271" s="9">
        <f t="shared" si="52"/>
        <v>28.500000000000004</v>
      </c>
      <c r="AJ271" s="8">
        <f t="shared" si="53"/>
        <v>6.4218116268589451</v>
      </c>
      <c r="AK271">
        <v>0</v>
      </c>
      <c r="AL271">
        <v>1</v>
      </c>
      <c r="AM271" t="s">
        <v>33</v>
      </c>
      <c r="AN271" t="s">
        <v>29</v>
      </c>
    </row>
    <row r="272" spans="1:40" x14ac:dyDescent="0.3">
      <c r="A272" t="s">
        <v>92</v>
      </c>
      <c r="B272" s="2">
        <v>2012</v>
      </c>
      <c r="C272" s="4">
        <f t="shared" si="48"/>
        <v>4.1317209999999998</v>
      </c>
      <c r="D272" s="13">
        <v>413.82040000000001</v>
      </c>
      <c r="E272" s="18">
        <f t="shared" si="49"/>
        <v>45.105739999999997</v>
      </c>
      <c r="F272" s="32">
        <f t="shared" si="50"/>
        <v>6.613768961493582</v>
      </c>
      <c r="G272">
        <v>2012</v>
      </c>
      <c r="H272" s="2" t="s">
        <v>35</v>
      </c>
      <c r="I272">
        <v>1.5686389999999999</v>
      </c>
      <c r="J272">
        <v>1.9</v>
      </c>
      <c r="K272" s="3">
        <v>4.131721E-2</v>
      </c>
      <c r="L272" s="7">
        <v>1.1323049999999999E-2</v>
      </c>
      <c r="M272" s="7">
        <v>4.708935E-3</v>
      </c>
      <c r="N272" s="7">
        <v>1.527776E-2</v>
      </c>
      <c r="O272" s="7">
        <v>0.4510574</v>
      </c>
      <c r="P272" s="7">
        <v>300.36500000000001</v>
      </c>
      <c r="Q272" s="7">
        <f t="shared" si="47"/>
        <v>1.3777251011269622</v>
      </c>
      <c r="R272" t="s">
        <v>91</v>
      </c>
      <c r="S272" s="7">
        <v>0.37053779999999997</v>
      </c>
      <c r="T272">
        <v>-1</v>
      </c>
      <c r="U272" s="17">
        <v>30.158965999999999</v>
      </c>
      <c r="V272" t="s">
        <v>121</v>
      </c>
      <c r="W272" s="6">
        <v>1.4710000000000001E-2</v>
      </c>
      <c r="X272" s="6">
        <v>2.8139999999999998E-2</v>
      </c>
      <c r="Y272" s="6">
        <v>4.0379999999999999E-2</v>
      </c>
      <c r="Z272" s="6">
        <v>5.2650000000000002E-2</v>
      </c>
      <c r="AA272" s="6">
        <v>6.5740000000000007E-2</v>
      </c>
      <c r="AB272" s="6">
        <v>8.0189999999999997E-2</v>
      </c>
      <c r="AC272" s="6">
        <v>9.7350000000000006E-2</v>
      </c>
      <c r="AD272" s="6">
        <v>0.12139999999999999</v>
      </c>
      <c r="AE272" s="6">
        <v>0.16200000000000001</v>
      </c>
      <c r="AF272" s="6">
        <v>0.33739999999999998</v>
      </c>
      <c r="AG272" t="s">
        <v>91</v>
      </c>
      <c r="AH272" s="9">
        <f t="shared" si="51"/>
        <v>4.2850000000000001</v>
      </c>
      <c r="AI272" s="9">
        <f t="shared" si="52"/>
        <v>28.34</v>
      </c>
      <c r="AJ272" s="8">
        <f t="shared" si="53"/>
        <v>6.613768961493582</v>
      </c>
      <c r="AK272">
        <v>0</v>
      </c>
      <c r="AL272">
        <v>1</v>
      </c>
      <c r="AM272" t="s">
        <v>33</v>
      </c>
      <c r="AN272" t="s">
        <v>29</v>
      </c>
    </row>
    <row r="273" spans="1:40" x14ac:dyDescent="0.3">
      <c r="A273" t="s">
        <v>92</v>
      </c>
      <c r="B273" s="2">
        <v>2011</v>
      </c>
      <c r="C273" s="4">
        <f t="shared" si="48"/>
        <v>4.3448799999999999</v>
      </c>
      <c r="D273" s="13">
        <v>393.07859999999999</v>
      </c>
      <c r="E273" s="18">
        <f t="shared" si="49"/>
        <v>45.476770000000002</v>
      </c>
      <c r="F273" s="32">
        <f t="shared" si="50"/>
        <v>6.5328382455326057</v>
      </c>
      <c r="G273">
        <v>2011</v>
      </c>
      <c r="H273" s="2" t="s">
        <v>35</v>
      </c>
      <c r="I273">
        <v>1.5686389999999999</v>
      </c>
      <c r="J273">
        <v>1.9</v>
      </c>
      <c r="K273" s="3">
        <v>4.3448800000000003E-2</v>
      </c>
      <c r="L273" s="7">
        <v>1.1375730000000001E-2</v>
      </c>
      <c r="M273" s="7">
        <v>4.6008940000000003E-3</v>
      </c>
      <c r="N273" s="7">
        <v>1.5391770000000001E-2</v>
      </c>
      <c r="O273" s="7">
        <v>0.4547677</v>
      </c>
      <c r="P273" s="7">
        <v>282.79559999999998</v>
      </c>
      <c r="Q273" s="7">
        <f t="shared" si="47"/>
        <v>1.3899742428807238</v>
      </c>
      <c r="R273" t="s">
        <v>91</v>
      </c>
      <c r="S273" s="7">
        <v>0.3737781</v>
      </c>
      <c r="T273">
        <v>-1</v>
      </c>
      <c r="U273" s="17">
        <v>29.759989000000001</v>
      </c>
      <c r="V273" t="s">
        <v>136</v>
      </c>
      <c r="W273" s="6">
        <v>1.5089999999999999E-2</v>
      </c>
      <c r="X273" s="6">
        <v>2.8000000000000001E-2</v>
      </c>
      <c r="Y273" s="6">
        <v>3.9559999999999998E-2</v>
      </c>
      <c r="Z273" s="6">
        <v>5.1839999999999997E-2</v>
      </c>
      <c r="AA273" s="6">
        <v>6.5019999999999994E-2</v>
      </c>
      <c r="AB273" s="6">
        <v>7.9820000000000002E-2</v>
      </c>
      <c r="AC273" s="6">
        <v>9.7320000000000004E-2</v>
      </c>
      <c r="AD273" s="6">
        <v>0.12089999999999999</v>
      </c>
      <c r="AE273" s="6">
        <v>0.16059999999999999</v>
      </c>
      <c r="AF273" s="6">
        <v>0.34189999999999998</v>
      </c>
      <c r="AG273" t="s">
        <v>91</v>
      </c>
      <c r="AH273" s="9">
        <f t="shared" si="51"/>
        <v>4.3090000000000002</v>
      </c>
      <c r="AI273" s="9">
        <f t="shared" si="52"/>
        <v>28.15</v>
      </c>
      <c r="AJ273" s="8">
        <f t="shared" si="53"/>
        <v>6.5328382455326057</v>
      </c>
      <c r="AK273">
        <v>0</v>
      </c>
      <c r="AL273">
        <v>1</v>
      </c>
      <c r="AM273" t="s">
        <v>33</v>
      </c>
      <c r="AN273" t="s">
        <v>29</v>
      </c>
    </row>
    <row r="274" spans="1:40" x14ac:dyDescent="0.3">
      <c r="A274" t="s">
        <v>92</v>
      </c>
      <c r="B274" s="2">
        <v>2010</v>
      </c>
      <c r="C274" s="4">
        <f t="shared" si="48"/>
        <v>4.7429829999999997</v>
      </c>
      <c r="D274" s="13">
        <v>377.80149999999998</v>
      </c>
      <c r="E274" s="18">
        <f t="shared" si="49"/>
        <v>46.20626</v>
      </c>
      <c r="F274" s="32">
        <f t="shared" si="50"/>
        <v>6.6595945308816589</v>
      </c>
      <c r="G274">
        <v>2010</v>
      </c>
      <c r="H274" s="2" t="s">
        <v>35</v>
      </c>
      <c r="I274">
        <v>1.5686389999999999</v>
      </c>
      <c r="J274">
        <v>1.9</v>
      </c>
      <c r="K274" s="3">
        <v>4.7429829999999999E-2</v>
      </c>
      <c r="L274" s="7">
        <v>1.3004E-2</v>
      </c>
      <c r="M274" s="7">
        <v>5.2752900000000002E-3</v>
      </c>
      <c r="N274" s="7">
        <v>1.744219E-2</v>
      </c>
      <c r="O274" s="7">
        <v>0.46206259999999999</v>
      </c>
      <c r="P274" s="7">
        <v>265.30990000000003</v>
      </c>
      <c r="Q274" s="7">
        <f t="shared" si="47"/>
        <v>1.4240007628814453</v>
      </c>
      <c r="R274" t="s">
        <v>91</v>
      </c>
      <c r="S274" s="7">
        <v>0.38413950000000002</v>
      </c>
      <c r="T274">
        <v>-1</v>
      </c>
      <c r="U274" s="17">
        <v>29.373646000000001</v>
      </c>
      <c r="V274" t="s">
        <v>151</v>
      </c>
      <c r="W274" s="6">
        <v>1.511E-2</v>
      </c>
      <c r="X274" s="6">
        <v>2.7310000000000001E-2</v>
      </c>
      <c r="Y274" s="6">
        <v>3.9E-2</v>
      </c>
      <c r="Z274" s="6">
        <v>5.0750000000000003E-2</v>
      </c>
      <c r="AA274" s="6">
        <v>6.3519999999999993E-2</v>
      </c>
      <c r="AB274" s="6">
        <v>7.8020000000000006E-2</v>
      </c>
      <c r="AC274" s="6">
        <v>9.5829999999999999E-2</v>
      </c>
      <c r="AD274" s="6">
        <v>0.1201</v>
      </c>
      <c r="AE274" s="6">
        <v>0.16239999999999999</v>
      </c>
      <c r="AF274" s="6">
        <v>0.34799999999999998</v>
      </c>
      <c r="AG274" t="s">
        <v>91</v>
      </c>
      <c r="AH274" s="9">
        <f t="shared" si="51"/>
        <v>4.242</v>
      </c>
      <c r="AI274" s="9">
        <f t="shared" si="52"/>
        <v>28.249999999999996</v>
      </c>
      <c r="AJ274" s="8">
        <f t="shared" si="53"/>
        <v>6.6595945308816589</v>
      </c>
      <c r="AK274">
        <v>0</v>
      </c>
      <c r="AL274">
        <v>1</v>
      </c>
      <c r="AM274" t="s">
        <v>33</v>
      </c>
      <c r="AN274" t="s">
        <v>29</v>
      </c>
    </row>
    <row r="275" spans="1:40" x14ac:dyDescent="0.3">
      <c r="A275" t="s">
        <v>92</v>
      </c>
      <c r="B275" s="2">
        <v>2008</v>
      </c>
      <c r="C275" s="4">
        <f t="shared" si="48"/>
        <v>7.9422040000000003</v>
      </c>
      <c r="D275" s="13">
        <v>349.64530000000002</v>
      </c>
      <c r="E275" s="18">
        <f t="shared" si="49"/>
        <v>48.54945</v>
      </c>
      <c r="F275" s="32">
        <f t="shared" si="50"/>
        <v>7.7056277056277054</v>
      </c>
      <c r="G275">
        <v>2008</v>
      </c>
      <c r="H275" s="2" t="s">
        <v>35</v>
      </c>
      <c r="I275">
        <v>1.5686389999999999</v>
      </c>
      <c r="J275">
        <v>1.9</v>
      </c>
      <c r="K275" s="3">
        <v>7.9422039999999999E-2</v>
      </c>
      <c r="L275" s="7">
        <v>2.3809090000000002E-2</v>
      </c>
      <c r="M275" s="7">
        <v>1.052488E-2</v>
      </c>
      <c r="N275" s="7">
        <v>3.2715359999999999E-2</v>
      </c>
      <c r="O275" s="7">
        <v>0.4854945</v>
      </c>
      <c r="P275" s="7">
        <v>236.95429999999999</v>
      </c>
      <c r="Q275" s="7">
        <f t="shared" si="47"/>
        <v>1.4755811563664387</v>
      </c>
      <c r="R275" t="s">
        <v>91</v>
      </c>
      <c r="S275" s="7">
        <v>0.43346950000000001</v>
      </c>
      <c r="T275">
        <v>-1</v>
      </c>
      <c r="U275" s="17">
        <v>28.64198</v>
      </c>
      <c r="V275" t="s">
        <v>167</v>
      </c>
      <c r="W275" s="6">
        <v>1.281E-2</v>
      </c>
      <c r="X275" s="6">
        <v>2.4150000000000001E-2</v>
      </c>
      <c r="Y275" s="6">
        <v>3.5729999999999998E-2</v>
      </c>
      <c r="Z275" s="6">
        <v>4.7359999999999999E-2</v>
      </c>
      <c r="AA275" s="6">
        <v>6.0380000000000003E-2</v>
      </c>
      <c r="AB275" s="6">
        <v>7.5850000000000001E-2</v>
      </c>
      <c r="AC275" s="6">
        <v>9.4920000000000004E-2</v>
      </c>
      <c r="AD275" s="6">
        <v>0.1205</v>
      </c>
      <c r="AE275" s="6">
        <v>0.1643</v>
      </c>
      <c r="AF275" s="6">
        <v>0.36399999999999999</v>
      </c>
      <c r="AG275" t="s">
        <v>91</v>
      </c>
      <c r="AH275" s="9">
        <f t="shared" si="51"/>
        <v>3.6960000000000002</v>
      </c>
      <c r="AI275" s="9">
        <f t="shared" si="52"/>
        <v>28.48</v>
      </c>
      <c r="AJ275" s="8">
        <f t="shared" si="53"/>
        <v>7.7056277056277054</v>
      </c>
      <c r="AK275">
        <v>0</v>
      </c>
      <c r="AL275">
        <v>1</v>
      </c>
      <c r="AM275" t="s">
        <v>33</v>
      </c>
      <c r="AN275" t="s">
        <v>29</v>
      </c>
    </row>
    <row r="276" spans="1:40" x14ac:dyDescent="0.3">
      <c r="A276" t="s">
        <v>92</v>
      </c>
      <c r="B276" s="2">
        <v>2005</v>
      </c>
      <c r="C276" s="4">
        <f t="shared" si="48"/>
        <v>14.16916</v>
      </c>
      <c r="D276" s="13">
        <v>272.59059999999999</v>
      </c>
      <c r="E276" s="18">
        <f t="shared" si="49"/>
        <v>51.838859999999997</v>
      </c>
      <c r="F276" s="32">
        <f t="shared" si="50"/>
        <v>8.0366492146596844</v>
      </c>
      <c r="G276">
        <v>2005</v>
      </c>
      <c r="H276" s="2" t="s">
        <v>35</v>
      </c>
      <c r="I276">
        <v>1.5686389999999999</v>
      </c>
      <c r="J276">
        <v>1.9</v>
      </c>
      <c r="K276" s="3">
        <v>0.1416916</v>
      </c>
      <c r="L276" s="7">
        <v>4.6232429999999998E-2</v>
      </c>
      <c r="M276" s="7">
        <v>2.1324470000000002E-2</v>
      </c>
      <c r="N276" s="7">
        <v>6.55033E-2</v>
      </c>
      <c r="O276" s="7">
        <v>0.51838859999999998</v>
      </c>
      <c r="P276" s="7">
        <v>169.37809999999999</v>
      </c>
      <c r="Q276" s="7">
        <f t="shared" si="47"/>
        <v>1.6093615408367434</v>
      </c>
      <c r="R276" t="s">
        <v>91</v>
      </c>
      <c r="S276" s="7">
        <v>0.48946309999999998</v>
      </c>
      <c r="T276">
        <v>-1</v>
      </c>
      <c r="U276" s="17">
        <v>27.610410000000002</v>
      </c>
      <c r="V276" t="s">
        <v>184</v>
      </c>
      <c r="W276" s="6">
        <v>1.218E-2</v>
      </c>
      <c r="X276" s="6">
        <v>2.2200000000000001E-2</v>
      </c>
      <c r="Y276" s="6">
        <v>3.2129999999999999E-2</v>
      </c>
      <c r="Z276" s="6">
        <v>4.3029999999999999E-2</v>
      </c>
      <c r="AA276" s="6">
        <v>5.5140000000000002E-2</v>
      </c>
      <c r="AB276" s="6">
        <v>7.0499999999999993E-2</v>
      </c>
      <c r="AC276" s="6">
        <v>8.8580000000000006E-2</v>
      </c>
      <c r="AD276" s="6">
        <v>0.1145</v>
      </c>
      <c r="AE276" s="6">
        <v>0.1618</v>
      </c>
      <c r="AF276" s="6">
        <v>0.39989999999999998</v>
      </c>
      <c r="AG276" t="s">
        <v>91</v>
      </c>
      <c r="AH276" s="9">
        <f t="shared" si="51"/>
        <v>3.4380000000000002</v>
      </c>
      <c r="AI276" s="9">
        <f t="shared" si="52"/>
        <v>27.63</v>
      </c>
      <c r="AJ276" s="8">
        <f t="shared" si="53"/>
        <v>8.0366492146596844</v>
      </c>
      <c r="AK276">
        <v>0</v>
      </c>
      <c r="AL276">
        <v>1</v>
      </c>
      <c r="AM276" t="s">
        <v>33</v>
      </c>
      <c r="AN276" t="s">
        <v>29</v>
      </c>
    </row>
    <row r="277" spans="1:40" x14ac:dyDescent="0.3">
      <c r="A277" t="s">
        <v>92</v>
      </c>
      <c r="B277" s="2">
        <v>2002</v>
      </c>
      <c r="C277" s="4">
        <f t="shared" si="48"/>
        <v>15.320349999999999</v>
      </c>
      <c r="D277" s="13">
        <v>269.27499999999998</v>
      </c>
      <c r="E277" s="18">
        <f t="shared" si="49"/>
        <v>54.035999999999994</v>
      </c>
      <c r="F277" s="32">
        <f t="shared" si="50"/>
        <v>8.4370066308809584</v>
      </c>
      <c r="G277">
        <v>2002</v>
      </c>
      <c r="H277" s="2" t="s">
        <v>35</v>
      </c>
      <c r="I277">
        <v>1.5686389999999999</v>
      </c>
      <c r="J277">
        <v>1.9</v>
      </c>
      <c r="K277" s="3">
        <v>0.15320349999999999</v>
      </c>
      <c r="L277" s="7">
        <v>5.7411440000000001E-2</v>
      </c>
      <c r="M277" s="7">
        <v>2.9834200000000002E-2</v>
      </c>
      <c r="N277" s="7">
        <v>8.462596E-2</v>
      </c>
      <c r="O277" s="7">
        <v>0.54035999999999995</v>
      </c>
      <c r="P277" s="7">
        <v>160.65110000000001</v>
      </c>
      <c r="Q277" s="7">
        <f t="shared" si="47"/>
        <v>1.6761478757381678</v>
      </c>
      <c r="R277" t="s">
        <v>91</v>
      </c>
      <c r="S277" s="7">
        <v>0.54288689999999995</v>
      </c>
      <c r="T277">
        <v>-1</v>
      </c>
      <c r="U277" s="17">
        <v>26.601467</v>
      </c>
      <c r="V277" t="s">
        <v>202</v>
      </c>
      <c r="W277" s="6">
        <v>1.055E-2</v>
      </c>
      <c r="X277" s="6">
        <v>2.112E-2</v>
      </c>
      <c r="Y277" s="6">
        <v>3.073E-2</v>
      </c>
      <c r="Z277" s="6">
        <v>4.0840000000000001E-2</v>
      </c>
      <c r="AA277" s="6">
        <v>5.2729999999999999E-2</v>
      </c>
      <c r="AB277" s="6">
        <v>6.7169999999999994E-2</v>
      </c>
      <c r="AC277" s="6">
        <v>8.4570000000000006E-2</v>
      </c>
      <c r="AD277" s="6">
        <v>0.1106</v>
      </c>
      <c r="AE277" s="6">
        <v>0.15659999999999999</v>
      </c>
      <c r="AF277" s="6">
        <v>0.42509999999999998</v>
      </c>
      <c r="AG277" t="s">
        <v>91</v>
      </c>
      <c r="AH277" s="9">
        <f t="shared" si="51"/>
        <v>3.1670000000000003</v>
      </c>
      <c r="AI277" s="9">
        <f t="shared" si="52"/>
        <v>26.72</v>
      </c>
      <c r="AJ277" s="8">
        <f t="shared" si="53"/>
        <v>8.4370066308809584</v>
      </c>
      <c r="AK277">
        <v>0</v>
      </c>
      <c r="AL277">
        <v>1</v>
      </c>
      <c r="AM277" t="s">
        <v>33</v>
      </c>
      <c r="AN277" t="s">
        <v>29</v>
      </c>
    </row>
    <row r="278" spans="1:40" x14ac:dyDescent="0.3">
      <c r="A278" t="s">
        <v>92</v>
      </c>
      <c r="B278" s="2">
        <v>1999</v>
      </c>
      <c r="C278" s="4">
        <f t="shared" si="48"/>
        <v>17.625119999999999</v>
      </c>
      <c r="D278" s="13">
        <v>272.62240000000003</v>
      </c>
      <c r="E278" s="18">
        <f t="shared" si="49"/>
        <v>56.343639999999994</v>
      </c>
      <c r="F278" s="32">
        <f t="shared" si="50"/>
        <v>9.579635513677367</v>
      </c>
      <c r="G278">
        <v>1999</v>
      </c>
      <c r="H278" s="2" t="s">
        <v>35</v>
      </c>
      <c r="I278">
        <v>1.5686389999999999</v>
      </c>
      <c r="J278">
        <v>1.9</v>
      </c>
      <c r="K278" s="3">
        <v>0.1762512</v>
      </c>
      <c r="L278" s="7">
        <v>7.2342630000000005E-2</v>
      </c>
      <c r="M278" s="7">
        <v>4.0797279999999998E-2</v>
      </c>
      <c r="N278" s="7">
        <v>0.1178931</v>
      </c>
      <c r="O278" s="7">
        <v>0.56343639999999995</v>
      </c>
      <c r="P278" s="7">
        <v>152.5119</v>
      </c>
      <c r="Q278" s="7">
        <f t="shared" si="47"/>
        <v>1.7875483814705608</v>
      </c>
      <c r="R278" t="s">
        <v>91</v>
      </c>
      <c r="S278" s="7">
        <v>0.60345839999999995</v>
      </c>
      <c r="T278">
        <v>-1</v>
      </c>
      <c r="U278" s="17">
        <v>25.561299000000002</v>
      </c>
      <c r="V278" t="s">
        <v>220</v>
      </c>
      <c r="W278" s="6">
        <v>8.6409999999999994E-3</v>
      </c>
      <c r="X278" s="6">
        <v>1.874E-2</v>
      </c>
      <c r="Y278" s="6">
        <v>2.8570000000000002E-2</v>
      </c>
      <c r="Z278" s="6">
        <v>3.8249999999999999E-2</v>
      </c>
      <c r="AA278" s="6">
        <v>4.972E-2</v>
      </c>
      <c r="AB278" s="6">
        <v>6.3570000000000002E-2</v>
      </c>
      <c r="AC278" s="6">
        <v>8.1500000000000003E-2</v>
      </c>
      <c r="AD278" s="6">
        <v>0.107</v>
      </c>
      <c r="AE278" s="6">
        <v>0.15529999999999999</v>
      </c>
      <c r="AF278" s="6">
        <v>0.4486</v>
      </c>
      <c r="AG278" t="s">
        <v>91</v>
      </c>
      <c r="AH278" s="9">
        <f t="shared" si="51"/>
        <v>2.7380999999999998</v>
      </c>
      <c r="AI278" s="9">
        <f t="shared" si="52"/>
        <v>26.229999999999997</v>
      </c>
      <c r="AJ278" s="8">
        <f t="shared" si="53"/>
        <v>9.579635513677367</v>
      </c>
      <c r="AK278">
        <v>0</v>
      </c>
      <c r="AL278">
        <v>1</v>
      </c>
      <c r="AM278" t="s">
        <v>33</v>
      </c>
      <c r="AN278" t="s">
        <v>29</v>
      </c>
    </row>
    <row r="279" spans="1:40" x14ac:dyDescent="0.3">
      <c r="A279" t="s">
        <v>92</v>
      </c>
      <c r="B279" s="2">
        <v>1996</v>
      </c>
      <c r="C279" s="4">
        <f t="shared" si="48"/>
        <v>18.34703</v>
      </c>
      <c r="D279" s="13">
        <v>249.32939999999999</v>
      </c>
      <c r="E279" s="18">
        <f t="shared" si="49"/>
        <v>53.722749999999998</v>
      </c>
      <c r="F279" s="32">
        <f t="shared" si="50"/>
        <v>9.5275563613971475</v>
      </c>
      <c r="G279">
        <v>1997</v>
      </c>
      <c r="H279" s="2" t="s">
        <v>35</v>
      </c>
      <c r="I279">
        <v>1.5686389999999999</v>
      </c>
      <c r="J279">
        <v>1.9</v>
      </c>
      <c r="K279" s="3">
        <v>0.1834703</v>
      </c>
      <c r="L279" s="7">
        <v>7.4403410000000003E-2</v>
      </c>
      <c r="M279" s="7">
        <v>4.1295279999999997E-2</v>
      </c>
      <c r="N279" s="7">
        <v>0.11666219999999999</v>
      </c>
      <c r="O279" s="7">
        <v>0.53722749999999997</v>
      </c>
      <c r="P279" s="7">
        <v>150.15729999999999</v>
      </c>
      <c r="Q279" s="7">
        <f t="shared" si="47"/>
        <v>1.6604547364663589</v>
      </c>
      <c r="R279" t="s">
        <v>91</v>
      </c>
      <c r="S279" s="7">
        <v>0.5481123</v>
      </c>
      <c r="T279">
        <v>-1</v>
      </c>
      <c r="U279" s="17">
        <v>24.441074</v>
      </c>
      <c r="V279" t="s">
        <v>240</v>
      </c>
      <c r="W279" s="6">
        <v>9.3609999999999995E-3</v>
      </c>
      <c r="X279" s="6">
        <v>1.9869999999999999E-2</v>
      </c>
      <c r="Y279" s="6">
        <v>2.9839999999999998E-2</v>
      </c>
      <c r="Z279" s="6">
        <v>4.0890000000000003E-2</v>
      </c>
      <c r="AA279" s="6">
        <v>5.398E-2</v>
      </c>
      <c r="AB279" s="6">
        <v>6.812E-2</v>
      </c>
      <c r="AC279" s="6">
        <v>8.7599999999999997E-2</v>
      </c>
      <c r="AD279" s="6">
        <v>0.1152</v>
      </c>
      <c r="AE279" s="6">
        <v>0.1633</v>
      </c>
      <c r="AF279" s="6">
        <v>0.4118</v>
      </c>
      <c r="AG279" t="s">
        <v>91</v>
      </c>
      <c r="AH279" s="9">
        <f t="shared" si="51"/>
        <v>2.9230999999999998</v>
      </c>
      <c r="AI279" s="9">
        <f t="shared" si="52"/>
        <v>27.849999999999998</v>
      </c>
      <c r="AJ279" s="8">
        <f t="shared" si="53"/>
        <v>9.5275563613971475</v>
      </c>
      <c r="AK279">
        <v>0</v>
      </c>
      <c r="AL279">
        <v>1</v>
      </c>
      <c r="AM279" t="s">
        <v>33</v>
      </c>
      <c r="AN279" t="s">
        <v>29</v>
      </c>
    </row>
    <row r="280" spans="1:40" x14ac:dyDescent="0.3">
      <c r="A280" t="s">
        <v>92</v>
      </c>
      <c r="B280" s="2">
        <v>1993</v>
      </c>
      <c r="C280" s="4">
        <f t="shared" si="48"/>
        <v>17.98912</v>
      </c>
      <c r="D280" s="13">
        <v>172.21270000000001</v>
      </c>
      <c r="E280" s="18">
        <f t="shared" si="49"/>
        <v>-100</v>
      </c>
      <c r="F280" s="32">
        <f t="shared" si="50"/>
        <v>1</v>
      </c>
      <c r="H280" s="2" t="s">
        <v>30</v>
      </c>
      <c r="I280">
        <v>1.5686389999999999</v>
      </c>
      <c r="J280">
        <v>1.9</v>
      </c>
      <c r="K280" s="3">
        <v>0.1798912</v>
      </c>
      <c r="L280" s="7">
        <v>5.6456850000000003E-2</v>
      </c>
      <c r="M280" s="7">
        <v>2.5009989999999999E-2</v>
      </c>
      <c r="N280" s="7">
        <v>7.7900949999999997E-2</v>
      </c>
      <c r="O280" s="7">
        <v>-1</v>
      </c>
      <c r="P280" s="7">
        <v>-1</v>
      </c>
      <c r="Q280" s="7"/>
      <c r="R280" t="s">
        <v>91</v>
      </c>
      <c r="S280" s="7">
        <v>-1</v>
      </c>
      <c r="T280">
        <v>-1</v>
      </c>
      <c r="U280" s="17">
        <v>23.184228000000001</v>
      </c>
      <c r="V280" t="s">
        <v>256</v>
      </c>
      <c r="W280" s="6">
        <v>-1</v>
      </c>
      <c r="X280" s="6">
        <v>-1</v>
      </c>
      <c r="Y280" s="6">
        <v>-1</v>
      </c>
      <c r="Z280" s="6">
        <v>-1</v>
      </c>
      <c r="AA280" s="6">
        <v>-1</v>
      </c>
      <c r="AB280" s="6">
        <v>-1</v>
      </c>
      <c r="AC280" s="6">
        <v>-1</v>
      </c>
      <c r="AD280" s="6">
        <v>-1</v>
      </c>
      <c r="AE280" s="6">
        <v>-1</v>
      </c>
      <c r="AF280" s="6">
        <v>-1</v>
      </c>
      <c r="AG280" t="s">
        <v>91</v>
      </c>
      <c r="AH280" s="9">
        <f t="shared" si="51"/>
        <v>-200</v>
      </c>
      <c r="AI280" s="9">
        <f t="shared" si="52"/>
        <v>-200</v>
      </c>
      <c r="AJ280" s="8">
        <f t="shared" si="53"/>
        <v>1</v>
      </c>
      <c r="AK280">
        <v>1</v>
      </c>
      <c r="AL280">
        <v>1</v>
      </c>
      <c r="AM280" t="s">
        <v>33</v>
      </c>
      <c r="AN280" t="s">
        <v>29</v>
      </c>
    </row>
    <row r="281" spans="1:40" x14ac:dyDescent="0.3">
      <c r="A281" t="s">
        <v>92</v>
      </c>
      <c r="B281" s="2">
        <v>1990</v>
      </c>
      <c r="C281" s="4">
        <f t="shared" si="48"/>
        <v>20.14443</v>
      </c>
      <c r="D281" s="13">
        <v>161.262</v>
      </c>
      <c r="E281" s="18">
        <f t="shared" si="49"/>
        <v>-100</v>
      </c>
      <c r="F281" s="32">
        <f t="shared" si="50"/>
        <v>1</v>
      </c>
      <c r="H281" s="2" t="s">
        <v>30</v>
      </c>
      <c r="I281">
        <v>1.5686389999999999</v>
      </c>
      <c r="J281">
        <v>1.9</v>
      </c>
      <c r="K281" s="3">
        <v>0.20144429999999999</v>
      </c>
      <c r="L281" s="7">
        <v>6.5668270000000001E-2</v>
      </c>
      <c r="M281" s="7">
        <v>3.0127459999999998E-2</v>
      </c>
      <c r="N281" s="7">
        <v>9.2290570000000002E-2</v>
      </c>
      <c r="O281" s="7">
        <v>-1</v>
      </c>
      <c r="P281" s="7">
        <v>-1</v>
      </c>
      <c r="Q281" s="7"/>
      <c r="R281" t="s">
        <v>91</v>
      </c>
      <c r="S281" s="7">
        <v>-1</v>
      </c>
      <c r="T281">
        <v>-1</v>
      </c>
      <c r="U281" s="17">
        <v>21.826657999999998</v>
      </c>
      <c r="V281" t="s">
        <v>256</v>
      </c>
      <c r="W281" s="6">
        <v>-1</v>
      </c>
      <c r="X281" s="6">
        <v>-1</v>
      </c>
      <c r="Y281" s="6">
        <v>-1</v>
      </c>
      <c r="Z281" s="6">
        <v>-1</v>
      </c>
      <c r="AA281" s="6">
        <v>-1</v>
      </c>
      <c r="AB281" s="6">
        <v>-1</v>
      </c>
      <c r="AC281" s="6">
        <v>-1</v>
      </c>
      <c r="AD281" s="6">
        <v>-1</v>
      </c>
      <c r="AE281" s="6">
        <v>-1</v>
      </c>
      <c r="AF281" s="6">
        <v>-1</v>
      </c>
      <c r="AG281" t="s">
        <v>91</v>
      </c>
      <c r="AH281" s="9">
        <f t="shared" si="51"/>
        <v>-200</v>
      </c>
      <c r="AI281" s="9">
        <f t="shared" si="52"/>
        <v>-200</v>
      </c>
      <c r="AJ281" s="8">
        <f t="shared" si="53"/>
        <v>1</v>
      </c>
      <c r="AK281">
        <v>1</v>
      </c>
      <c r="AL281">
        <v>1</v>
      </c>
      <c r="AM281" t="s">
        <v>33</v>
      </c>
      <c r="AN281" t="s">
        <v>29</v>
      </c>
    </row>
    <row r="282" spans="1:40" x14ac:dyDescent="0.3">
      <c r="A282" t="s">
        <v>92</v>
      </c>
      <c r="B282" s="2">
        <v>1987</v>
      </c>
      <c r="C282" s="4">
        <f t="shared" si="48"/>
        <v>11.90094</v>
      </c>
      <c r="D282" s="13">
        <v>213.2413</v>
      </c>
      <c r="E282" s="18">
        <f t="shared" si="49"/>
        <v>-100</v>
      </c>
      <c r="F282" s="32">
        <f t="shared" si="50"/>
        <v>1</v>
      </c>
      <c r="H282" s="2" t="s">
        <v>30</v>
      </c>
      <c r="I282">
        <v>1.5686389999999999</v>
      </c>
      <c r="J282">
        <v>1.9</v>
      </c>
      <c r="K282" s="3">
        <v>0.1190094</v>
      </c>
      <c r="L282" s="7">
        <v>3.4776910000000001E-2</v>
      </c>
      <c r="M282" s="7">
        <v>1.5305050000000001E-2</v>
      </c>
      <c r="N282" s="7">
        <v>4.8302530000000003E-2</v>
      </c>
      <c r="O282" s="7">
        <v>-1</v>
      </c>
      <c r="P282" s="7">
        <v>-1</v>
      </c>
      <c r="Q282" s="7"/>
      <c r="R282" t="s">
        <v>91</v>
      </c>
      <c r="S282" s="7">
        <v>-1</v>
      </c>
      <c r="T282">
        <v>-1</v>
      </c>
      <c r="U282" s="17">
        <v>20.451709999999999</v>
      </c>
      <c r="V282" t="s">
        <v>256</v>
      </c>
      <c r="W282" s="6">
        <v>-1</v>
      </c>
      <c r="X282" s="6">
        <v>-1</v>
      </c>
      <c r="Y282" s="6">
        <v>-1</v>
      </c>
      <c r="Z282" s="6">
        <v>-1</v>
      </c>
      <c r="AA282" s="6">
        <v>-1</v>
      </c>
      <c r="AB282" s="6">
        <v>-1</v>
      </c>
      <c r="AC282" s="6">
        <v>-1</v>
      </c>
      <c r="AD282" s="6">
        <v>-1</v>
      </c>
      <c r="AE282" s="6">
        <v>-1</v>
      </c>
      <c r="AF282" s="6">
        <v>-1</v>
      </c>
      <c r="AG282" t="s">
        <v>91</v>
      </c>
      <c r="AH282" s="9">
        <f t="shared" si="51"/>
        <v>-200</v>
      </c>
      <c r="AI282" s="9">
        <f t="shared" si="52"/>
        <v>-200</v>
      </c>
      <c r="AJ282" s="8">
        <f t="shared" si="53"/>
        <v>1</v>
      </c>
      <c r="AK282">
        <v>1</v>
      </c>
      <c r="AL282">
        <v>1</v>
      </c>
      <c r="AM282" t="s">
        <v>33</v>
      </c>
      <c r="AN282" t="s">
        <v>29</v>
      </c>
    </row>
    <row r="283" spans="1:40" x14ac:dyDescent="0.3">
      <c r="A283" t="s">
        <v>92</v>
      </c>
      <c r="B283" s="2">
        <v>1984</v>
      </c>
      <c r="C283" s="4">
        <f t="shared" si="48"/>
        <v>18.089500000000001</v>
      </c>
      <c r="D283" s="13">
        <v>170.20490000000001</v>
      </c>
      <c r="E283" s="18">
        <f t="shared" si="49"/>
        <v>45.634980000000006</v>
      </c>
      <c r="F283" s="32">
        <f t="shared" si="50"/>
        <v>5.7485029940119752</v>
      </c>
      <c r="G283">
        <v>1985.5</v>
      </c>
      <c r="H283" s="2" t="s">
        <v>30</v>
      </c>
      <c r="I283">
        <v>1.5686389999999999</v>
      </c>
      <c r="J283">
        <v>1.9</v>
      </c>
      <c r="K283" s="3">
        <v>0.180895</v>
      </c>
      <c r="L283" s="7">
        <v>5.7959530000000002E-2</v>
      </c>
      <c r="M283" s="7">
        <v>2.6604650000000001E-2</v>
      </c>
      <c r="N283" s="7">
        <v>8.1885869999999999E-2</v>
      </c>
      <c r="O283" s="7">
        <v>0.45634980000000003</v>
      </c>
      <c r="P283" s="7">
        <v>115.703</v>
      </c>
      <c r="Q283" s="7">
        <f t="shared" si="47"/>
        <v>1.4710500159892137</v>
      </c>
      <c r="R283" t="s">
        <v>91</v>
      </c>
      <c r="S283" s="7">
        <v>0.36294670000000001</v>
      </c>
      <c r="T283">
        <v>-1</v>
      </c>
      <c r="U283" s="17">
        <v>19.099584</v>
      </c>
      <c r="V283" t="s">
        <v>256</v>
      </c>
      <c r="W283" s="6">
        <v>1.789E-2</v>
      </c>
      <c r="X283" s="6">
        <v>3.0540000000000001E-2</v>
      </c>
      <c r="Y283" s="6">
        <v>4.0939999999999997E-2</v>
      </c>
      <c r="Z283" s="6">
        <v>5.0909999999999997E-2</v>
      </c>
      <c r="AA283" s="6">
        <v>6.166E-2</v>
      </c>
      <c r="AB283" s="6">
        <v>7.5410000000000005E-2</v>
      </c>
      <c r="AC283" s="6">
        <v>9.2740000000000003E-2</v>
      </c>
      <c r="AD283" s="6">
        <v>0.1176</v>
      </c>
      <c r="AE283" s="6">
        <v>0.1608</v>
      </c>
      <c r="AF283" s="6">
        <v>0.35160000000000002</v>
      </c>
      <c r="AG283" t="s">
        <v>91</v>
      </c>
      <c r="AH283" s="9">
        <f t="shared" si="51"/>
        <v>4.843</v>
      </c>
      <c r="AI283" s="9">
        <f t="shared" si="52"/>
        <v>27.839999999999996</v>
      </c>
      <c r="AJ283" s="8">
        <f t="shared" si="53"/>
        <v>5.7485029940119752</v>
      </c>
      <c r="AK283">
        <v>0</v>
      </c>
      <c r="AL283">
        <v>1</v>
      </c>
      <c r="AM283" t="s">
        <v>33</v>
      </c>
      <c r="AN283" t="s">
        <v>29</v>
      </c>
    </row>
    <row r="284" spans="1:40" x14ac:dyDescent="0.3">
      <c r="A284" t="s">
        <v>92</v>
      </c>
      <c r="B284" s="2">
        <v>1981</v>
      </c>
      <c r="C284" s="4">
        <f t="shared" si="48"/>
        <v>14.47011</v>
      </c>
      <c r="D284" s="13">
        <v>192.9983</v>
      </c>
      <c r="E284" s="18">
        <f t="shared" si="49"/>
        <v>45.634980000000006</v>
      </c>
      <c r="F284" s="32">
        <f t="shared" si="50"/>
        <v>5.7485029940119752</v>
      </c>
      <c r="G284">
        <v>1985.5</v>
      </c>
      <c r="H284" s="2" t="s">
        <v>30</v>
      </c>
      <c r="I284">
        <v>1.5686389999999999</v>
      </c>
      <c r="J284">
        <v>1.9</v>
      </c>
      <c r="K284" s="3">
        <v>0.1447011</v>
      </c>
      <c r="L284" s="7">
        <v>4.3822640000000003E-2</v>
      </c>
      <c r="M284" s="7">
        <v>1.9643710000000002E-2</v>
      </c>
      <c r="N284" s="7">
        <v>6.1381199999999997E-2</v>
      </c>
      <c r="O284" s="7">
        <v>0.45634980000000003</v>
      </c>
      <c r="P284" s="7">
        <v>131.1977</v>
      </c>
      <c r="Q284" s="7">
        <f t="shared" si="47"/>
        <v>1.4710494162626326</v>
      </c>
      <c r="R284" t="s">
        <v>91</v>
      </c>
      <c r="S284" s="7">
        <v>0.36294670000000001</v>
      </c>
      <c r="T284">
        <v>-1</v>
      </c>
      <c r="U284" s="17">
        <v>17.792549000000001</v>
      </c>
      <c r="V284" t="s">
        <v>256</v>
      </c>
      <c r="W284" s="6">
        <v>1.789E-2</v>
      </c>
      <c r="X284" s="6">
        <v>3.0540000000000001E-2</v>
      </c>
      <c r="Y284" s="6">
        <v>4.0939999999999997E-2</v>
      </c>
      <c r="Z284" s="6">
        <v>5.0909999999999997E-2</v>
      </c>
      <c r="AA284" s="6">
        <v>6.166E-2</v>
      </c>
      <c r="AB284" s="6">
        <v>7.5410000000000005E-2</v>
      </c>
      <c r="AC284" s="6">
        <v>9.2740000000000003E-2</v>
      </c>
      <c r="AD284" s="6">
        <v>0.1176</v>
      </c>
      <c r="AE284" s="6">
        <v>0.1608</v>
      </c>
      <c r="AF284" s="6">
        <v>0.35160000000000002</v>
      </c>
      <c r="AG284" t="s">
        <v>91</v>
      </c>
      <c r="AH284" s="9">
        <f t="shared" si="51"/>
        <v>4.843</v>
      </c>
      <c r="AI284" s="9">
        <f t="shared" si="52"/>
        <v>27.839999999999996</v>
      </c>
      <c r="AJ284" s="8">
        <f t="shared" si="53"/>
        <v>5.7485029940119752</v>
      </c>
      <c r="AK284">
        <v>0</v>
      </c>
      <c r="AL284">
        <v>1</v>
      </c>
      <c r="AM284" t="s">
        <v>33</v>
      </c>
      <c r="AN284" t="s">
        <v>29</v>
      </c>
    </row>
    <row r="285" spans="1:40" x14ac:dyDescent="0.3">
      <c r="A285" t="s">
        <v>95</v>
      </c>
      <c r="B285" s="2">
        <v>2013</v>
      </c>
      <c r="C285" s="4">
        <f t="shared" si="48"/>
        <v>31.569310000000002</v>
      </c>
      <c r="D285" s="13">
        <v>113.0677</v>
      </c>
      <c r="E285" s="18">
        <f t="shared" si="49"/>
        <v>42.584379999999996</v>
      </c>
      <c r="F285" s="32">
        <f t="shared" si="50"/>
        <v>5.3339712918660283</v>
      </c>
      <c r="G285">
        <v>1995</v>
      </c>
      <c r="H285" s="2" t="s">
        <v>35</v>
      </c>
      <c r="I285">
        <v>2.1390539999999998</v>
      </c>
      <c r="J285">
        <v>1.9</v>
      </c>
      <c r="K285" s="3">
        <v>0.3156931</v>
      </c>
      <c r="L285" s="7">
        <v>0.1126624</v>
      </c>
      <c r="M285" s="7">
        <v>5.4097020000000003E-2</v>
      </c>
      <c r="N285" s="7">
        <v>0.16462589999999999</v>
      </c>
      <c r="O285" s="7">
        <v>0.42584379999999999</v>
      </c>
      <c r="P285" s="7">
        <v>83.313890000000001</v>
      </c>
      <c r="Q285" s="7">
        <f t="shared" si="47"/>
        <v>1.3571290453488609</v>
      </c>
      <c r="R285" t="s">
        <v>94</v>
      </c>
      <c r="S285" s="7">
        <v>0.31573849999999998</v>
      </c>
      <c r="T285">
        <v>0.37386079999999999</v>
      </c>
      <c r="U285" s="17">
        <v>0.17566000000000001</v>
      </c>
      <c r="V285" t="s">
        <v>96</v>
      </c>
      <c r="W285" s="6">
        <v>2.0070000000000001E-2</v>
      </c>
      <c r="X285" s="6">
        <v>3.218E-2</v>
      </c>
      <c r="Y285" s="6">
        <v>4.3639999999999998E-2</v>
      </c>
      <c r="Z285" s="6">
        <v>5.5100000000000003E-2</v>
      </c>
      <c r="AA285" s="6">
        <v>6.7210000000000006E-2</v>
      </c>
      <c r="AB285" s="6">
        <v>8.0839999999999995E-2</v>
      </c>
      <c r="AC285" s="6">
        <v>9.7430000000000003E-2</v>
      </c>
      <c r="AD285" s="6">
        <v>0.1201</v>
      </c>
      <c r="AE285" s="6">
        <v>0.15859999999999999</v>
      </c>
      <c r="AF285" s="6">
        <v>0.32479999999999998</v>
      </c>
      <c r="AG285" t="s">
        <v>94</v>
      </c>
      <c r="AH285" s="9">
        <f t="shared" si="51"/>
        <v>5.2250000000000005</v>
      </c>
      <c r="AI285" s="9">
        <f t="shared" si="52"/>
        <v>27.87</v>
      </c>
      <c r="AJ285" s="8">
        <f t="shared" si="53"/>
        <v>5.3339712918660283</v>
      </c>
      <c r="AK285">
        <v>0</v>
      </c>
      <c r="AL285">
        <v>0</v>
      </c>
      <c r="AM285" t="s">
        <v>33</v>
      </c>
      <c r="AN285" t="s">
        <v>29</v>
      </c>
    </row>
    <row r="286" spans="1:40" x14ac:dyDescent="0.3">
      <c r="A286" t="s">
        <v>95</v>
      </c>
      <c r="B286" s="2">
        <v>2012</v>
      </c>
      <c r="C286" s="4">
        <f t="shared" si="48"/>
        <v>31.387589999999999</v>
      </c>
      <c r="D286" s="13">
        <v>113.5303</v>
      </c>
      <c r="E286" s="18">
        <f t="shared" si="49"/>
        <v>42.584379999999996</v>
      </c>
      <c r="F286" s="32">
        <f t="shared" si="50"/>
        <v>5.3339712918660283</v>
      </c>
      <c r="G286">
        <v>1995</v>
      </c>
      <c r="H286" s="2" t="s">
        <v>35</v>
      </c>
      <c r="I286">
        <v>2.1390539999999998</v>
      </c>
      <c r="J286">
        <v>1.9</v>
      </c>
      <c r="K286" s="3">
        <v>0.31387589999999999</v>
      </c>
      <c r="L286" s="7">
        <v>0.1118355</v>
      </c>
      <c r="M286" s="7">
        <v>5.362024E-2</v>
      </c>
      <c r="N286" s="7">
        <v>0.16330500000000001</v>
      </c>
      <c r="O286" s="7">
        <v>0.42584379999999999</v>
      </c>
      <c r="P286" s="7">
        <v>83.654730000000001</v>
      </c>
      <c r="Q286" s="7">
        <f t="shared" si="47"/>
        <v>1.3571294773170626</v>
      </c>
      <c r="R286" t="s">
        <v>94</v>
      </c>
      <c r="S286" s="7">
        <v>0.31573849999999998</v>
      </c>
      <c r="T286">
        <v>0.37386079999999999</v>
      </c>
      <c r="U286" s="17">
        <v>0.17483499999999999</v>
      </c>
      <c r="V286" t="s">
        <v>96</v>
      </c>
      <c r="W286" s="6">
        <v>2.0070000000000001E-2</v>
      </c>
      <c r="X286" s="6">
        <v>3.218E-2</v>
      </c>
      <c r="Y286" s="6">
        <v>4.3639999999999998E-2</v>
      </c>
      <c r="Z286" s="6">
        <v>5.5100000000000003E-2</v>
      </c>
      <c r="AA286" s="6">
        <v>6.7210000000000006E-2</v>
      </c>
      <c r="AB286" s="6">
        <v>8.0839999999999995E-2</v>
      </c>
      <c r="AC286" s="6">
        <v>9.7430000000000003E-2</v>
      </c>
      <c r="AD286" s="6">
        <v>0.1201</v>
      </c>
      <c r="AE286" s="6">
        <v>0.15859999999999999</v>
      </c>
      <c r="AF286" s="6">
        <v>0.32479999999999998</v>
      </c>
      <c r="AG286" t="s">
        <v>94</v>
      </c>
      <c r="AH286" s="9">
        <f t="shared" si="51"/>
        <v>5.2250000000000005</v>
      </c>
      <c r="AI286" s="9">
        <f t="shared" si="52"/>
        <v>27.87</v>
      </c>
      <c r="AJ286" s="8">
        <f t="shared" si="53"/>
        <v>5.3339712918660283</v>
      </c>
      <c r="AK286">
        <v>0</v>
      </c>
      <c r="AL286">
        <v>0</v>
      </c>
      <c r="AM286" t="s">
        <v>33</v>
      </c>
      <c r="AN286" t="s">
        <v>29</v>
      </c>
    </row>
    <row r="287" spans="1:40" x14ac:dyDescent="0.3">
      <c r="A287" t="s">
        <v>95</v>
      </c>
      <c r="B287" s="2">
        <v>2011</v>
      </c>
      <c r="C287" s="4">
        <f t="shared" si="48"/>
        <v>30.491439999999997</v>
      </c>
      <c r="D287" s="13">
        <v>115.86369999999999</v>
      </c>
      <c r="E287" s="18">
        <f t="shared" si="49"/>
        <v>42.584379999999996</v>
      </c>
      <c r="F287" s="32">
        <f t="shared" si="50"/>
        <v>5.3339712918660283</v>
      </c>
      <c r="G287">
        <v>1995</v>
      </c>
      <c r="H287" s="2" t="s">
        <v>35</v>
      </c>
      <c r="I287">
        <v>2.1390539999999998</v>
      </c>
      <c r="J287">
        <v>1.9</v>
      </c>
      <c r="K287" s="3">
        <v>0.30491439999999997</v>
      </c>
      <c r="L287" s="7">
        <v>0.10777490000000001</v>
      </c>
      <c r="M287" s="7">
        <v>5.1286669999999999E-2</v>
      </c>
      <c r="N287" s="7">
        <v>0.15683420000000001</v>
      </c>
      <c r="O287" s="7">
        <v>0.42584379999999999</v>
      </c>
      <c r="P287" s="7">
        <v>85.374139999999997</v>
      </c>
      <c r="Q287" s="7">
        <f t="shared" si="47"/>
        <v>1.3571287511651655</v>
      </c>
      <c r="R287" t="s">
        <v>94</v>
      </c>
      <c r="S287" s="7">
        <v>0.31573849999999998</v>
      </c>
      <c r="T287">
        <v>0.37386079999999999</v>
      </c>
      <c r="U287" s="17">
        <v>0.17383199999999999</v>
      </c>
      <c r="V287" t="s">
        <v>96</v>
      </c>
      <c r="W287" s="6">
        <v>2.0070000000000001E-2</v>
      </c>
      <c r="X287" s="6">
        <v>3.218E-2</v>
      </c>
      <c r="Y287" s="6">
        <v>4.3639999999999998E-2</v>
      </c>
      <c r="Z287" s="6">
        <v>5.5100000000000003E-2</v>
      </c>
      <c r="AA287" s="6">
        <v>6.7210000000000006E-2</v>
      </c>
      <c r="AB287" s="6">
        <v>8.0839999999999995E-2</v>
      </c>
      <c r="AC287" s="6">
        <v>9.7430000000000003E-2</v>
      </c>
      <c r="AD287" s="6">
        <v>0.1201</v>
      </c>
      <c r="AE287" s="6">
        <v>0.15859999999999999</v>
      </c>
      <c r="AF287" s="6">
        <v>0.32479999999999998</v>
      </c>
      <c r="AG287" t="s">
        <v>94</v>
      </c>
      <c r="AH287" s="9">
        <f t="shared" si="51"/>
        <v>5.2250000000000005</v>
      </c>
      <c r="AI287" s="9">
        <f t="shared" si="52"/>
        <v>27.87</v>
      </c>
      <c r="AJ287" s="8">
        <f t="shared" si="53"/>
        <v>5.3339712918660283</v>
      </c>
      <c r="AK287">
        <v>0</v>
      </c>
      <c r="AL287">
        <v>0</v>
      </c>
      <c r="AM287" t="s">
        <v>33</v>
      </c>
      <c r="AN287" t="s">
        <v>29</v>
      </c>
    </row>
    <row r="288" spans="1:40" x14ac:dyDescent="0.3">
      <c r="A288" t="s">
        <v>95</v>
      </c>
      <c r="B288" s="2">
        <v>2010</v>
      </c>
      <c r="C288" s="4">
        <f t="shared" si="48"/>
        <v>30.280230000000003</v>
      </c>
      <c r="D288" s="13">
        <v>116.4268</v>
      </c>
      <c r="E288" s="18">
        <f t="shared" si="49"/>
        <v>42.584379999999996</v>
      </c>
      <c r="F288" s="32">
        <f t="shared" si="50"/>
        <v>5.3339712918660283</v>
      </c>
      <c r="G288">
        <v>1995</v>
      </c>
      <c r="H288" s="2" t="s">
        <v>35</v>
      </c>
      <c r="I288">
        <v>2.1390539999999998</v>
      </c>
      <c r="J288">
        <v>1.9</v>
      </c>
      <c r="K288" s="3">
        <v>0.30280230000000002</v>
      </c>
      <c r="L288" s="7">
        <v>0.1068221</v>
      </c>
      <c r="M288" s="7">
        <v>5.074099E-2</v>
      </c>
      <c r="N288" s="7">
        <v>0.1553196</v>
      </c>
      <c r="O288" s="7">
        <v>0.42584379999999999</v>
      </c>
      <c r="P288" s="7">
        <v>85.789000000000001</v>
      </c>
      <c r="Q288" s="7">
        <f t="shared" si="47"/>
        <v>1.3571297019431396</v>
      </c>
      <c r="R288" t="s">
        <v>94</v>
      </c>
      <c r="S288" s="7">
        <v>0.31573849999999998</v>
      </c>
      <c r="T288">
        <v>0.37386079999999999</v>
      </c>
      <c r="U288" s="17">
        <v>0.17258000000000001</v>
      </c>
      <c r="V288" t="s">
        <v>96</v>
      </c>
      <c r="W288" s="6">
        <v>2.0070000000000001E-2</v>
      </c>
      <c r="X288" s="6">
        <v>3.218E-2</v>
      </c>
      <c r="Y288" s="6">
        <v>4.3639999999999998E-2</v>
      </c>
      <c r="Z288" s="6">
        <v>5.5100000000000003E-2</v>
      </c>
      <c r="AA288" s="6">
        <v>6.7210000000000006E-2</v>
      </c>
      <c r="AB288" s="6">
        <v>8.0839999999999995E-2</v>
      </c>
      <c r="AC288" s="6">
        <v>9.7430000000000003E-2</v>
      </c>
      <c r="AD288" s="6">
        <v>0.1201</v>
      </c>
      <c r="AE288" s="6">
        <v>0.15859999999999999</v>
      </c>
      <c r="AF288" s="6">
        <v>0.32479999999999998</v>
      </c>
      <c r="AG288" t="s">
        <v>94</v>
      </c>
      <c r="AH288" s="9">
        <f t="shared" si="51"/>
        <v>5.2250000000000005</v>
      </c>
      <c r="AI288" s="9">
        <f t="shared" si="52"/>
        <v>27.87</v>
      </c>
      <c r="AJ288" s="8">
        <f t="shared" si="53"/>
        <v>5.3339712918660283</v>
      </c>
      <c r="AK288">
        <v>0</v>
      </c>
      <c r="AL288">
        <v>0</v>
      </c>
      <c r="AM288" t="s">
        <v>33</v>
      </c>
      <c r="AN288" t="s">
        <v>29</v>
      </c>
    </row>
    <row r="289" spans="1:40" x14ac:dyDescent="0.3">
      <c r="A289" t="s">
        <v>95</v>
      </c>
      <c r="B289" s="2">
        <v>2008</v>
      </c>
      <c r="C289" s="4">
        <f t="shared" si="48"/>
        <v>28.555760000000003</v>
      </c>
      <c r="D289" s="13">
        <v>121.22450000000001</v>
      </c>
      <c r="E289" s="18">
        <f t="shared" si="49"/>
        <v>42.584379999999996</v>
      </c>
      <c r="F289" s="32">
        <f t="shared" si="50"/>
        <v>5.3339712918660283</v>
      </c>
      <c r="G289">
        <v>1995</v>
      </c>
      <c r="H289" s="2" t="s">
        <v>35</v>
      </c>
      <c r="I289">
        <v>2.1390539999999998</v>
      </c>
      <c r="J289">
        <v>1.9</v>
      </c>
      <c r="K289" s="3">
        <v>0.28555760000000002</v>
      </c>
      <c r="L289" s="7">
        <v>9.9101129999999996E-2</v>
      </c>
      <c r="M289" s="7">
        <v>4.6346760000000001E-2</v>
      </c>
      <c r="N289" s="7">
        <v>0.1409773</v>
      </c>
      <c r="O289" s="7">
        <v>0.42584379999999999</v>
      </c>
      <c r="P289" s="7">
        <v>89.32423</v>
      </c>
      <c r="Q289" s="7">
        <f t="shared" si="47"/>
        <v>1.3571289671346733</v>
      </c>
      <c r="R289" t="s">
        <v>94</v>
      </c>
      <c r="S289" s="7">
        <v>0.31573849999999998</v>
      </c>
      <c r="T289">
        <v>0.37386079999999999</v>
      </c>
      <c r="U289" s="17">
        <v>0.16922000000000001</v>
      </c>
      <c r="V289" t="s">
        <v>96</v>
      </c>
      <c r="W289" s="6">
        <v>2.0070000000000001E-2</v>
      </c>
      <c r="X289" s="6">
        <v>3.218E-2</v>
      </c>
      <c r="Y289" s="6">
        <v>4.3639999999999998E-2</v>
      </c>
      <c r="Z289" s="6">
        <v>5.5100000000000003E-2</v>
      </c>
      <c r="AA289" s="6">
        <v>6.7210000000000006E-2</v>
      </c>
      <c r="AB289" s="6">
        <v>8.0839999999999995E-2</v>
      </c>
      <c r="AC289" s="6">
        <v>9.7430000000000003E-2</v>
      </c>
      <c r="AD289" s="6">
        <v>0.1201</v>
      </c>
      <c r="AE289" s="6">
        <v>0.15859999999999999</v>
      </c>
      <c r="AF289" s="6">
        <v>0.32479999999999998</v>
      </c>
      <c r="AG289" t="s">
        <v>94</v>
      </c>
      <c r="AH289" s="9">
        <f t="shared" si="51"/>
        <v>5.2250000000000005</v>
      </c>
      <c r="AI289" s="9">
        <f t="shared" si="52"/>
        <v>27.87</v>
      </c>
      <c r="AJ289" s="8">
        <f t="shared" si="53"/>
        <v>5.3339712918660283</v>
      </c>
      <c r="AK289">
        <v>0</v>
      </c>
      <c r="AL289">
        <v>0</v>
      </c>
      <c r="AM289" t="s">
        <v>33</v>
      </c>
      <c r="AN289" t="s">
        <v>29</v>
      </c>
    </row>
    <row r="290" spans="1:40" x14ac:dyDescent="0.3">
      <c r="A290" t="s">
        <v>95</v>
      </c>
      <c r="B290" s="2">
        <v>2005</v>
      </c>
      <c r="C290" s="4">
        <f t="shared" si="48"/>
        <v>32.190020000000004</v>
      </c>
      <c r="D290" s="13">
        <v>111.51349999999999</v>
      </c>
      <c r="E290" s="18">
        <f t="shared" si="49"/>
        <v>42.584379999999996</v>
      </c>
      <c r="F290" s="32">
        <f t="shared" si="50"/>
        <v>5.3339712918660283</v>
      </c>
      <c r="G290">
        <v>1995</v>
      </c>
      <c r="H290" s="2" t="s">
        <v>35</v>
      </c>
      <c r="I290">
        <v>2.1390539999999998</v>
      </c>
      <c r="J290">
        <v>1.9</v>
      </c>
      <c r="K290" s="3">
        <v>0.32190020000000003</v>
      </c>
      <c r="L290" s="7">
        <v>0.115496</v>
      </c>
      <c r="M290" s="7">
        <v>5.5734779999999998E-2</v>
      </c>
      <c r="N290" s="7">
        <v>0.16916059999999999</v>
      </c>
      <c r="O290" s="7">
        <v>0.42584379999999999</v>
      </c>
      <c r="P290" s="7">
        <v>82.168660000000003</v>
      </c>
      <c r="Q290" s="7">
        <f t="shared" si="47"/>
        <v>1.3571293483427864</v>
      </c>
      <c r="R290" t="s">
        <v>94</v>
      </c>
      <c r="S290" s="7">
        <v>0.31573849999999998</v>
      </c>
      <c r="T290">
        <v>0.37386079999999999</v>
      </c>
      <c r="U290" s="17">
        <v>0.163714</v>
      </c>
      <c r="V290" t="s">
        <v>96</v>
      </c>
      <c r="W290" s="6">
        <v>2.0070000000000001E-2</v>
      </c>
      <c r="X290" s="6">
        <v>3.218E-2</v>
      </c>
      <c r="Y290" s="6">
        <v>4.3639999999999998E-2</v>
      </c>
      <c r="Z290" s="6">
        <v>5.5100000000000003E-2</v>
      </c>
      <c r="AA290" s="6">
        <v>6.7210000000000006E-2</v>
      </c>
      <c r="AB290" s="6">
        <v>8.0839999999999995E-2</v>
      </c>
      <c r="AC290" s="6">
        <v>9.7430000000000003E-2</v>
      </c>
      <c r="AD290" s="6">
        <v>0.1201</v>
      </c>
      <c r="AE290" s="6">
        <v>0.15859999999999999</v>
      </c>
      <c r="AF290" s="6">
        <v>0.32479999999999998</v>
      </c>
      <c r="AG290" t="s">
        <v>94</v>
      </c>
      <c r="AH290" s="9">
        <f t="shared" si="51"/>
        <v>5.2250000000000005</v>
      </c>
      <c r="AI290" s="9">
        <f t="shared" si="52"/>
        <v>27.87</v>
      </c>
      <c r="AJ290" s="8">
        <f t="shared" si="53"/>
        <v>5.3339712918660283</v>
      </c>
      <c r="AK290">
        <v>0</v>
      </c>
      <c r="AL290">
        <v>0</v>
      </c>
      <c r="AM290" t="s">
        <v>33</v>
      </c>
      <c r="AN290" t="s">
        <v>29</v>
      </c>
    </row>
    <row r="291" spans="1:40" x14ac:dyDescent="0.3">
      <c r="A291" t="s">
        <v>95</v>
      </c>
      <c r="B291" s="2">
        <v>2002</v>
      </c>
      <c r="C291" s="4">
        <f t="shared" si="48"/>
        <v>36.411929999999998</v>
      </c>
      <c r="D291" s="13">
        <v>101.88249999999999</v>
      </c>
      <c r="E291" s="18">
        <f t="shared" si="49"/>
        <v>42.584379999999996</v>
      </c>
      <c r="F291" s="32">
        <f t="shared" si="50"/>
        <v>5.3339712918660283</v>
      </c>
      <c r="G291">
        <v>1995</v>
      </c>
      <c r="H291" s="2" t="s">
        <v>35</v>
      </c>
      <c r="I291">
        <v>2.1390539999999998</v>
      </c>
      <c r="J291">
        <v>1.9</v>
      </c>
      <c r="K291" s="3">
        <v>0.36411929999999998</v>
      </c>
      <c r="L291" s="7">
        <v>0.13515179999999999</v>
      </c>
      <c r="M291" s="7">
        <v>6.7256759999999999E-2</v>
      </c>
      <c r="N291" s="7">
        <v>0.20095089999999999</v>
      </c>
      <c r="O291" s="7">
        <v>0.42584379999999999</v>
      </c>
      <c r="P291" s="7">
        <v>75.072100000000006</v>
      </c>
      <c r="Q291" s="7">
        <f t="shared" si="47"/>
        <v>1.3571286802953426</v>
      </c>
      <c r="R291" t="s">
        <v>94</v>
      </c>
      <c r="S291" s="7">
        <v>0.31573849999999998</v>
      </c>
      <c r="T291">
        <v>0.37386079999999999</v>
      </c>
      <c r="U291" s="17">
        <v>0.15976299999999999</v>
      </c>
      <c r="V291" t="s">
        <v>96</v>
      </c>
      <c r="W291" s="6">
        <v>2.0070000000000001E-2</v>
      </c>
      <c r="X291" s="6">
        <v>3.218E-2</v>
      </c>
      <c r="Y291" s="6">
        <v>4.3639999999999998E-2</v>
      </c>
      <c r="Z291" s="6">
        <v>5.5100000000000003E-2</v>
      </c>
      <c r="AA291" s="6">
        <v>6.7210000000000006E-2</v>
      </c>
      <c r="AB291" s="6">
        <v>8.0839999999999995E-2</v>
      </c>
      <c r="AC291" s="6">
        <v>9.7430000000000003E-2</v>
      </c>
      <c r="AD291" s="6">
        <v>0.1201</v>
      </c>
      <c r="AE291" s="6">
        <v>0.15859999999999999</v>
      </c>
      <c r="AF291" s="6">
        <v>0.32479999999999998</v>
      </c>
      <c r="AG291" t="s">
        <v>94</v>
      </c>
      <c r="AH291" s="9">
        <f t="shared" si="51"/>
        <v>5.2250000000000005</v>
      </c>
      <c r="AI291" s="9">
        <f t="shared" si="52"/>
        <v>27.87</v>
      </c>
      <c r="AJ291" s="8">
        <f t="shared" si="53"/>
        <v>5.3339712918660283</v>
      </c>
      <c r="AK291">
        <v>0</v>
      </c>
      <c r="AL291">
        <v>0</v>
      </c>
      <c r="AM291" t="s">
        <v>33</v>
      </c>
      <c r="AN291" t="s">
        <v>29</v>
      </c>
    </row>
    <row r="292" spans="1:40" x14ac:dyDescent="0.3">
      <c r="A292" t="s">
        <v>95</v>
      </c>
      <c r="B292" s="2">
        <v>1999</v>
      </c>
      <c r="C292" s="4">
        <f t="shared" si="48"/>
        <v>33.263510000000004</v>
      </c>
      <c r="D292" s="13">
        <v>108.91549999999999</v>
      </c>
      <c r="E292" s="18">
        <f t="shared" si="49"/>
        <v>42.584379999999996</v>
      </c>
      <c r="F292" s="32">
        <f t="shared" si="50"/>
        <v>5.3339712918660283</v>
      </c>
      <c r="G292">
        <v>1995</v>
      </c>
      <c r="H292" s="2" t="s">
        <v>35</v>
      </c>
      <c r="I292">
        <v>2.1390539999999998</v>
      </c>
      <c r="J292">
        <v>1.9</v>
      </c>
      <c r="K292" s="3">
        <v>0.33263510000000002</v>
      </c>
      <c r="L292" s="7">
        <v>0.1204298</v>
      </c>
      <c r="M292" s="7">
        <v>5.8600859999999998E-2</v>
      </c>
      <c r="N292" s="7">
        <v>0.17496590000000001</v>
      </c>
      <c r="O292" s="7">
        <v>0.42584379999999999</v>
      </c>
      <c r="P292" s="7">
        <v>80.254360000000005</v>
      </c>
      <c r="Q292" s="7">
        <f t="shared" si="47"/>
        <v>1.3571287591104082</v>
      </c>
      <c r="R292" t="s">
        <v>94</v>
      </c>
      <c r="S292" s="7">
        <v>0.31573849999999998</v>
      </c>
      <c r="T292">
        <v>0.37386079999999999</v>
      </c>
      <c r="U292" s="17">
        <v>0.155172</v>
      </c>
      <c r="V292" t="s">
        <v>96</v>
      </c>
      <c r="W292" s="6">
        <v>2.0070000000000001E-2</v>
      </c>
      <c r="X292" s="6">
        <v>3.218E-2</v>
      </c>
      <c r="Y292" s="6">
        <v>4.3639999999999998E-2</v>
      </c>
      <c r="Z292" s="6">
        <v>5.5100000000000003E-2</v>
      </c>
      <c r="AA292" s="6">
        <v>6.7210000000000006E-2</v>
      </c>
      <c r="AB292" s="6">
        <v>8.0839999999999995E-2</v>
      </c>
      <c r="AC292" s="6">
        <v>9.7430000000000003E-2</v>
      </c>
      <c r="AD292" s="6">
        <v>0.1201</v>
      </c>
      <c r="AE292" s="6">
        <v>0.15859999999999999</v>
      </c>
      <c r="AF292" s="6">
        <v>0.32479999999999998</v>
      </c>
      <c r="AG292" t="s">
        <v>94</v>
      </c>
      <c r="AH292" s="9">
        <f t="shared" si="51"/>
        <v>5.2250000000000005</v>
      </c>
      <c r="AI292" s="9">
        <f t="shared" si="52"/>
        <v>27.87</v>
      </c>
      <c r="AJ292" s="8">
        <f t="shared" si="53"/>
        <v>5.3339712918660283</v>
      </c>
      <c r="AK292">
        <v>0</v>
      </c>
      <c r="AL292">
        <v>0</v>
      </c>
      <c r="AM292" t="s">
        <v>33</v>
      </c>
      <c r="AN292" t="s">
        <v>29</v>
      </c>
    </row>
    <row r="293" spans="1:40" x14ac:dyDescent="0.3">
      <c r="A293" t="s">
        <v>95</v>
      </c>
      <c r="B293" s="2">
        <v>1996</v>
      </c>
      <c r="C293" s="4">
        <f t="shared" si="48"/>
        <v>35.095480000000002</v>
      </c>
      <c r="D293" s="13">
        <v>104.724</v>
      </c>
      <c r="E293" s="18">
        <f t="shared" si="49"/>
        <v>42.584379999999996</v>
      </c>
      <c r="F293" s="32">
        <f t="shared" si="50"/>
        <v>5.3339712918660283</v>
      </c>
      <c r="G293">
        <v>1995</v>
      </c>
      <c r="H293" s="2" t="s">
        <v>35</v>
      </c>
      <c r="I293">
        <v>2.1390539999999998</v>
      </c>
      <c r="J293">
        <v>1.9</v>
      </c>
      <c r="K293" s="3">
        <v>0.35095480000000001</v>
      </c>
      <c r="L293" s="7">
        <v>0.12894929999999999</v>
      </c>
      <c r="M293" s="7">
        <v>6.3591490000000001E-2</v>
      </c>
      <c r="N293" s="7">
        <v>0.18875839999999999</v>
      </c>
      <c r="O293" s="7">
        <v>0.42584379999999999</v>
      </c>
      <c r="P293" s="7">
        <v>77.165850000000006</v>
      </c>
      <c r="Q293" s="7">
        <f t="shared" si="47"/>
        <v>1.3571288335448906</v>
      </c>
      <c r="R293" t="s">
        <v>94</v>
      </c>
      <c r="S293" s="7">
        <v>0.31573849999999998</v>
      </c>
      <c r="T293">
        <v>0.37386079999999999</v>
      </c>
      <c r="U293" s="17">
        <v>0.149004</v>
      </c>
      <c r="V293" t="s">
        <v>96</v>
      </c>
      <c r="W293" s="6">
        <v>2.0070000000000001E-2</v>
      </c>
      <c r="X293" s="6">
        <v>3.218E-2</v>
      </c>
      <c r="Y293" s="6">
        <v>4.3639999999999998E-2</v>
      </c>
      <c r="Z293" s="6">
        <v>5.5100000000000003E-2</v>
      </c>
      <c r="AA293" s="6">
        <v>6.7210000000000006E-2</v>
      </c>
      <c r="AB293" s="6">
        <v>8.0839999999999995E-2</v>
      </c>
      <c r="AC293" s="6">
        <v>9.7430000000000003E-2</v>
      </c>
      <c r="AD293" s="6">
        <v>0.1201</v>
      </c>
      <c r="AE293" s="6">
        <v>0.15859999999999999</v>
      </c>
      <c r="AF293" s="6">
        <v>0.32479999999999998</v>
      </c>
      <c r="AG293" t="s">
        <v>94</v>
      </c>
      <c r="AH293" s="9">
        <f t="shared" si="51"/>
        <v>5.2250000000000005</v>
      </c>
      <c r="AI293" s="9">
        <f t="shared" si="52"/>
        <v>27.87</v>
      </c>
      <c r="AJ293" s="8">
        <f t="shared" si="53"/>
        <v>5.3339712918660283</v>
      </c>
      <c r="AK293">
        <v>0</v>
      </c>
      <c r="AL293">
        <v>0</v>
      </c>
      <c r="AM293" t="s">
        <v>33</v>
      </c>
      <c r="AN293" t="s">
        <v>29</v>
      </c>
    </row>
    <row r="294" spans="1:40" x14ac:dyDescent="0.3">
      <c r="A294" t="s">
        <v>95</v>
      </c>
      <c r="B294" s="2">
        <v>1993</v>
      </c>
      <c r="C294" s="4">
        <f t="shared" si="48"/>
        <v>36.243789999999997</v>
      </c>
      <c r="D294" s="13">
        <v>102.2381</v>
      </c>
      <c r="E294" s="18">
        <f t="shared" si="49"/>
        <v>42.584379999999996</v>
      </c>
      <c r="F294" s="32">
        <f t="shared" si="50"/>
        <v>5.3339712918660283</v>
      </c>
      <c r="G294">
        <v>1995</v>
      </c>
      <c r="H294" s="2" t="s">
        <v>35</v>
      </c>
      <c r="I294">
        <v>2.1390539999999998</v>
      </c>
      <c r="J294">
        <v>1.9</v>
      </c>
      <c r="K294" s="3">
        <v>0.36243789999999998</v>
      </c>
      <c r="L294" s="7">
        <v>0.1343558</v>
      </c>
      <c r="M294" s="7">
        <v>6.6784880000000005E-2</v>
      </c>
      <c r="N294" s="7">
        <v>0.1975712</v>
      </c>
      <c r="O294" s="7">
        <v>0.42584379999999999</v>
      </c>
      <c r="P294" s="7">
        <v>75.334069999999997</v>
      </c>
      <c r="Q294" s="7">
        <f t="shared" si="47"/>
        <v>1.3571296493074116</v>
      </c>
      <c r="R294" t="s">
        <v>94</v>
      </c>
      <c r="S294" s="7">
        <v>0.31573849999999998</v>
      </c>
      <c r="T294">
        <v>0.37386079999999999</v>
      </c>
      <c r="U294" s="17">
        <v>0.143565</v>
      </c>
      <c r="V294" t="s">
        <v>96</v>
      </c>
      <c r="W294" s="6">
        <v>2.0070000000000001E-2</v>
      </c>
      <c r="X294" s="6">
        <v>3.218E-2</v>
      </c>
      <c r="Y294" s="6">
        <v>4.3639999999999998E-2</v>
      </c>
      <c r="Z294" s="6">
        <v>5.5100000000000003E-2</v>
      </c>
      <c r="AA294" s="6">
        <v>6.7210000000000006E-2</v>
      </c>
      <c r="AB294" s="6">
        <v>8.0839999999999995E-2</v>
      </c>
      <c r="AC294" s="6">
        <v>9.7430000000000003E-2</v>
      </c>
      <c r="AD294" s="6">
        <v>0.1201</v>
      </c>
      <c r="AE294" s="6">
        <v>0.15859999999999999</v>
      </c>
      <c r="AF294" s="6">
        <v>0.32479999999999998</v>
      </c>
      <c r="AG294" t="s">
        <v>94</v>
      </c>
      <c r="AH294" s="9">
        <f t="shared" si="51"/>
        <v>5.2250000000000005</v>
      </c>
      <c r="AI294" s="9">
        <f t="shared" si="52"/>
        <v>27.87</v>
      </c>
      <c r="AJ294" s="8">
        <f t="shared" si="53"/>
        <v>5.3339712918660283</v>
      </c>
      <c r="AK294">
        <v>0</v>
      </c>
      <c r="AL294">
        <v>0</v>
      </c>
      <c r="AM294" t="s">
        <v>33</v>
      </c>
      <c r="AN294" t="s">
        <v>29</v>
      </c>
    </row>
    <row r="295" spans="1:40" x14ac:dyDescent="0.3">
      <c r="A295" t="s">
        <v>95</v>
      </c>
      <c r="B295" s="2">
        <v>1990</v>
      </c>
      <c r="C295" s="4">
        <f t="shared" si="48"/>
        <v>38.492959999999997</v>
      </c>
      <c r="D295" s="13">
        <v>97.648679999999999</v>
      </c>
      <c r="E295" s="18">
        <f t="shared" si="49"/>
        <v>42.584379999999996</v>
      </c>
      <c r="F295" s="32">
        <f t="shared" si="50"/>
        <v>5.3339712918660283</v>
      </c>
      <c r="G295">
        <v>1995</v>
      </c>
      <c r="H295" s="2" t="s">
        <v>35</v>
      </c>
      <c r="I295">
        <v>2.1390539999999998</v>
      </c>
      <c r="J295">
        <v>1.9</v>
      </c>
      <c r="K295" s="3">
        <v>0.38492959999999998</v>
      </c>
      <c r="L295" s="7">
        <v>0.14510029999999999</v>
      </c>
      <c r="M295" s="7">
        <v>7.3189889999999994E-2</v>
      </c>
      <c r="N295" s="7">
        <v>0.2172539</v>
      </c>
      <c r="O295" s="7">
        <v>0.42584379999999999</v>
      </c>
      <c r="P295" s="7">
        <v>71.952380000000005</v>
      </c>
      <c r="Q295" s="7">
        <f t="shared" si="47"/>
        <v>1.3571292568779516</v>
      </c>
      <c r="R295" t="s">
        <v>94</v>
      </c>
      <c r="S295" s="7">
        <v>0.31573849999999998</v>
      </c>
      <c r="T295">
        <v>0.37386079999999999</v>
      </c>
      <c r="U295" s="17">
        <v>0.138185</v>
      </c>
      <c r="V295" t="s">
        <v>96</v>
      </c>
      <c r="W295" s="6">
        <v>2.0070000000000001E-2</v>
      </c>
      <c r="X295" s="6">
        <v>3.218E-2</v>
      </c>
      <c r="Y295" s="6">
        <v>4.3639999999999998E-2</v>
      </c>
      <c r="Z295" s="6">
        <v>5.5100000000000003E-2</v>
      </c>
      <c r="AA295" s="6">
        <v>6.7210000000000006E-2</v>
      </c>
      <c r="AB295" s="6">
        <v>8.0839999999999995E-2</v>
      </c>
      <c r="AC295" s="6">
        <v>9.7430000000000003E-2</v>
      </c>
      <c r="AD295" s="6">
        <v>0.1201</v>
      </c>
      <c r="AE295" s="6">
        <v>0.15859999999999999</v>
      </c>
      <c r="AF295" s="6">
        <v>0.32479999999999998</v>
      </c>
      <c r="AG295" t="s">
        <v>94</v>
      </c>
      <c r="AH295" s="9">
        <f t="shared" si="51"/>
        <v>5.2250000000000005</v>
      </c>
      <c r="AI295" s="9">
        <f t="shared" si="52"/>
        <v>27.87</v>
      </c>
      <c r="AJ295" s="8">
        <f t="shared" si="53"/>
        <v>5.3339712918660283</v>
      </c>
      <c r="AK295">
        <v>0</v>
      </c>
      <c r="AL295">
        <v>0</v>
      </c>
      <c r="AM295" t="s">
        <v>33</v>
      </c>
      <c r="AN295" t="s">
        <v>29</v>
      </c>
    </row>
    <row r="296" spans="1:40" x14ac:dyDescent="0.3">
      <c r="A296" t="s">
        <v>95</v>
      </c>
      <c r="B296" s="2">
        <v>1987</v>
      </c>
      <c r="C296" s="4">
        <f t="shared" si="48"/>
        <v>51.305659999999996</v>
      </c>
      <c r="D296" s="13">
        <v>76.57835</v>
      </c>
      <c r="E296" s="18">
        <f t="shared" si="49"/>
        <v>42.584379999999996</v>
      </c>
      <c r="F296" s="32">
        <f t="shared" si="50"/>
        <v>5.3339712918660283</v>
      </c>
      <c r="G296">
        <v>1995</v>
      </c>
      <c r="H296" s="2" t="s">
        <v>35</v>
      </c>
      <c r="I296">
        <v>2.1390539999999998</v>
      </c>
      <c r="J296">
        <v>1.9</v>
      </c>
      <c r="K296" s="3">
        <v>0.51305659999999997</v>
      </c>
      <c r="L296" s="7">
        <v>0.21101210000000001</v>
      </c>
      <c r="M296" s="7">
        <v>0.11410190000000001</v>
      </c>
      <c r="N296" s="7">
        <v>0.32717610000000003</v>
      </c>
      <c r="O296" s="7">
        <v>0.42584379999999999</v>
      </c>
      <c r="P296" s="7">
        <v>56.426720000000003</v>
      </c>
      <c r="Q296" s="7">
        <f t="shared" si="47"/>
        <v>1.3571292111255093</v>
      </c>
      <c r="R296" t="s">
        <v>94</v>
      </c>
      <c r="S296" s="7">
        <v>0.31573849999999998</v>
      </c>
      <c r="T296">
        <v>0.37386079999999999</v>
      </c>
      <c r="U296" s="17">
        <v>0.13103400000000001</v>
      </c>
      <c r="V296" t="s">
        <v>96</v>
      </c>
      <c r="W296" s="6">
        <v>2.0070000000000001E-2</v>
      </c>
      <c r="X296" s="6">
        <v>3.218E-2</v>
      </c>
      <c r="Y296" s="6">
        <v>4.3639999999999998E-2</v>
      </c>
      <c r="Z296" s="6">
        <v>5.5100000000000003E-2</v>
      </c>
      <c r="AA296" s="6">
        <v>6.7210000000000006E-2</v>
      </c>
      <c r="AB296" s="6">
        <v>8.0839999999999995E-2</v>
      </c>
      <c r="AC296" s="6">
        <v>9.7430000000000003E-2</v>
      </c>
      <c r="AD296" s="6">
        <v>0.1201</v>
      </c>
      <c r="AE296" s="6">
        <v>0.15859999999999999</v>
      </c>
      <c r="AF296" s="6">
        <v>0.32479999999999998</v>
      </c>
      <c r="AG296" t="s">
        <v>94</v>
      </c>
      <c r="AH296" s="9">
        <f t="shared" si="51"/>
        <v>5.2250000000000005</v>
      </c>
      <c r="AI296" s="9">
        <f t="shared" si="52"/>
        <v>27.87</v>
      </c>
      <c r="AJ296" s="8">
        <f t="shared" si="53"/>
        <v>5.3339712918660283</v>
      </c>
      <c r="AK296">
        <v>0</v>
      </c>
      <c r="AL296">
        <v>0</v>
      </c>
      <c r="AM296" t="s">
        <v>33</v>
      </c>
      <c r="AN296" t="s">
        <v>29</v>
      </c>
    </row>
    <row r="297" spans="1:40" x14ac:dyDescent="0.3">
      <c r="A297" t="s">
        <v>95</v>
      </c>
      <c r="B297" s="2">
        <v>1984</v>
      </c>
      <c r="C297" s="4">
        <f t="shared" si="48"/>
        <v>62.878429999999994</v>
      </c>
      <c r="D297" s="13">
        <v>61.908589999999997</v>
      </c>
      <c r="E297" s="18">
        <f t="shared" si="49"/>
        <v>42.584379999999996</v>
      </c>
      <c r="F297" s="32">
        <f t="shared" si="50"/>
        <v>5.3339712918660283</v>
      </c>
      <c r="G297">
        <v>1995</v>
      </c>
      <c r="H297" s="2" t="s">
        <v>35</v>
      </c>
      <c r="I297">
        <v>2.1390539999999998</v>
      </c>
      <c r="J297">
        <v>1.9</v>
      </c>
      <c r="K297" s="3">
        <v>0.62878429999999996</v>
      </c>
      <c r="L297" s="7">
        <v>0.28040809999999999</v>
      </c>
      <c r="M297" s="7">
        <v>0.16026080000000001</v>
      </c>
      <c r="N297" s="7">
        <v>0.45189960000000001</v>
      </c>
      <c r="O297" s="7">
        <v>0.42584379999999999</v>
      </c>
      <c r="P297" s="7">
        <v>45.617310000000003</v>
      </c>
      <c r="Q297" s="7">
        <f t="shared" si="47"/>
        <v>1.3571293441020522</v>
      </c>
      <c r="R297" t="s">
        <v>94</v>
      </c>
      <c r="S297" s="7">
        <v>0.31573849999999998</v>
      </c>
      <c r="T297">
        <v>0.37386079999999999</v>
      </c>
      <c r="U297" s="17">
        <v>0.124468</v>
      </c>
      <c r="V297" t="s">
        <v>96</v>
      </c>
      <c r="W297" s="6">
        <v>2.0070000000000001E-2</v>
      </c>
      <c r="X297" s="6">
        <v>3.218E-2</v>
      </c>
      <c r="Y297" s="6">
        <v>4.3639999999999998E-2</v>
      </c>
      <c r="Z297" s="6">
        <v>5.5100000000000003E-2</v>
      </c>
      <c r="AA297" s="6">
        <v>6.7210000000000006E-2</v>
      </c>
      <c r="AB297" s="6">
        <v>8.0839999999999995E-2</v>
      </c>
      <c r="AC297" s="6">
        <v>9.7430000000000003E-2</v>
      </c>
      <c r="AD297" s="6">
        <v>0.1201</v>
      </c>
      <c r="AE297" s="6">
        <v>0.15859999999999999</v>
      </c>
      <c r="AF297" s="6">
        <v>0.32479999999999998</v>
      </c>
      <c r="AG297" t="s">
        <v>94</v>
      </c>
      <c r="AH297" s="9">
        <f t="shared" si="51"/>
        <v>5.2250000000000005</v>
      </c>
      <c r="AI297" s="9">
        <f t="shared" si="52"/>
        <v>27.87</v>
      </c>
      <c r="AJ297" s="8">
        <f t="shared" si="53"/>
        <v>5.3339712918660283</v>
      </c>
      <c r="AK297">
        <v>0</v>
      </c>
      <c r="AL297">
        <v>0</v>
      </c>
      <c r="AM297" t="s">
        <v>33</v>
      </c>
      <c r="AN297" t="s">
        <v>29</v>
      </c>
    </row>
    <row r="298" spans="1:40" x14ac:dyDescent="0.3">
      <c r="A298" t="s">
        <v>95</v>
      </c>
      <c r="B298" s="2">
        <v>1981</v>
      </c>
      <c r="C298" s="4">
        <f t="shared" si="48"/>
        <v>68.008600000000001</v>
      </c>
      <c r="D298" s="13">
        <v>56.060209999999998</v>
      </c>
      <c r="E298" s="18">
        <f t="shared" si="49"/>
        <v>42.584379999999996</v>
      </c>
      <c r="F298" s="32">
        <f t="shared" si="50"/>
        <v>5.3339712918660283</v>
      </c>
      <c r="G298">
        <v>1995</v>
      </c>
      <c r="H298" s="2" t="s">
        <v>35</v>
      </c>
      <c r="I298">
        <v>2.1390539999999998</v>
      </c>
      <c r="J298">
        <v>1.9</v>
      </c>
      <c r="K298" s="3">
        <v>0.68008599999999997</v>
      </c>
      <c r="L298" s="7">
        <v>0.31580449999999999</v>
      </c>
      <c r="M298" s="7">
        <v>0.1851563</v>
      </c>
      <c r="N298" s="7">
        <v>0.51849060000000002</v>
      </c>
      <c r="O298" s="7">
        <v>0.42584379999999999</v>
      </c>
      <c r="P298" s="7">
        <v>41.307929999999999</v>
      </c>
      <c r="Q298" s="7">
        <f t="shared" si="47"/>
        <v>1.3571294906329123</v>
      </c>
      <c r="R298" t="s">
        <v>94</v>
      </c>
      <c r="S298" s="7">
        <v>0.31573849999999998</v>
      </c>
      <c r="T298">
        <v>0.37386079999999999</v>
      </c>
      <c r="U298" s="17">
        <v>0.11959400000000001</v>
      </c>
      <c r="V298" t="s">
        <v>96</v>
      </c>
      <c r="W298" s="6">
        <v>2.0070000000000001E-2</v>
      </c>
      <c r="X298" s="6">
        <v>3.218E-2</v>
      </c>
      <c r="Y298" s="6">
        <v>4.3639999999999998E-2</v>
      </c>
      <c r="Z298" s="6">
        <v>5.5100000000000003E-2</v>
      </c>
      <c r="AA298" s="6">
        <v>6.7210000000000006E-2</v>
      </c>
      <c r="AB298" s="6">
        <v>8.0839999999999995E-2</v>
      </c>
      <c r="AC298" s="6">
        <v>9.7430000000000003E-2</v>
      </c>
      <c r="AD298" s="6">
        <v>0.1201</v>
      </c>
      <c r="AE298" s="6">
        <v>0.15859999999999999</v>
      </c>
      <c r="AF298" s="6">
        <v>0.32479999999999998</v>
      </c>
      <c r="AG298" t="s">
        <v>94</v>
      </c>
      <c r="AH298" s="9">
        <f t="shared" si="51"/>
        <v>5.2250000000000005</v>
      </c>
      <c r="AI298" s="9">
        <f t="shared" si="52"/>
        <v>27.87</v>
      </c>
      <c r="AJ298" s="8">
        <f t="shared" si="53"/>
        <v>5.3339712918660283</v>
      </c>
      <c r="AK298">
        <v>0</v>
      </c>
      <c r="AL298">
        <v>0</v>
      </c>
      <c r="AM298" t="s">
        <v>33</v>
      </c>
      <c r="AN298" t="s">
        <v>29</v>
      </c>
    </row>
    <row r="299" spans="1:40" x14ac:dyDescent="0.3">
      <c r="A299" t="s">
        <v>98</v>
      </c>
      <c r="B299" s="2">
        <v>2013</v>
      </c>
      <c r="C299" s="4">
        <f t="shared" si="48"/>
        <v>17.822969999999998</v>
      </c>
      <c r="D299" s="13">
        <v>340.33800000000002</v>
      </c>
      <c r="E299" s="18">
        <f t="shared" si="49"/>
        <v>57.609750000000005</v>
      </c>
      <c r="F299" s="32">
        <f t="shared" si="50"/>
        <v>28.414271555996041</v>
      </c>
      <c r="G299">
        <v>1999</v>
      </c>
      <c r="H299" s="2" t="s">
        <v>35</v>
      </c>
      <c r="I299">
        <v>1.884817</v>
      </c>
      <c r="J299">
        <v>1.9</v>
      </c>
      <c r="K299" s="3">
        <v>0.17822969999999999</v>
      </c>
      <c r="L299" s="7">
        <v>0.14341290000000001</v>
      </c>
      <c r="M299" s="7">
        <v>0.1316118</v>
      </c>
      <c r="N299" s="7">
        <v>6.0216230000000003E-2</v>
      </c>
      <c r="O299" s="7">
        <v>0.57609750000000004</v>
      </c>
      <c r="P299" s="7">
        <v>217.75989999999999</v>
      </c>
      <c r="Q299" s="7">
        <f t="shared" si="47"/>
        <v>1.5629048323405734</v>
      </c>
      <c r="R299" t="s">
        <v>97</v>
      </c>
      <c r="S299" s="7">
        <v>1.6122559999999999</v>
      </c>
      <c r="T299">
        <v>-1</v>
      </c>
      <c r="U299" s="17">
        <v>0.54254000000000002</v>
      </c>
      <c r="V299" t="s">
        <v>99</v>
      </c>
      <c r="W299" s="6">
        <v>0</v>
      </c>
      <c r="X299" s="6">
        <v>1.009E-2</v>
      </c>
      <c r="Y299" s="6">
        <v>2.6859999999999998E-2</v>
      </c>
      <c r="Z299" s="6">
        <v>3.6260000000000001E-2</v>
      </c>
      <c r="AA299" s="6">
        <v>5.1909999999999998E-2</v>
      </c>
      <c r="AB299" s="6">
        <v>7.3669999999999999E-2</v>
      </c>
      <c r="AC299" s="6">
        <v>8.7279999999999996E-2</v>
      </c>
      <c r="AD299" s="6">
        <v>0.1116</v>
      </c>
      <c r="AE299" s="6">
        <v>0.17510000000000001</v>
      </c>
      <c r="AF299" s="6">
        <v>0.42720000000000002</v>
      </c>
      <c r="AG299" t="s">
        <v>97</v>
      </c>
      <c r="AH299" s="9">
        <f t="shared" si="51"/>
        <v>1.0089999999999999</v>
      </c>
      <c r="AI299" s="9">
        <f t="shared" si="52"/>
        <v>28.67</v>
      </c>
      <c r="AJ299" s="8">
        <f t="shared" si="53"/>
        <v>28.414271555996041</v>
      </c>
      <c r="AK299">
        <v>0</v>
      </c>
      <c r="AL299">
        <v>1</v>
      </c>
      <c r="AM299" t="s">
        <v>33</v>
      </c>
      <c r="AN299" t="s">
        <v>29</v>
      </c>
    </row>
    <row r="300" spans="1:40" x14ac:dyDescent="0.3">
      <c r="A300" t="s">
        <v>98</v>
      </c>
      <c r="B300" s="2">
        <v>2012</v>
      </c>
      <c r="C300" s="4">
        <f t="shared" si="48"/>
        <v>17.822969999999998</v>
      </c>
      <c r="D300" s="13">
        <v>334.00209999999998</v>
      </c>
      <c r="E300" s="18">
        <f t="shared" si="49"/>
        <v>57.609750000000005</v>
      </c>
      <c r="F300" s="32">
        <f t="shared" si="50"/>
        <v>28.414271555996041</v>
      </c>
      <c r="G300">
        <v>1999</v>
      </c>
      <c r="H300" s="2" t="s">
        <v>35</v>
      </c>
      <c r="I300">
        <v>1.884817</v>
      </c>
      <c r="J300">
        <v>1.9</v>
      </c>
      <c r="K300" s="3">
        <v>0.17822969999999999</v>
      </c>
      <c r="L300" s="7">
        <v>0.1440611</v>
      </c>
      <c r="M300" s="7">
        <v>0.13205919999999999</v>
      </c>
      <c r="N300" s="7">
        <v>6.143825E-2</v>
      </c>
      <c r="O300" s="7">
        <v>0.57609750000000004</v>
      </c>
      <c r="P300" s="7">
        <v>213.70590000000001</v>
      </c>
      <c r="Q300" s="7">
        <f t="shared" si="47"/>
        <v>1.5629053760331371</v>
      </c>
      <c r="R300" t="s">
        <v>97</v>
      </c>
      <c r="S300" s="7">
        <v>1.6122559999999999</v>
      </c>
      <c r="T300">
        <v>-1</v>
      </c>
      <c r="U300" s="17">
        <v>0.53707700000000003</v>
      </c>
      <c r="V300" t="s">
        <v>99</v>
      </c>
      <c r="W300" s="6">
        <v>0</v>
      </c>
      <c r="X300" s="6">
        <v>1.009E-2</v>
      </c>
      <c r="Y300" s="6">
        <v>2.6859999999999998E-2</v>
      </c>
      <c r="Z300" s="6">
        <v>3.6260000000000001E-2</v>
      </c>
      <c r="AA300" s="6">
        <v>5.1909999999999998E-2</v>
      </c>
      <c r="AB300" s="6">
        <v>7.3669999999999999E-2</v>
      </c>
      <c r="AC300" s="6">
        <v>8.7279999999999996E-2</v>
      </c>
      <c r="AD300" s="6">
        <v>0.1116</v>
      </c>
      <c r="AE300" s="6">
        <v>0.17510000000000001</v>
      </c>
      <c r="AF300" s="6">
        <v>0.42720000000000002</v>
      </c>
      <c r="AG300" t="s">
        <v>97</v>
      </c>
      <c r="AH300" s="9">
        <f t="shared" si="51"/>
        <v>1.0089999999999999</v>
      </c>
      <c r="AI300" s="9">
        <f t="shared" si="52"/>
        <v>28.67</v>
      </c>
      <c r="AJ300" s="8">
        <f t="shared" si="53"/>
        <v>28.414271555996041</v>
      </c>
      <c r="AK300">
        <v>0</v>
      </c>
      <c r="AL300">
        <v>1</v>
      </c>
      <c r="AM300" t="s">
        <v>33</v>
      </c>
      <c r="AN300" t="s">
        <v>29</v>
      </c>
    </row>
    <row r="301" spans="1:40" x14ac:dyDescent="0.3">
      <c r="A301" t="s">
        <v>98</v>
      </c>
      <c r="B301" s="2">
        <v>2011</v>
      </c>
      <c r="C301" s="4">
        <f t="shared" si="48"/>
        <v>18.83428</v>
      </c>
      <c r="D301" s="13">
        <v>328.60950000000003</v>
      </c>
      <c r="E301" s="18">
        <f t="shared" si="49"/>
        <v>57.609750000000005</v>
      </c>
      <c r="F301" s="32">
        <f t="shared" si="50"/>
        <v>28.414271555996041</v>
      </c>
      <c r="G301">
        <v>1999</v>
      </c>
      <c r="H301" s="2" t="s">
        <v>35</v>
      </c>
      <c r="I301">
        <v>1.884817</v>
      </c>
      <c r="J301">
        <v>1.9</v>
      </c>
      <c r="K301" s="3">
        <v>0.1883428</v>
      </c>
      <c r="L301" s="7">
        <v>0.14474809999999999</v>
      </c>
      <c r="M301" s="7">
        <v>0.1324543</v>
      </c>
      <c r="N301" s="7">
        <v>6.2632939999999998E-2</v>
      </c>
      <c r="O301" s="7">
        <v>0.57609750000000004</v>
      </c>
      <c r="P301" s="7">
        <v>210.25550000000001</v>
      </c>
      <c r="Q301" s="7">
        <f t="shared" si="47"/>
        <v>1.5629056077011065</v>
      </c>
      <c r="R301" t="s">
        <v>97</v>
      </c>
      <c r="S301" s="7">
        <v>1.6122559999999999</v>
      </c>
      <c r="T301">
        <v>-1</v>
      </c>
      <c r="U301" s="17">
        <v>0.53158899999999998</v>
      </c>
      <c r="V301" t="s">
        <v>99</v>
      </c>
      <c r="W301" s="6">
        <v>0</v>
      </c>
      <c r="X301" s="6">
        <v>1.009E-2</v>
      </c>
      <c r="Y301" s="6">
        <v>2.6859999999999998E-2</v>
      </c>
      <c r="Z301" s="6">
        <v>3.6260000000000001E-2</v>
      </c>
      <c r="AA301" s="6">
        <v>5.1909999999999998E-2</v>
      </c>
      <c r="AB301" s="6">
        <v>7.3669999999999999E-2</v>
      </c>
      <c r="AC301" s="6">
        <v>8.7279999999999996E-2</v>
      </c>
      <c r="AD301" s="6">
        <v>0.1116</v>
      </c>
      <c r="AE301" s="6">
        <v>0.17510000000000001</v>
      </c>
      <c r="AF301" s="6">
        <v>0.42720000000000002</v>
      </c>
      <c r="AG301" t="s">
        <v>97</v>
      </c>
      <c r="AH301" s="9">
        <f t="shared" si="51"/>
        <v>1.0089999999999999</v>
      </c>
      <c r="AI301" s="9">
        <f t="shared" si="52"/>
        <v>28.67</v>
      </c>
      <c r="AJ301" s="8">
        <f t="shared" si="53"/>
        <v>28.414271555996041</v>
      </c>
      <c r="AK301">
        <v>0</v>
      </c>
      <c r="AL301">
        <v>1</v>
      </c>
      <c r="AM301" t="s">
        <v>33</v>
      </c>
      <c r="AN301" t="s">
        <v>29</v>
      </c>
    </row>
    <row r="302" spans="1:40" x14ac:dyDescent="0.3">
      <c r="A302" t="s">
        <v>98</v>
      </c>
      <c r="B302" s="2">
        <v>2010</v>
      </c>
      <c r="C302" s="4">
        <f t="shared" si="48"/>
        <v>18.83428</v>
      </c>
      <c r="D302" s="13">
        <v>313.68740000000003</v>
      </c>
      <c r="E302" s="18">
        <f t="shared" si="49"/>
        <v>57.609750000000005</v>
      </c>
      <c r="F302" s="32">
        <f t="shared" si="50"/>
        <v>28.414271555996041</v>
      </c>
      <c r="G302">
        <v>1999</v>
      </c>
      <c r="H302" s="2" t="s">
        <v>35</v>
      </c>
      <c r="I302">
        <v>1.884817</v>
      </c>
      <c r="J302">
        <v>1.9</v>
      </c>
      <c r="K302" s="3">
        <v>0.1883428</v>
      </c>
      <c r="L302" s="7">
        <v>0.14672769999999999</v>
      </c>
      <c r="M302" s="7">
        <v>0.13363539999999999</v>
      </c>
      <c r="N302" s="7">
        <v>6.6125000000000003E-2</v>
      </c>
      <c r="O302" s="7">
        <v>0.57609750000000004</v>
      </c>
      <c r="P302" s="7">
        <v>200.7079</v>
      </c>
      <c r="Q302" s="7">
        <f t="shared" si="47"/>
        <v>1.5629050974077254</v>
      </c>
      <c r="R302" t="s">
        <v>97</v>
      </c>
      <c r="S302" s="7">
        <v>1.6122559999999999</v>
      </c>
      <c r="T302">
        <v>-1</v>
      </c>
      <c r="U302" s="17">
        <v>0.52610299999999999</v>
      </c>
      <c r="V302" t="s">
        <v>99</v>
      </c>
      <c r="W302" s="6">
        <v>0</v>
      </c>
      <c r="X302" s="6">
        <v>1.009E-2</v>
      </c>
      <c r="Y302" s="6">
        <v>2.6859999999999998E-2</v>
      </c>
      <c r="Z302" s="6">
        <v>3.6260000000000001E-2</v>
      </c>
      <c r="AA302" s="6">
        <v>5.1909999999999998E-2</v>
      </c>
      <c r="AB302" s="6">
        <v>7.3669999999999999E-2</v>
      </c>
      <c r="AC302" s="6">
        <v>8.7279999999999996E-2</v>
      </c>
      <c r="AD302" s="6">
        <v>0.1116</v>
      </c>
      <c r="AE302" s="6">
        <v>0.17510000000000001</v>
      </c>
      <c r="AF302" s="6">
        <v>0.42720000000000002</v>
      </c>
      <c r="AG302" t="s">
        <v>97</v>
      </c>
      <c r="AH302" s="9">
        <f t="shared" si="51"/>
        <v>1.0089999999999999</v>
      </c>
      <c r="AI302" s="9">
        <f t="shared" si="52"/>
        <v>28.67</v>
      </c>
      <c r="AJ302" s="8">
        <f t="shared" si="53"/>
        <v>28.414271555996041</v>
      </c>
      <c r="AK302">
        <v>0</v>
      </c>
      <c r="AL302">
        <v>1</v>
      </c>
      <c r="AM302" t="s">
        <v>33</v>
      </c>
      <c r="AN302" t="s">
        <v>29</v>
      </c>
    </row>
    <row r="303" spans="1:40" x14ac:dyDescent="0.3">
      <c r="A303" t="s">
        <v>98</v>
      </c>
      <c r="B303" s="2">
        <v>2008</v>
      </c>
      <c r="C303" s="4">
        <f t="shared" si="48"/>
        <v>19.36712</v>
      </c>
      <c r="D303" s="13">
        <v>295.70170000000002</v>
      </c>
      <c r="E303" s="18">
        <f t="shared" si="49"/>
        <v>57.609750000000005</v>
      </c>
      <c r="F303" s="32">
        <f t="shared" si="50"/>
        <v>28.414271555996041</v>
      </c>
      <c r="G303">
        <v>1999</v>
      </c>
      <c r="H303" s="2" t="s">
        <v>35</v>
      </c>
      <c r="I303">
        <v>1.884817</v>
      </c>
      <c r="J303">
        <v>1.9</v>
      </c>
      <c r="K303" s="3">
        <v>0.19367119999999999</v>
      </c>
      <c r="L303" s="7">
        <v>0.1493736</v>
      </c>
      <c r="M303" s="7">
        <v>0.1352431</v>
      </c>
      <c r="N303" s="7">
        <v>7.0828180000000004E-2</v>
      </c>
      <c r="O303" s="7">
        <v>0.57609750000000004</v>
      </c>
      <c r="P303" s="7">
        <v>189.2</v>
      </c>
      <c r="Q303" s="7">
        <f t="shared" si="47"/>
        <v>1.5629053911205075</v>
      </c>
      <c r="R303" t="s">
        <v>97</v>
      </c>
      <c r="S303" s="7">
        <v>1.6122559999999999</v>
      </c>
      <c r="T303">
        <v>-1</v>
      </c>
      <c r="U303" s="17">
        <v>0.51514800000000005</v>
      </c>
      <c r="V303" t="s">
        <v>99</v>
      </c>
      <c r="W303" s="6">
        <v>0</v>
      </c>
      <c r="X303" s="6">
        <v>1.009E-2</v>
      </c>
      <c r="Y303" s="6">
        <v>2.6859999999999998E-2</v>
      </c>
      <c r="Z303" s="6">
        <v>3.6260000000000001E-2</v>
      </c>
      <c r="AA303" s="6">
        <v>5.1909999999999998E-2</v>
      </c>
      <c r="AB303" s="6">
        <v>7.3669999999999999E-2</v>
      </c>
      <c r="AC303" s="6">
        <v>8.7279999999999996E-2</v>
      </c>
      <c r="AD303" s="6">
        <v>0.1116</v>
      </c>
      <c r="AE303" s="6">
        <v>0.17510000000000001</v>
      </c>
      <c r="AF303" s="6">
        <v>0.42720000000000002</v>
      </c>
      <c r="AG303" t="s">
        <v>97</v>
      </c>
      <c r="AH303" s="9">
        <f t="shared" si="51"/>
        <v>1.0089999999999999</v>
      </c>
      <c r="AI303" s="9">
        <f t="shared" si="52"/>
        <v>28.67</v>
      </c>
      <c r="AJ303" s="8">
        <f t="shared" si="53"/>
        <v>28.414271555996041</v>
      </c>
      <c r="AK303">
        <v>0</v>
      </c>
      <c r="AL303">
        <v>1</v>
      </c>
      <c r="AM303" t="s">
        <v>33</v>
      </c>
      <c r="AN303" t="s">
        <v>29</v>
      </c>
    </row>
    <row r="304" spans="1:40" x14ac:dyDescent="0.3">
      <c r="A304" t="s">
        <v>98</v>
      </c>
      <c r="B304" s="2">
        <v>2005</v>
      </c>
      <c r="C304" s="4">
        <f t="shared" si="48"/>
        <v>20.86777</v>
      </c>
      <c r="D304" s="13">
        <v>268.58190000000002</v>
      </c>
      <c r="E304" s="18">
        <f t="shared" si="49"/>
        <v>57.609750000000005</v>
      </c>
      <c r="F304" s="32">
        <f t="shared" si="50"/>
        <v>28.414271555996041</v>
      </c>
      <c r="G304">
        <v>1999</v>
      </c>
      <c r="H304" s="2" t="s">
        <v>35</v>
      </c>
      <c r="I304">
        <v>1.884817</v>
      </c>
      <c r="J304">
        <v>1.9</v>
      </c>
      <c r="K304" s="3">
        <v>0.20867769999999999</v>
      </c>
      <c r="L304" s="7">
        <v>0.15407209999999999</v>
      </c>
      <c r="M304" s="7">
        <v>0.138123</v>
      </c>
      <c r="N304" s="7">
        <v>7.9222710000000002E-2</v>
      </c>
      <c r="O304" s="7">
        <v>0.57609750000000004</v>
      </c>
      <c r="P304" s="7">
        <v>171.84780000000001</v>
      </c>
      <c r="Q304" s="7">
        <f t="shared" si="47"/>
        <v>1.5629056641982033</v>
      </c>
      <c r="R304" t="s">
        <v>97</v>
      </c>
      <c r="S304" s="7">
        <v>1.6122559999999999</v>
      </c>
      <c r="T304">
        <v>-1</v>
      </c>
      <c r="U304" s="17">
        <v>0.498946</v>
      </c>
      <c r="V304" t="s">
        <v>99</v>
      </c>
      <c r="W304" s="6">
        <v>0</v>
      </c>
      <c r="X304" s="6">
        <v>1.009E-2</v>
      </c>
      <c r="Y304" s="6">
        <v>2.6859999999999998E-2</v>
      </c>
      <c r="Z304" s="6">
        <v>3.6260000000000001E-2</v>
      </c>
      <c r="AA304" s="6">
        <v>5.1909999999999998E-2</v>
      </c>
      <c r="AB304" s="6">
        <v>7.3669999999999999E-2</v>
      </c>
      <c r="AC304" s="6">
        <v>8.7279999999999996E-2</v>
      </c>
      <c r="AD304" s="6">
        <v>0.1116</v>
      </c>
      <c r="AE304" s="6">
        <v>0.17510000000000001</v>
      </c>
      <c r="AF304" s="6">
        <v>0.42720000000000002</v>
      </c>
      <c r="AG304" t="s">
        <v>97</v>
      </c>
      <c r="AH304" s="9">
        <f t="shared" si="51"/>
        <v>1.0089999999999999</v>
      </c>
      <c r="AI304" s="9">
        <f t="shared" si="52"/>
        <v>28.67</v>
      </c>
      <c r="AJ304" s="8">
        <f t="shared" si="53"/>
        <v>28.414271555996041</v>
      </c>
      <c r="AK304">
        <v>0</v>
      </c>
      <c r="AL304">
        <v>1</v>
      </c>
      <c r="AM304" t="s">
        <v>33</v>
      </c>
      <c r="AN304" t="s">
        <v>29</v>
      </c>
    </row>
    <row r="305" spans="1:40" x14ac:dyDescent="0.3">
      <c r="A305" t="s">
        <v>98</v>
      </c>
      <c r="B305" s="2">
        <v>2002</v>
      </c>
      <c r="C305" s="4">
        <f t="shared" si="48"/>
        <v>21.411480000000001</v>
      </c>
      <c r="D305" s="13">
        <v>229.05539999999999</v>
      </c>
      <c r="E305" s="18">
        <f t="shared" si="49"/>
        <v>57.609750000000005</v>
      </c>
      <c r="F305" s="32">
        <f t="shared" si="50"/>
        <v>28.414271555996041</v>
      </c>
      <c r="G305">
        <v>1999</v>
      </c>
      <c r="H305" s="2" t="s">
        <v>35</v>
      </c>
      <c r="I305">
        <v>1.884817</v>
      </c>
      <c r="J305">
        <v>1.9</v>
      </c>
      <c r="K305" s="3">
        <v>0.21411479999999999</v>
      </c>
      <c r="L305" s="7">
        <v>0.16258610000000001</v>
      </c>
      <c r="M305" s="7">
        <v>0.1437107</v>
      </c>
      <c r="N305" s="7">
        <v>9.4930360000000005E-2</v>
      </c>
      <c r="O305" s="7">
        <v>0.57609750000000004</v>
      </c>
      <c r="P305" s="7">
        <v>146.5575</v>
      </c>
      <c r="Q305" s="7">
        <f t="shared" si="47"/>
        <v>1.5629046619927331</v>
      </c>
      <c r="R305" t="s">
        <v>97</v>
      </c>
      <c r="S305" s="7">
        <v>1.6122559999999999</v>
      </c>
      <c r="T305">
        <v>-1</v>
      </c>
      <c r="U305" s="17">
        <v>0.48304399999999997</v>
      </c>
      <c r="V305" t="s">
        <v>99</v>
      </c>
      <c r="W305" s="6">
        <v>0</v>
      </c>
      <c r="X305" s="6">
        <v>1.009E-2</v>
      </c>
      <c r="Y305" s="6">
        <v>2.6859999999999998E-2</v>
      </c>
      <c r="Z305" s="6">
        <v>3.6260000000000001E-2</v>
      </c>
      <c r="AA305" s="6">
        <v>5.1909999999999998E-2</v>
      </c>
      <c r="AB305" s="6">
        <v>7.3669999999999999E-2</v>
      </c>
      <c r="AC305" s="6">
        <v>8.7279999999999996E-2</v>
      </c>
      <c r="AD305" s="6">
        <v>0.1116</v>
      </c>
      <c r="AE305" s="6">
        <v>0.17510000000000001</v>
      </c>
      <c r="AF305" s="6">
        <v>0.42720000000000002</v>
      </c>
      <c r="AG305" t="s">
        <v>97</v>
      </c>
      <c r="AH305" s="9">
        <f t="shared" si="51"/>
        <v>1.0089999999999999</v>
      </c>
      <c r="AI305" s="9">
        <f t="shared" si="52"/>
        <v>28.67</v>
      </c>
      <c r="AJ305" s="8">
        <f t="shared" si="53"/>
        <v>28.414271555996041</v>
      </c>
      <c r="AK305">
        <v>0</v>
      </c>
      <c r="AL305">
        <v>1</v>
      </c>
      <c r="AM305" t="s">
        <v>33</v>
      </c>
      <c r="AN305" t="s">
        <v>29</v>
      </c>
    </row>
    <row r="306" spans="1:40" x14ac:dyDescent="0.3">
      <c r="A306" t="s">
        <v>98</v>
      </c>
      <c r="B306" s="2">
        <v>1999</v>
      </c>
      <c r="C306" s="4">
        <f t="shared" si="48"/>
        <v>23.379730000000002</v>
      </c>
      <c r="D306" s="13">
        <v>217.4128</v>
      </c>
      <c r="E306" s="18">
        <f t="shared" si="49"/>
        <v>57.609750000000005</v>
      </c>
      <c r="F306" s="32">
        <f t="shared" si="50"/>
        <v>28.414271555996041</v>
      </c>
      <c r="G306">
        <v>1999</v>
      </c>
      <c r="H306" s="2" t="s">
        <v>35</v>
      </c>
      <c r="I306">
        <v>1.884817</v>
      </c>
      <c r="J306">
        <v>1.9</v>
      </c>
      <c r="K306" s="3">
        <v>0.23379730000000001</v>
      </c>
      <c r="L306" s="7">
        <v>0.1655673</v>
      </c>
      <c r="M306" s="7">
        <v>0.14572089999999999</v>
      </c>
      <c r="N306" s="7">
        <v>0.10056030000000001</v>
      </c>
      <c r="O306" s="7">
        <v>0.57609750000000004</v>
      </c>
      <c r="P306" s="7">
        <v>139.10810000000001</v>
      </c>
      <c r="Q306" s="7">
        <f t="shared" si="47"/>
        <v>1.5629053951567162</v>
      </c>
      <c r="R306" t="s">
        <v>97</v>
      </c>
      <c r="S306" s="7">
        <v>1.6122559999999999</v>
      </c>
      <c r="T306">
        <v>-1</v>
      </c>
      <c r="U306" s="17">
        <v>0.467003</v>
      </c>
      <c r="V306" t="s">
        <v>99</v>
      </c>
      <c r="W306" s="6">
        <v>0</v>
      </c>
      <c r="X306" s="6">
        <v>1.009E-2</v>
      </c>
      <c r="Y306" s="6">
        <v>2.6859999999999998E-2</v>
      </c>
      <c r="Z306" s="6">
        <v>3.6260000000000001E-2</v>
      </c>
      <c r="AA306" s="6">
        <v>5.1909999999999998E-2</v>
      </c>
      <c r="AB306" s="6">
        <v>7.3669999999999999E-2</v>
      </c>
      <c r="AC306" s="6">
        <v>8.7279999999999996E-2</v>
      </c>
      <c r="AD306" s="6">
        <v>0.1116</v>
      </c>
      <c r="AE306" s="6">
        <v>0.17510000000000001</v>
      </c>
      <c r="AF306" s="6">
        <v>0.42720000000000002</v>
      </c>
      <c r="AG306" t="s">
        <v>97</v>
      </c>
      <c r="AH306" s="9">
        <f t="shared" si="51"/>
        <v>1.0089999999999999</v>
      </c>
      <c r="AI306" s="9">
        <f t="shared" si="52"/>
        <v>28.67</v>
      </c>
      <c r="AJ306" s="8">
        <f t="shared" si="53"/>
        <v>28.414271555996041</v>
      </c>
      <c r="AK306">
        <v>0</v>
      </c>
      <c r="AL306">
        <v>1</v>
      </c>
      <c r="AM306" t="s">
        <v>33</v>
      </c>
      <c r="AN306" t="s">
        <v>29</v>
      </c>
    </row>
    <row r="307" spans="1:40" x14ac:dyDescent="0.3">
      <c r="A307" t="s">
        <v>98</v>
      </c>
      <c r="B307" s="2">
        <v>1996</v>
      </c>
      <c r="C307" s="4">
        <f t="shared" si="48"/>
        <v>25.826450000000001</v>
      </c>
      <c r="D307" s="13">
        <v>211.92959999999999</v>
      </c>
      <c r="E307" s="18">
        <f t="shared" si="49"/>
        <v>57.609750000000005</v>
      </c>
      <c r="F307" s="32">
        <f t="shared" si="50"/>
        <v>28.414271555996041</v>
      </c>
      <c r="G307">
        <v>1999</v>
      </c>
      <c r="H307" s="2" t="s">
        <v>35</v>
      </c>
      <c r="I307">
        <v>1.884817</v>
      </c>
      <c r="J307">
        <v>1.9</v>
      </c>
      <c r="K307" s="3">
        <v>0.25826450000000001</v>
      </c>
      <c r="L307" s="7">
        <v>0.16746849999999999</v>
      </c>
      <c r="M307" s="7">
        <v>0.1467541</v>
      </c>
      <c r="N307" s="7">
        <v>0.10382180000000001</v>
      </c>
      <c r="O307" s="7">
        <v>0.57609750000000004</v>
      </c>
      <c r="P307" s="7">
        <v>135.59970000000001</v>
      </c>
      <c r="Q307" s="7">
        <f t="shared" si="47"/>
        <v>1.5629061126241428</v>
      </c>
      <c r="R307" t="s">
        <v>97</v>
      </c>
      <c r="S307" s="7">
        <v>1.6122559999999999</v>
      </c>
      <c r="T307">
        <v>-1</v>
      </c>
      <c r="U307" s="17">
        <v>0.45003599999999999</v>
      </c>
      <c r="V307" t="s">
        <v>99</v>
      </c>
      <c r="W307" s="6">
        <v>0</v>
      </c>
      <c r="X307" s="6">
        <v>1.009E-2</v>
      </c>
      <c r="Y307" s="6">
        <v>2.6859999999999998E-2</v>
      </c>
      <c r="Z307" s="6">
        <v>3.6260000000000001E-2</v>
      </c>
      <c r="AA307" s="6">
        <v>5.1909999999999998E-2</v>
      </c>
      <c r="AB307" s="6">
        <v>7.3669999999999999E-2</v>
      </c>
      <c r="AC307" s="6">
        <v>8.7279999999999996E-2</v>
      </c>
      <c r="AD307" s="6">
        <v>0.1116</v>
      </c>
      <c r="AE307" s="6">
        <v>0.17510000000000001</v>
      </c>
      <c r="AF307" s="6">
        <v>0.42720000000000002</v>
      </c>
      <c r="AG307" t="s">
        <v>97</v>
      </c>
      <c r="AH307" s="9">
        <f t="shared" si="51"/>
        <v>1.0089999999999999</v>
      </c>
      <c r="AI307" s="9">
        <f t="shared" si="52"/>
        <v>28.67</v>
      </c>
      <c r="AJ307" s="8">
        <f t="shared" si="53"/>
        <v>28.414271555996041</v>
      </c>
      <c r="AK307">
        <v>0</v>
      </c>
      <c r="AL307">
        <v>1</v>
      </c>
      <c r="AM307" t="s">
        <v>33</v>
      </c>
      <c r="AN307" t="s">
        <v>29</v>
      </c>
    </row>
    <row r="308" spans="1:40" x14ac:dyDescent="0.3">
      <c r="A308" t="s">
        <v>98</v>
      </c>
      <c r="B308" s="2">
        <v>1993</v>
      </c>
      <c r="C308" s="4">
        <f t="shared" si="48"/>
        <v>25.826450000000001</v>
      </c>
      <c r="D308" s="13">
        <v>209.8056</v>
      </c>
      <c r="E308" s="18">
        <f t="shared" si="49"/>
        <v>57.609750000000005</v>
      </c>
      <c r="F308" s="32">
        <f t="shared" si="50"/>
        <v>28.414271555996041</v>
      </c>
      <c r="G308">
        <v>1999</v>
      </c>
      <c r="H308" s="2" t="s">
        <v>35</v>
      </c>
      <c r="I308">
        <v>1.884817</v>
      </c>
      <c r="J308">
        <v>1.9</v>
      </c>
      <c r="K308" s="3">
        <v>0.25826450000000001</v>
      </c>
      <c r="L308" s="7">
        <v>0.16837840000000001</v>
      </c>
      <c r="M308" s="7">
        <v>0.14717630000000001</v>
      </c>
      <c r="N308" s="7">
        <v>0.105283</v>
      </c>
      <c r="O308" s="7">
        <v>0.57609750000000004</v>
      </c>
      <c r="P308" s="7">
        <v>134.24080000000001</v>
      </c>
      <c r="Q308" s="7">
        <f t="shared" si="47"/>
        <v>1.5629048694584655</v>
      </c>
      <c r="R308" t="s">
        <v>97</v>
      </c>
      <c r="S308" s="7">
        <v>1.6122559999999999</v>
      </c>
      <c r="T308">
        <v>-1</v>
      </c>
      <c r="U308" s="17">
        <v>0.430039</v>
      </c>
      <c r="V308" t="s">
        <v>99</v>
      </c>
      <c r="W308" s="6">
        <v>0</v>
      </c>
      <c r="X308" s="6">
        <v>1.009E-2</v>
      </c>
      <c r="Y308" s="6">
        <v>2.6859999999999998E-2</v>
      </c>
      <c r="Z308" s="6">
        <v>3.6260000000000001E-2</v>
      </c>
      <c r="AA308" s="6">
        <v>5.1909999999999998E-2</v>
      </c>
      <c r="AB308" s="6">
        <v>7.3669999999999999E-2</v>
      </c>
      <c r="AC308" s="6">
        <v>8.7279999999999996E-2</v>
      </c>
      <c r="AD308" s="6">
        <v>0.1116</v>
      </c>
      <c r="AE308" s="6">
        <v>0.17510000000000001</v>
      </c>
      <c r="AF308" s="6">
        <v>0.42720000000000002</v>
      </c>
      <c r="AG308" t="s">
        <v>97</v>
      </c>
      <c r="AH308" s="9">
        <f t="shared" si="51"/>
        <v>1.0089999999999999</v>
      </c>
      <c r="AI308" s="9">
        <f t="shared" si="52"/>
        <v>28.67</v>
      </c>
      <c r="AJ308" s="8">
        <f t="shared" si="53"/>
        <v>28.414271555996041</v>
      </c>
      <c r="AK308">
        <v>0</v>
      </c>
      <c r="AL308">
        <v>1</v>
      </c>
      <c r="AM308" t="s">
        <v>33</v>
      </c>
      <c r="AN308" t="s">
        <v>29</v>
      </c>
    </row>
    <row r="309" spans="1:40" x14ac:dyDescent="0.3">
      <c r="A309" t="s">
        <v>98</v>
      </c>
      <c r="B309" s="2">
        <v>1990</v>
      </c>
      <c r="C309" s="4">
        <f t="shared" si="48"/>
        <v>21.411480000000001</v>
      </c>
      <c r="D309" s="13">
        <v>232.7518</v>
      </c>
      <c r="E309" s="18">
        <f t="shared" si="49"/>
        <v>57.609750000000005</v>
      </c>
      <c r="F309" s="32">
        <f t="shared" si="50"/>
        <v>28.414271555996041</v>
      </c>
      <c r="G309">
        <v>1999</v>
      </c>
      <c r="H309" s="2" t="s">
        <v>35</v>
      </c>
      <c r="I309">
        <v>1.884817</v>
      </c>
      <c r="J309">
        <v>1.9</v>
      </c>
      <c r="K309" s="3">
        <v>0.21411479999999999</v>
      </c>
      <c r="L309" s="7">
        <v>0.1617545</v>
      </c>
      <c r="M309" s="7">
        <v>0.14310999999999999</v>
      </c>
      <c r="N309" s="7">
        <v>9.3314880000000003E-2</v>
      </c>
      <c r="O309" s="7">
        <v>0.57609750000000004</v>
      </c>
      <c r="P309" s="7">
        <v>148.92250000000001</v>
      </c>
      <c r="Q309" s="7">
        <f t="shared" si="47"/>
        <v>1.5629055381154626</v>
      </c>
      <c r="R309" t="s">
        <v>97</v>
      </c>
      <c r="S309" s="7">
        <v>1.6122559999999999</v>
      </c>
      <c r="T309">
        <v>-1</v>
      </c>
      <c r="U309" s="17">
        <v>0.407472</v>
      </c>
      <c r="V309" t="s">
        <v>99</v>
      </c>
      <c r="W309" s="6">
        <v>0</v>
      </c>
      <c r="X309" s="6">
        <v>1.009E-2</v>
      </c>
      <c r="Y309" s="6">
        <v>2.6859999999999998E-2</v>
      </c>
      <c r="Z309" s="6">
        <v>3.6260000000000001E-2</v>
      </c>
      <c r="AA309" s="6">
        <v>5.1909999999999998E-2</v>
      </c>
      <c r="AB309" s="6">
        <v>7.3669999999999999E-2</v>
      </c>
      <c r="AC309" s="6">
        <v>8.7279999999999996E-2</v>
      </c>
      <c r="AD309" s="6">
        <v>0.1116</v>
      </c>
      <c r="AE309" s="6">
        <v>0.17510000000000001</v>
      </c>
      <c r="AF309" s="6">
        <v>0.42720000000000002</v>
      </c>
      <c r="AG309" t="s">
        <v>97</v>
      </c>
      <c r="AH309" s="9">
        <f t="shared" si="51"/>
        <v>1.0089999999999999</v>
      </c>
      <c r="AI309" s="9">
        <f t="shared" si="52"/>
        <v>28.67</v>
      </c>
      <c r="AJ309" s="8">
        <f t="shared" si="53"/>
        <v>28.414271555996041</v>
      </c>
      <c r="AK309">
        <v>0</v>
      </c>
      <c r="AL309">
        <v>1</v>
      </c>
      <c r="AM309" t="s">
        <v>33</v>
      </c>
      <c r="AN309" t="s">
        <v>29</v>
      </c>
    </row>
    <row r="310" spans="1:40" x14ac:dyDescent="0.3">
      <c r="A310" t="s">
        <v>98</v>
      </c>
      <c r="B310" s="2">
        <v>1987</v>
      </c>
      <c r="C310" s="4">
        <f t="shared" si="48"/>
        <v>26.098300000000002</v>
      </c>
      <c r="D310" s="13">
        <v>205.71420000000001</v>
      </c>
      <c r="E310" s="18">
        <f t="shared" si="49"/>
        <v>57.609750000000005</v>
      </c>
      <c r="F310" s="32">
        <f t="shared" si="50"/>
        <v>28.414271555996041</v>
      </c>
      <c r="G310">
        <v>1999</v>
      </c>
      <c r="H310" s="2" t="s">
        <v>35</v>
      </c>
      <c r="I310">
        <v>1.884817</v>
      </c>
      <c r="J310">
        <v>1.9</v>
      </c>
      <c r="K310" s="3">
        <v>0.26098300000000002</v>
      </c>
      <c r="L310" s="7">
        <v>0.17016329999999999</v>
      </c>
      <c r="M310" s="7">
        <v>0.14802969999999999</v>
      </c>
      <c r="N310" s="7">
        <v>0.108172</v>
      </c>
      <c r="O310" s="7">
        <v>0.57609750000000004</v>
      </c>
      <c r="P310" s="7">
        <v>131.62299999999999</v>
      </c>
      <c r="Q310" s="7">
        <f t="shared" si="47"/>
        <v>1.5629046595199929</v>
      </c>
      <c r="R310" t="s">
        <v>97</v>
      </c>
      <c r="S310" s="7">
        <v>1.6122559999999999</v>
      </c>
      <c r="T310">
        <v>-1</v>
      </c>
      <c r="U310" s="17">
        <v>0.383654</v>
      </c>
      <c r="V310" t="s">
        <v>99</v>
      </c>
      <c r="W310" s="6">
        <v>0</v>
      </c>
      <c r="X310" s="6">
        <v>1.009E-2</v>
      </c>
      <c r="Y310" s="6">
        <v>2.6859999999999998E-2</v>
      </c>
      <c r="Z310" s="6">
        <v>3.6260000000000001E-2</v>
      </c>
      <c r="AA310" s="6">
        <v>5.1909999999999998E-2</v>
      </c>
      <c r="AB310" s="6">
        <v>7.3669999999999999E-2</v>
      </c>
      <c r="AC310" s="6">
        <v>8.7279999999999996E-2</v>
      </c>
      <c r="AD310" s="6">
        <v>0.1116</v>
      </c>
      <c r="AE310" s="6">
        <v>0.17510000000000001</v>
      </c>
      <c r="AF310" s="6">
        <v>0.42720000000000002</v>
      </c>
      <c r="AG310" t="s">
        <v>97</v>
      </c>
      <c r="AH310" s="9">
        <f t="shared" si="51"/>
        <v>1.0089999999999999</v>
      </c>
      <c r="AI310" s="9">
        <f t="shared" si="52"/>
        <v>28.67</v>
      </c>
      <c r="AJ310" s="8">
        <f t="shared" si="53"/>
        <v>28.414271555996041</v>
      </c>
      <c r="AK310">
        <v>0</v>
      </c>
      <c r="AL310">
        <v>1</v>
      </c>
      <c r="AM310" t="s">
        <v>33</v>
      </c>
      <c r="AN310" t="s">
        <v>29</v>
      </c>
    </row>
    <row r="311" spans="1:40" x14ac:dyDescent="0.3">
      <c r="A311" t="s">
        <v>98</v>
      </c>
      <c r="B311" s="2">
        <v>1984</v>
      </c>
      <c r="C311" s="4">
        <f t="shared" si="48"/>
        <v>21.12875</v>
      </c>
      <c r="D311" s="13">
        <v>264.18459999999999</v>
      </c>
      <c r="E311" s="18">
        <f t="shared" si="49"/>
        <v>57.609750000000005</v>
      </c>
      <c r="F311" s="32">
        <f t="shared" si="50"/>
        <v>28.414271555996041</v>
      </c>
      <c r="G311">
        <v>1999</v>
      </c>
      <c r="H311" s="2" t="s">
        <v>35</v>
      </c>
      <c r="I311">
        <v>1.884817</v>
      </c>
      <c r="J311">
        <v>1.9</v>
      </c>
      <c r="K311" s="3">
        <v>0.21128749999999999</v>
      </c>
      <c r="L311" s="7">
        <v>0.15498700000000001</v>
      </c>
      <c r="M311" s="7">
        <v>0.1386558</v>
      </c>
      <c r="N311" s="7">
        <v>8.0819799999999997E-2</v>
      </c>
      <c r="O311" s="7">
        <v>0.57609750000000004</v>
      </c>
      <c r="P311" s="7">
        <v>169.0343</v>
      </c>
      <c r="Q311" s="7">
        <f t="shared" si="47"/>
        <v>1.5629052801709475</v>
      </c>
      <c r="R311" t="s">
        <v>97</v>
      </c>
      <c r="S311" s="7">
        <v>1.6122559999999999</v>
      </c>
      <c r="T311">
        <v>-1</v>
      </c>
      <c r="U311" s="17">
        <v>0.36765999999999999</v>
      </c>
      <c r="V311" t="s">
        <v>99</v>
      </c>
      <c r="W311" s="6">
        <v>0</v>
      </c>
      <c r="X311" s="6">
        <v>1.009E-2</v>
      </c>
      <c r="Y311" s="6">
        <v>2.6859999999999998E-2</v>
      </c>
      <c r="Z311" s="6">
        <v>3.6260000000000001E-2</v>
      </c>
      <c r="AA311" s="6">
        <v>5.1909999999999998E-2</v>
      </c>
      <c r="AB311" s="6">
        <v>7.3669999999999999E-2</v>
      </c>
      <c r="AC311" s="6">
        <v>8.7279999999999996E-2</v>
      </c>
      <c r="AD311" s="6">
        <v>0.1116</v>
      </c>
      <c r="AE311" s="6">
        <v>0.17510000000000001</v>
      </c>
      <c r="AF311" s="6">
        <v>0.42720000000000002</v>
      </c>
      <c r="AG311" t="s">
        <v>97</v>
      </c>
      <c r="AH311" s="9">
        <f t="shared" si="51"/>
        <v>1.0089999999999999</v>
      </c>
      <c r="AI311" s="9">
        <f t="shared" si="52"/>
        <v>28.67</v>
      </c>
      <c r="AJ311" s="8">
        <f t="shared" si="53"/>
        <v>28.414271555996041</v>
      </c>
      <c r="AK311">
        <v>0</v>
      </c>
      <c r="AL311">
        <v>1</v>
      </c>
      <c r="AM311" t="s">
        <v>33</v>
      </c>
      <c r="AN311" t="s">
        <v>29</v>
      </c>
    </row>
    <row r="312" spans="1:40" x14ac:dyDescent="0.3">
      <c r="A312" t="s">
        <v>98</v>
      </c>
      <c r="B312" s="2">
        <v>1981</v>
      </c>
      <c r="C312" s="4">
        <f t="shared" si="48"/>
        <v>19.63897</v>
      </c>
      <c r="D312" s="13">
        <v>292.83519999999999</v>
      </c>
      <c r="E312" s="18">
        <f t="shared" si="49"/>
        <v>57.609750000000005</v>
      </c>
      <c r="F312" s="32">
        <f t="shared" si="50"/>
        <v>28.414271555996041</v>
      </c>
      <c r="G312">
        <v>1999</v>
      </c>
      <c r="H312" s="2" t="s">
        <v>35</v>
      </c>
      <c r="I312">
        <v>1.884817</v>
      </c>
      <c r="J312">
        <v>1.9</v>
      </c>
      <c r="K312" s="3">
        <v>0.1963897</v>
      </c>
      <c r="L312" s="7">
        <v>0.1498081</v>
      </c>
      <c r="M312" s="7">
        <v>0.1355199</v>
      </c>
      <c r="N312" s="7">
        <v>7.1617100000000003E-2</v>
      </c>
      <c r="O312" s="7">
        <v>0.57609750000000004</v>
      </c>
      <c r="P312" s="7">
        <v>187.36590000000001</v>
      </c>
      <c r="Q312" s="7">
        <f t="shared" si="47"/>
        <v>1.5629055233636429</v>
      </c>
      <c r="R312" t="s">
        <v>97</v>
      </c>
      <c r="S312" s="7">
        <v>1.6122559999999999</v>
      </c>
      <c r="T312">
        <v>-1</v>
      </c>
      <c r="U312" s="17">
        <v>0.36332500000000001</v>
      </c>
      <c r="V312" t="s">
        <v>99</v>
      </c>
      <c r="W312" s="6">
        <v>0</v>
      </c>
      <c r="X312" s="6">
        <v>1.009E-2</v>
      </c>
      <c r="Y312" s="6">
        <v>2.6859999999999998E-2</v>
      </c>
      <c r="Z312" s="6">
        <v>3.6260000000000001E-2</v>
      </c>
      <c r="AA312" s="6">
        <v>5.1909999999999998E-2</v>
      </c>
      <c r="AB312" s="6">
        <v>7.3669999999999999E-2</v>
      </c>
      <c r="AC312" s="6">
        <v>8.7279999999999996E-2</v>
      </c>
      <c r="AD312" s="6">
        <v>0.1116</v>
      </c>
      <c r="AE312" s="6">
        <v>0.17510000000000001</v>
      </c>
      <c r="AF312" s="6">
        <v>0.42720000000000002</v>
      </c>
      <c r="AG312" t="s">
        <v>97</v>
      </c>
      <c r="AH312" s="9">
        <f t="shared" si="51"/>
        <v>1.0089999999999999</v>
      </c>
      <c r="AI312" s="9">
        <f t="shared" si="52"/>
        <v>28.67</v>
      </c>
      <c r="AJ312" s="8">
        <f t="shared" si="53"/>
        <v>28.414271555996041</v>
      </c>
      <c r="AK312">
        <v>0</v>
      </c>
      <c r="AL312">
        <v>1</v>
      </c>
      <c r="AM312" t="s">
        <v>33</v>
      </c>
      <c r="AN312" t="s">
        <v>29</v>
      </c>
    </row>
    <row r="313" spans="1:40" x14ac:dyDescent="0.3">
      <c r="A313" t="s">
        <v>101</v>
      </c>
      <c r="B313" s="2">
        <v>2013</v>
      </c>
      <c r="C313" s="5">
        <f t="shared" si="48"/>
        <v>0.50067479999999998</v>
      </c>
      <c r="D313" s="13">
        <v>566.21209999999996</v>
      </c>
      <c r="E313" s="18">
        <f t="shared" si="49"/>
        <v>40.272960000000005</v>
      </c>
      <c r="F313" s="32">
        <f t="shared" si="50"/>
        <v>5.1779876498365418</v>
      </c>
      <c r="G313">
        <v>1992</v>
      </c>
      <c r="H313" s="2" t="s">
        <v>35</v>
      </c>
      <c r="I313">
        <v>4.6192260000000003</v>
      </c>
      <c r="J313">
        <v>1.9</v>
      </c>
      <c r="K313" s="3">
        <v>5.0067480000000001E-3</v>
      </c>
      <c r="L313" s="7">
        <v>1.8162440000000001E-3</v>
      </c>
      <c r="M313" s="7">
        <v>1.322024E-3</v>
      </c>
      <c r="N313" s="7">
        <v>1.3032390000000001E-3</v>
      </c>
      <c r="O313" s="7">
        <v>0.40272960000000002</v>
      </c>
      <c r="P313" s="7">
        <v>437.65159999999997</v>
      </c>
      <c r="Q313" s="7">
        <f t="shared" si="47"/>
        <v>1.2937507825859655</v>
      </c>
      <c r="R313" t="s">
        <v>100</v>
      </c>
      <c r="S313" s="7">
        <v>0.28820839999999998</v>
      </c>
      <c r="T313">
        <v>-1.1885129999999999</v>
      </c>
      <c r="U313" s="17">
        <v>1.3482479999999999</v>
      </c>
      <c r="V313" t="s">
        <v>102</v>
      </c>
      <c r="W313" s="6">
        <v>2.0729999999999998E-2</v>
      </c>
      <c r="X313" s="6">
        <v>3.4329999999999999E-2</v>
      </c>
      <c r="Y313" s="6">
        <v>4.5780000000000001E-2</v>
      </c>
      <c r="Z313" s="6">
        <v>5.7570000000000003E-2</v>
      </c>
      <c r="AA313" s="6">
        <v>7.0379999999999998E-2</v>
      </c>
      <c r="AB313" s="6">
        <v>8.4930000000000005E-2</v>
      </c>
      <c r="AC313" s="6">
        <v>0.1023</v>
      </c>
      <c r="AD313" s="6">
        <v>0.125</v>
      </c>
      <c r="AE313" s="6">
        <v>0.16009999999999999</v>
      </c>
      <c r="AF313" s="6">
        <v>0.2989</v>
      </c>
      <c r="AG313" t="s">
        <v>100</v>
      </c>
      <c r="AH313" s="9">
        <f t="shared" si="51"/>
        <v>5.5060000000000002</v>
      </c>
      <c r="AI313" s="9">
        <f t="shared" si="52"/>
        <v>28.51</v>
      </c>
      <c r="AJ313" s="8">
        <f t="shared" si="53"/>
        <v>5.1779876498365418</v>
      </c>
      <c r="AK313">
        <v>0</v>
      </c>
      <c r="AL313">
        <v>0</v>
      </c>
      <c r="AM313" t="s">
        <v>33</v>
      </c>
      <c r="AN313" t="s">
        <v>29</v>
      </c>
    </row>
    <row r="314" spans="1:40" x14ac:dyDescent="0.3">
      <c r="A314" t="s">
        <v>101</v>
      </c>
      <c r="B314" s="2">
        <v>2012</v>
      </c>
      <c r="C314" s="5">
        <f t="shared" si="48"/>
        <v>0.22149069999999998</v>
      </c>
      <c r="D314" s="13">
        <v>805.12059999999997</v>
      </c>
      <c r="E314" s="18">
        <f t="shared" si="49"/>
        <v>40.272960000000005</v>
      </c>
      <c r="F314" s="32">
        <f t="shared" si="50"/>
        <v>5.1779876498365418</v>
      </c>
      <c r="G314">
        <v>1992</v>
      </c>
      <c r="H314" s="2" t="s">
        <v>35</v>
      </c>
      <c r="I314">
        <v>4.6192260000000003</v>
      </c>
      <c r="J314">
        <v>1.9</v>
      </c>
      <c r="K314" s="3">
        <v>2.2149069999999999E-3</v>
      </c>
      <c r="L314" s="7">
        <v>1.133825E-3</v>
      </c>
      <c r="M314" s="7">
        <v>1.123825E-3</v>
      </c>
      <c r="N314" s="7">
        <v>1.7645019999999999E-4</v>
      </c>
      <c r="O314" s="7">
        <v>0.40272960000000002</v>
      </c>
      <c r="P314" s="7">
        <v>622.31510000000003</v>
      </c>
      <c r="Q314" s="7">
        <f t="shared" si="47"/>
        <v>1.2937507060330047</v>
      </c>
      <c r="R314" t="s">
        <v>100</v>
      </c>
      <c r="S314" s="7">
        <v>0.28820839999999998</v>
      </c>
      <c r="T314">
        <v>-1.187157</v>
      </c>
      <c r="U314" s="17">
        <v>1.341588</v>
      </c>
      <c r="V314" t="s">
        <v>102</v>
      </c>
      <c r="W314" s="6">
        <v>2.0729999999999998E-2</v>
      </c>
      <c r="X314" s="6">
        <v>3.4329999999999999E-2</v>
      </c>
      <c r="Y314" s="6">
        <v>4.5780000000000001E-2</v>
      </c>
      <c r="Z314" s="6">
        <v>5.7570000000000003E-2</v>
      </c>
      <c r="AA314" s="6">
        <v>7.0379999999999998E-2</v>
      </c>
      <c r="AB314" s="6">
        <v>8.4930000000000005E-2</v>
      </c>
      <c r="AC314" s="6">
        <v>0.1023</v>
      </c>
      <c r="AD314" s="6">
        <v>0.125</v>
      </c>
      <c r="AE314" s="6">
        <v>0.16009999999999999</v>
      </c>
      <c r="AF314" s="6">
        <v>0.2989</v>
      </c>
      <c r="AG314" t="s">
        <v>100</v>
      </c>
      <c r="AH314" s="9">
        <f t="shared" si="51"/>
        <v>5.5060000000000002</v>
      </c>
      <c r="AI314" s="9">
        <f t="shared" si="52"/>
        <v>28.51</v>
      </c>
      <c r="AJ314" s="8">
        <f t="shared" si="53"/>
        <v>5.1779876498365418</v>
      </c>
      <c r="AK314">
        <v>0</v>
      </c>
      <c r="AL314">
        <v>0</v>
      </c>
      <c r="AM314" t="s">
        <v>33</v>
      </c>
      <c r="AN314" t="s">
        <v>29</v>
      </c>
    </row>
    <row r="315" spans="1:40" x14ac:dyDescent="0.3">
      <c r="A315" t="s">
        <v>101</v>
      </c>
      <c r="B315" s="2">
        <v>2011</v>
      </c>
      <c r="C315" s="5">
        <f t="shared" si="48"/>
        <v>0.31647989999999998</v>
      </c>
      <c r="D315" s="13">
        <v>680.92079999999999</v>
      </c>
      <c r="E315" s="18">
        <f t="shared" si="49"/>
        <v>40.272960000000005</v>
      </c>
      <c r="F315" s="32">
        <f t="shared" si="50"/>
        <v>5.1779876498365418</v>
      </c>
      <c r="G315">
        <v>1992</v>
      </c>
      <c r="H315" s="2" t="s">
        <v>35</v>
      </c>
      <c r="I315">
        <v>4.6192260000000003</v>
      </c>
      <c r="J315">
        <v>1.9</v>
      </c>
      <c r="K315" s="3">
        <v>3.1647989999999998E-3</v>
      </c>
      <c r="L315" s="7">
        <v>1.369709E-3</v>
      </c>
      <c r="M315" s="7">
        <v>1.204524E-3</v>
      </c>
      <c r="N315" s="7">
        <v>6.8475220000000002E-4</v>
      </c>
      <c r="O315" s="7">
        <v>0.40272960000000002</v>
      </c>
      <c r="P315" s="7">
        <v>526.31529999999998</v>
      </c>
      <c r="Q315" s="7">
        <f t="shared" si="47"/>
        <v>1.2937507231881726</v>
      </c>
      <c r="R315" t="s">
        <v>100</v>
      </c>
      <c r="S315" s="7">
        <v>0.28820839999999998</v>
      </c>
      <c r="T315">
        <v>-1.187743</v>
      </c>
      <c r="U315" s="17">
        <v>1.3347880000000001</v>
      </c>
      <c r="V315" t="s">
        <v>102</v>
      </c>
      <c r="W315" s="6">
        <v>2.0729999999999998E-2</v>
      </c>
      <c r="X315" s="6">
        <v>3.4329999999999999E-2</v>
      </c>
      <c r="Y315" s="6">
        <v>4.5780000000000001E-2</v>
      </c>
      <c r="Z315" s="6">
        <v>5.7570000000000003E-2</v>
      </c>
      <c r="AA315" s="6">
        <v>7.0379999999999998E-2</v>
      </c>
      <c r="AB315" s="6">
        <v>8.4930000000000005E-2</v>
      </c>
      <c r="AC315" s="6">
        <v>0.1023</v>
      </c>
      <c r="AD315" s="6">
        <v>0.125</v>
      </c>
      <c r="AE315" s="6">
        <v>0.16009999999999999</v>
      </c>
      <c r="AF315" s="6">
        <v>0.2989</v>
      </c>
      <c r="AG315" t="s">
        <v>100</v>
      </c>
      <c r="AH315" s="9">
        <f t="shared" si="51"/>
        <v>5.5060000000000002</v>
      </c>
      <c r="AI315" s="9">
        <f t="shared" si="52"/>
        <v>28.51</v>
      </c>
      <c r="AJ315" s="8">
        <f t="shared" si="53"/>
        <v>5.1779876498365418</v>
      </c>
      <c r="AK315">
        <v>0</v>
      </c>
      <c r="AL315">
        <v>0</v>
      </c>
      <c r="AM315" t="s">
        <v>33</v>
      </c>
      <c r="AN315" t="s">
        <v>29</v>
      </c>
    </row>
    <row r="316" spans="1:40" x14ac:dyDescent="0.3">
      <c r="A316" t="s">
        <v>101</v>
      </c>
      <c r="B316" s="2">
        <v>2010</v>
      </c>
      <c r="C316" s="5">
        <f t="shared" si="48"/>
        <v>0.57524949999999997</v>
      </c>
      <c r="D316" s="13">
        <v>538.08860000000004</v>
      </c>
      <c r="E316" s="18">
        <f t="shared" si="49"/>
        <v>40.272960000000005</v>
      </c>
      <c r="F316" s="32">
        <f t="shared" si="50"/>
        <v>5.1779876498365418</v>
      </c>
      <c r="G316">
        <v>1992</v>
      </c>
      <c r="H316" s="2" t="s">
        <v>35</v>
      </c>
      <c r="I316">
        <v>4.6192260000000003</v>
      </c>
      <c r="J316">
        <v>1.9</v>
      </c>
      <c r="K316" s="3">
        <v>5.7524949999999998E-3</v>
      </c>
      <c r="L316" s="7">
        <v>1.9928649999999999E-3</v>
      </c>
      <c r="M316" s="7">
        <v>1.378366E-3</v>
      </c>
      <c r="N316" s="7">
        <v>1.7017919999999999E-3</v>
      </c>
      <c r="O316" s="7">
        <v>0.40272960000000002</v>
      </c>
      <c r="P316" s="7">
        <v>415.91359999999997</v>
      </c>
      <c r="Q316" s="7">
        <f t="shared" ref="Q316:Q354" si="54">D316/P316</f>
        <v>1.293750913651297</v>
      </c>
      <c r="R316" t="s">
        <v>100</v>
      </c>
      <c r="S316" s="7">
        <v>0.28820839999999998</v>
      </c>
      <c r="T316">
        <v>-1.188752</v>
      </c>
      <c r="U316" s="17">
        <v>1.3281000000000001</v>
      </c>
      <c r="V316" t="s">
        <v>102</v>
      </c>
      <c r="W316" s="6">
        <v>2.0729999999999998E-2</v>
      </c>
      <c r="X316" s="6">
        <v>3.4329999999999999E-2</v>
      </c>
      <c r="Y316" s="6">
        <v>4.5780000000000001E-2</v>
      </c>
      <c r="Z316" s="6">
        <v>5.7570000000000003E-2</v>
      </c>
      <c r="AA316" s="6">
        <v>7.0379999999999998E-2</v>
      </c>
      <c r="AB316" s="6">
        <v>8.4930000000000005E-2</v>
      </c>
      <c r="AC316" s="6">
        <v>0.1023</v>
      </c>
      <c r="AD316" s="6">
        <v>0.125</v>
      </c>
      <c r="AE316" s="6">
        <v>0.16009999999999999</v>
      </c>
      <c r="AF316" s="6">
        <v>0.2989</v>
      </c>
      <c r="AG316" t="s">
        <v>100</v>
      </c>
      <c r="AH316" s="9">
        <f t="shared" si="51"/>
        <v>5.5060000000000002</v>
      </c>
      <c r="AI316" s="9">
        <f t="shared" si="52"/>
        <v>28.51</v>
      </c>
      <c r="AJ316" s="8">
        <f t="shared" si="53"/>
        <v>5.1779876498365418</v>
      </c>
      <c r="AK316">
        <v>0</v>
      </c>
      <c r="AL316">
        <v>0</v>
      </c>
      <c r="AM316" t="s">
        <v>33</v>
      </c>
      <c r="AN316" t="s">
        <v>29</v>
      </c>
    </row>
    <row r="317" spans="1:40" x14ac:dyDescent="0.3">
      <c r="A317" t="s">
        <v>101</v>
      </c>
      <c r="B317" s="2">
        <v>2008</v>
      </c>
      <c r="C317" s="5">
        <f t="shared" si="48"/>
        <v>0.54785030000000001</v>
      </c>
      <c r="D317" s="13">
        <v>547.70740000000001</v>
      </c>
      <c r="E317" s="18">
        <f t="shared" si="49"/>
        <v>40.272960000000005</v>
      </c>
      <c r="F317" s="32">
        <f t="shared" si="50"/>
        <v>5.1779876498365418</v>
      </c>
      <c r="G317">
        <v>1992</v>
      </c>
      <c r="H317" s="2" t="s">
        <v>35</v>
      </c>
      <c r="I317">
        <v>4.6192260000000003</v>
      </c>
      <c r="J317">
        <v>1.9</v>
      </c>
      <c r="K317" s="3">
        <v>5.478503E-3</v>
      </c>
      <c r="L317" s="7">
        <v>1.92812E-3</v>
      </c>
      <c r="M317" s="7">
        <v>1.357373E-3</v>
      </c>
      <c r="N317" s="7">
        <v>1.5138199999999999E-3</v>
      </c>
      <c r="O317" s="7">
        <v>0.40272960000000002</v>
      </c>
      <c r="P317" s="7">
        <v>423.34840000000003</v>
      </c>
      <c r="Q317" s="7">
        <f t="shared" si="54"/>
        <v>1.293750962564167</v>
      </c>
      <c r="R317" t="s">
        <v>100</v>
      </c>
      <c r="S317" s="7">
        <v>0.28820839999999998</v>
      </c>
      <c r="T317">
        <v>-1.1886669999999999</v>
      </c>
      <c r="U317" s="17">
        <v>1.315372</v>
      </c>
      <c r="V317" t="s">
        <v>102</v>
      </c>
      <c r="W317" s="6">
        <v>2.0729999999999998E-2</v>
      </c>
      <c r="X317" s="6">
        <v>3.4329999999999999E-2</v>
      </c>
      <c r="Y317" s="6">
        <v>4.5780000000000001E-2</v>
      </c>
      <c r="Z317" s="6">
        <v>5.7570000000000003E-2</v>
      </c>
      <c r="AA317" s="6">
        <v>7.0379999999999998E-2</v>
      </c>
      <c r="AB317" s="6">
        <v>8.4930000000000005E-2</v>
      </c>
      <c r="AC317" s="6">
        <v>0.1023</v>
      </c>
      <c r="AD317" s="6">
        <v>0.125</v>
      </c>
      <c r="AE317" s="6">
        <v>0.16009999999999999</v>
      </c>
      <c r="AF317" s="6">
        <v>0.2989</v>
      </c>
      <c r="AG317" t="s">
        <v>100</v>
      </c>
      <c r="AH317" s="9">
        <f t="shared" si="51"/>
        <v>5.5060000000000002</v>
      </c>
      <c r="AI317" s="9">
        <f t="shared" si="52"/>
        <v>28.51</v>
      </c>
      <c r="AJ317" s="8">
        <f t="shared" si="53"/>
        <v>5.1779876498365418</v>
      </c>
      <c r="AK317">
        <v>0</v>
      </c>
      <c r="AL317">
        <v>0</v>
      </c>
      <c r="AM317" t="s">
        <v>33</v>
      </c>
      <c r="AN317" t="s">
        <v>29</v>
      </c>
    </row>
    <row r="318" spans="1:40" x14ac:dyDescent="0.3">
      <c r="A318" t="s">
        <v>101</v>
      </c>
      <c r="B318" s="2">
        <v>2005</v>
      </c>
      <c r="C318" s="5">
        <f t="shared" si="48"/>
        <v>1.185519</v>
      </c>
      <c r="D318" s="13">
        <v>422.33690000000001</v>
      </c>
      <c r="E318" s="18">
        <f t="shared" si="49"/>
        <v>40.272960000000005</v>
      </c>
      <c r="F318" s="32">
        <f t="shared" si="50"/>
        <v>5.1779876498365418</v>
      </c>
      <c r="G318">
        <v>1992</v>
      </c>
      <c r="H318" s="2" t="s">
        <v>35</v>
      </c>
      <c r="I318">
        <v>4.6192260000000003</v>
      </c>
      <c r="J318">
        <v>1.9</v>
      </c>
      <c r="K318" s="3">
        <v>1.185519E-2</v>
      </c>
      <c r="L318" s="7">
        <v>3.3923719999999998E-3</v>
      </c>
      <c r="M318" s="7">
        <v>1.868467E-3</v>
      </c>
      <c r="N318" s="7">
        <v>3.4919619999999999E-3</v>
      </c>
      <c r="O318" s="7">
        <v>0.40272960000000002</v>
      </c>
      <c r="P318" s="7">
        <v>326.44380000000001</v>
      </c>
      <c r="Q318" s="7">
        <f t="shared" si="54"/>
        <v>1.2937507160497457</v>
      </c>
      <c r="R318" t="s">
        <v>100</v>
      </c>
      <c r="S318" s="7">
        <v>0.28820839999999998</v>
      </c>
      <c r="T318">
        <v>-1.19007</v>
      </c>
      <c r="U318" s="17">
        <v>1.296934</v>
      </c>
      <c r="V318" t="s">
        <v>102</v>
      </c>
      <c r="W318" s="6">
        <v>2.0729999999999998E-2</v>
      </c>
      <c r="X318" s="6">
        <v>3.4329999999999999E-2</v>
      </c>
      <c r="Y318" s="6">
        <v>4.5780000000000001E-2</v>
      </c>
      <c r="Z318" s="6">
        <v>5.7570000000000003E-2</v>
      </c>
      <c r="AA318" s="6">
        <v>7.0379999999999998E-2</v>
      </c>
      <c r="AB318" s="6">
        <v>8.4930000000000005E-2</v>
      </c>
      <c r="AC318" s="6">
        <v>0.1023</v>
      </c>
      <c r="AD318" s="6">
        <v>0.125</v>
      </c>
      <c r="AE318" s="6">
        <v>0.16009999999999999</v>
      </c>
      <c r="AF318" s="6">
        <v>0.2989</v>
      </c>
      <c r="AG318" t="s">
        <v>100</v>
      </c>
      <c r="AH318" s="9">
        <f t="shared" si="51"/>
        <v>5.5060000000000002</v>
      </c>
      <c r="AI318" s="9">
        <f t="shared" si="52"/>
        <v>28.51</v>
      </c>
      <c r="AJ318" s="8">
        <f t="shared" si="53"/>
        <v>5.1779876498365418</v>
      </c>
      <c r="AK318">
        <v>0</v>
      </c>
      <c r="AL318">
        <v>0</v>
      </c>
      <c r="AM318" t="s">
        <v>33</v>
      </c>
      <c r="AN318" t="s">
        <v>29</v>
      </c>
    </row>
    <row r="319" spans="1:40" x14ac:dyDescent="0.3">
      <c r="A319" t="s">
        <v>101</v>
      </c>
      <c r="B319" s="2">
        <v>2002</v>
      </c>
      <c r="C319" s="5">
        <f t="shared" si="48"/>
        <v>0.40420129999999999</v>
      </c>
      <c r="D319" s="13">
        <v>614.95609999999999</v>
      </c>
      <c r="E319" s="18">
        <f t="shared" si="49"/>
        <v>40.272960000000005</v>
      </c>
      <c r="F319" s="32">
        <f t="shared" si="50"/>
        <v>5.1779876498365418</v>
      </c>
      <c r="G319">
        <v>1992</v>
      </c>
      <c r="H319" s="2" t="s">
        <v>35</v>
      </c>
      <c r="I319">
        <v>4.6192260000000003</v>
      </c>
      <c r="J319">
        <v>1.9</v>
      </c>
      <c r="K319" s="3">
        <v>4.0420129999999997E-3</v>
      </c>
      <c r="L319" s="7">
        <v>1.5844699999999999E-3</v>
      </c>
      <c r="M319" s="7">
        <v>1.254413E-3</v>
      </c>
      <c r="N319" s="7">
        <v>9.5346519999999998E-4</v>
      </c>
      <c r="O319" s="7">
        <v>0.40272960000000002</v>
      </c>
      <c r="P319" s="7">
        <v>475.32810000000001</v>
      </c>
      <c r="Q319" s="7">
        <f t="shared" si="54"/>
        <v>1.2937507797245733</v>
      </c>
      <c r="R319" t="s">
        <v>100</v>
      </c>
      <c r="S319" s="7">
        <v>0.28820839999999998</v>
      </c>
      <c r="T319">
        <v>-1.188151</v>
      </c>
      <c r="U319" s="17">
        <v>1.2778369999999999</v>
      </c>
      <c r="V319" t="s">
        <v>102</v>
      </c>
      <c r="W319" s="6">
        <v>2.0729999999999998E-2</v>
      </c>
      <c r="X319" s="6">
        <v>3.4329999999999999E-2</v>
      </c>
      <c r="Y319" s="6">
        <v>4.5780000000000001E-2</v>
      </c>
      <c r="Z319" s="6">
        <v>5.7570000000000003E-2</v>
      </c>
      <c r="AA319" s="6">
        <v>7.0379999999999998E-2</v>
      </c>
      <c r="AB319" s="6">
        <v>8.4930000000000005E-2</v>
      </c>
      <c r="AC319" s="6">
        <v>0.1023</v>
      </c>
      <c r="AD319" s="6">
        <v>0.125</v>
      </c>
      <c r="AE319" s="6">
        <v>0.16009999999999999</v>
      </c>
      <c r="AF319" s="6">
        <v>0.2989</v>
      </c>
      <c r="AG319" t="s">
        <v>100</v>
      </c>
      <c r="AH319" s="9">
        <f t="shared" si="51"/>
        <v>5.5060000000000002</v>
      </c>
      <c r="AI319" s="9">
        <f t="shared" si="52"/>
        <v>28.51</v>
      </c>
      <c r="AJ319" s="8">
        <f t="shared" si="53"/>
        <v>5.1779876498365418</v>
      </c>
      <c r="AK319">
        <v>0</v>
      </c>
      <c r="AL319">
        <v>0</v>
      </c>
      <c r="AM319" t="s">
        <v>33</v>
      </c>
      <c r="AN319" t="s">
        <v>29</v>
      </c>
    </row>
    <row r="320" spans="1:40" x14ac:dyDescent="0.3">
      <c r="A320" t="s">
        <v>101</v>
      </c>
      <c r="B320" s="2">
        <v>1999</v>
      </c>
      <c r="C320" s="5">
        <f t="shared" si="48"/>
        <v>0.72630719999999993</v>
      </c>
      <c r="D320" s="13">
        <v>495.91019999999997</v>
      </c>
      <c r="E320" s="18">
        <f t="shared" si="49"/>
        <v>40.272960000000005</v>
      </c>
      <c r="F320" s="32">
        <f t="shared" si="50"/>
        <v>5.1779876498365418</v>
      </c>
      <c r="G320">
        <v>1992</v>
      </c>
      <c r="H320" s="2" t="s">
        <v>35</v>
      </c>
      <c r="I320">
        <v>4.6192260000000003</v>
      </c>
      <c r="J320">
        <v>1.9</v>
      </c>
      <c r="K320" s="3">
        <v>7.2630719999999998E-3</v>
      </c>
      <c r="L320" s="7">
        <v>2.3447799999999999E-3</v>
      </c>
      <c r="M320" s="7">
        <v>1.496966E-3</v>
      </c>
      <c r="N320" s="7">
        <v>2.0780680000000002E-3</v>
      </c>
      <c r="O320" s="7">
        <v>0.40272960000000002</v>
      </c>
      <c r="P320" s="7">
        <v>383.31200000000001</v>
      </c>
      <c r="Q320" s="7">
        <f t="shared" si="54"/>
        <v>1.2937507826522519</v>
      </c>
      <c r="R320" t="s">
        <v>100</v>
      </c>
      <c r="S320" s="7">
        <v>0.28820839999999998</v>
      </c>
      <c r="T320">
        <v>-1.1891609999999999</v>
      </c>
      <c r="U320" s="17">
        <v>1.264775</v>
      </c>
      <c r="V320" t="s">
        <v>102</v>
      </c>
      <c r="W320" s="6">
        <v>2.0729999999999998E-2</v>
      </c>
      <c r="X320" s="6">
        <v>3.4329999999999999E-2</v>
      </c>
      <c r="Y320" s="6">
        <v>4.5780000000000001E-2</v>
      </c>
      <c r="Z320" s="6">
        <v>5.7570000000000003E-2</v>
      </c>
      <c r="AA320" s="6">
        <v>7.0379999999999998E-2</v>
      </c>
      <c r="AB320" s="6">
        <v>8.4930000000000005E-2</v>
      </c>
      <c r="AC320" s="6">
        <v>0.1023</v>
      </c>
      <c r="AD320" s="6">
        <v>0.125</v>
      </c>
      <c r="AE320" s="6">
        <v>0.16009999999999999</v>
      </c>
      <c r="AF320" s="6">
        <v>0.2989</v>
      </c>
      <c r="AG320" t="s">
        <v>100</v>
      </c>
      <c r="AH320" s="9">
        <f t="shared" si="51"/>
        <v>5.5060000000000002</v>
      </c>
      <c r="AI320" s="9">
        <f t="shared" si="52"/>
        <v>28.51</v>
      </c>
      <c r="AJ320" s="8">
        <f t="shared" si="53"/>
        <v>5.1779876498365418</v>
      </c>
      <c r="AK320">
        <v>0</v>
      </c>
      <c r="AL320">
        <v>0</v>
      </c>
      <c r="AM320" t="s">
        <v>33</v>
      </c>
      <c r="AN320" t="s">
        <v>29</v>
      </c>
    </row>
    <row r="321" spans="1:40" x14ac:dyDescent="0.3">
      <c r="A321" t="s">
        <v>101</v>
      </c>
      <c r="B321" s="2">
        <v>1996</v>
      </c>
      <c r="C321" s="5">
        <f t="shared" si="48"/>
        <v>2.9732259999999999</v>
      </c>
      <c r="D321" s="13">
        <v>316.4486</v>
      </c>
      <c r="E321" s="18">
        <f t="shared" si="49"/>
        <v>40.272960000000005</v>
      </c>
      <c r="F321" s="32">
        <f t="shared" si="50"/>
        <v>5.1779876498365418</v>
      </c>
      <c r="G321">
        <v>1992</v>
      </c>
      <c r="H321" s="2" t="s">
        <v>35</v>
      </c>
      <c r="I321">
        <v>4.6192260000000003</v>
      </c>
      <c r="J321">
        <v>1.9</v>
      </c>
      <c r="K321" s="3">
        <v>2.973226E-2</v>
      </c>
      <c r="L321" s="7">
        <v>7.5289679999999996E-3</v>
      </c>
      <c r="M321" s="7">
        <v>3.386619E-3</v>
      </c>
      <c r="N321" s="7">
        <v>8.6896930000000001E-3</v>
      </c>
      <c r="O321" s="7">
        <v>0.40272960000000002</v>
      </c>
      <c r="P321" s="7">
        <v>244.59780000000001</v>
      </c>
      <c r="Q321" s="7">
        <f t="shared" si="54"/>
        <v>1.2937508023375517</v>
      </c>
      <c r="R321" t="s">
        <v>100</v>
      </c>
      <c r="S321" s="7">
        <v>0.28820839999999998</v>
      </c>
      <c r="T321">
        <v>-1.1921200000000001</v>
      </c>
      <c r="U321" s="17">
        <v>1.258364</v>
      </c>
      <c r="V321" t="s">
        <v>102</v>
      </c>
      <c r="W321" s="6">
        <v>2.0729999999999998E-2</v>
      </c>
      <c r="X321" s="6">
        <v>3.4329999999999999E-2</v>
      </c>
      <c r="Y321" s="6">
        <v>4.5780000000000001E-2</v>
      </c>
      <c r="Z321" s="6">
        <v>5.7570000000000003E-2</v>
      </c>
      <c r="AA321" s="6">
        <v>7.0379999999999998E-2</v>
      </c>
      <c r="AB321" s="6">
        <v>8.4930000000000005E-2</v>
      </c>
      <c r="AC321" s="6">
        <v>0.1023</v>
      </c>
      <c r="AD321" s="6">
        <v>0.125</v>
      </c>
      <c r="AE321" s="6">
        <v>0.16009999999999999</v>
      </c>
      <c r="AF321" s="6">
        <v>0.2989</v>
      </c>
      <c r="AG321" t="s">
        <v>100</v>
      </c>
      <c r="AH321" s="9">
        <f t="shared" si="51"/>
        <v>5.5060000000000002</v>
      </c>
      <c r="AI321" s="9">
        <f t="shared" si="52"/>
        <v>28.51</v>
      </c>
      <c r="AJ321" s="8">
        <f t="shared" si="53"/>
        <v>5.1779876498365418</v>
      </c>
      <c r="AK321">
        <v>0</v>
      </c>
      <c r="AL321">
        <v>0</v>
      </c>
      <c r="AM321" t="s">
        <v>33</v>
      </c>
      <c r="AN321" t="s">
        <v>29</v>
      </c>
    </row>
    <row r="322" spans="1:40" x14ac:dyDescent="0.3">
      <c r="A322" t="s">
        <v>101</v>
      </c>
      <c r="B322" s="2">
        <v>1993</v>
      </c>
      <c r="C322" s="5">
        <f t="shared" si="48"/>
        <v>2.8097289999999999</v>
      </c>
      <c r="D322" s="13">
        <v>322.22699999999998</v>
      </c>
      <c r="E322" s="18">
        <f t="shared" si="49"/>
        <v>40.272960000000005</v>
      </c>
      <c r="F322" s="32">
        <f t="shared" si="50"/>
        <v>5.1779876498365418</v>
      </c>
      <c r="G322">
        <v>1992</v>
      </c>
      <c r="H322" s="2" t="s">
        <v>35</v>
      </c>
      <c r="I322">
        <v>4.6192260000000003</v>
      </c>
      <c r="J322">
        <v>1.9</v>
      </c>
      <c r="K322" s="3">
        <v>2.809729E-2</v>
      </c>
      <c r="L322" s="7">
        <v>7.138536E-3</v>
      </c>
      <c r="M322" s="7">
        <v>3.241177E-3</v>
      </c>
      <c r="N322" s="7">
        <v>8.0341560000000006E-3</v>
      </c>
      <c r="O322" s="7">
        <v>0.40272960000000002</v>
      </c>
      <c r="P322" s="7">
        <v>249.0642</v>
      </c>
      <c r="Q322" s="7">
        <f t="shared" si="54"/>
        <v>1.293750767874307</v>
      </c>
      <c r="R322" t="s">
        <v>100</v>
      </c>
      <c r="S322" s="7">
        <v>0.28820839999999998</v>
      </c>
      <c r="T322">
        <v>-1.1919729999999999</v>
      </c>
      <c r="U322" s="17">
        <v>1.244407</v>
      </c>
      <c r="V322" t="s">
        <v>102</v>
      </c>
      <c r="W322" s="6">
        <v>2.0729999999999998E-2</v>
      </c>
      <c r="X322" s="6">
        <v>3.4329999999999999E-2</v>
      </c>
      <c r="Y322" s="6">
        <v>4.5780000000000001E-2</v>
      </c>
      <c r="Z322" s="6">
        <v>5.7570000000000003E-2</v>
      </c>
      <c r="AA322" s="6">
        <v>7.0379999999999998E-2</v>
      </c>
      <c r="AB322" s="6">
        <v>8.4930000000000005E-2</v>
      </c>
      <c r="AC322" s="6">
        <v>0.1023</v>
      </c>
      <c r="AD322" s="6">
        <v>0.125</v>
      </c>
      <c r="AE322" s="6">
        <v>0.16009999999999999</v>
      </c>
      <c r="AF322" s="6">
        <v>0.2989</v>
      </c>
      <c r="AG322" t="s">
        <v>100</v>
      </c>
      <c r="AH322" s="9">
        <f t="shared" si="51"/>
        <v>5.5060000000000002</v>
      </c>
      <c r="AI322" s="9">
        <f t="shared" si="52"/>
        <v>28.51</v>
      </c>
      <c r="AJ322" s="8">
        <f t="shared" si="53"/>
        <v>5.1779876498365418</v>
      </c>
      <c r="AK322">
        <v>0</v>
      </c>
      <c r="AL322">
        <v>0</v>
      </c>
      <c r="AM322" t="s">
        <v>33</v>
      </c>
      <c r="AN322" t="s">
        <v>29</v>
      </c>
    </row>
    <row r="323" spans="1:40" x14ac:dyDescent="0.3">
      <c r="A323" t="s">
        <v>101</v>
      </c>
      <c r="B323" s="2">
        <v>1990</v>
      </c>
      <c r="C323" s="5">
        <f t="shared" si="48"/>
        <v>3.835432</v>
      </c>
      <c r="D323" s="13">
        <v>314.41129999999998</v>
      </c>
      <c r="E323" s="18">
        <f t="shared" si="49"/>
        <v>-100</v>
      </c>
      <c r="F323" s="32">
        <f t="shared" si="50"/>
        <v>1</v>
      </c>
      <c r="H323" s="2" t="s">
        <v>35</v>
      </c>
      <c r="I323">
        <v>4.6192260000000003</v>
      </c>
      <c r="J323">
        <v>1.9</v>
      </c>
      <c r="K323" s="3">
        <v>3.8354319999999997E-2</v>
      </c>
      <c r="L323" s="7">
        <v>7.609256E-3</v>
      </c>
      <c r="M323" s="7">
        <v>2.7881270000000001E-3</v>
      </c>
      <c r="N323" s="7">
        <v>8.8694250000000002E-3</v>
      </c>
      <c r="O323" s="7">
        <v>-1</v>
      </c>
      <c r="P323" s="7">
        <v>-1</v>
      </c>
      <c r="Q323" s="7"/>
      <c r="R323" t="s">
        <v>100</v>
      </c>
      <c r="S323" s="7">
        <v>-1</v>
      </c>
      <c r="T323">
        <v>-1</v>
      </c>
      <c r="U323" s="17">
        <v>1.2219</v>
      </c>
      <c r="V323" t="s">
        <v>268</v>
      </c>
      <c r="W323" s="6">
        <v>-1</v>
      </c>
      <c r="X323" s="6">
        <v>-1</v>
      </c>
      <c r="Y323" s="6">
        <v>-1</v>
      </c>
      <c r="Z323" s="6">
        <v>-1</v>
      </c>
      <c r="AA323" s="6">
        <v>-1</v>
      </c>
      <c r="AB323" s="6">
        <v>-1</v>
      </c>
      <c r="AC323" s="6">
        <v>-1</v>
      </c>
      <c r="AD323" s="6">
        <v>-1</v>
      </c>
      <c r="AE323" s="6">
        <v>-1</v>
      </c>
      <c r="AF323" s="6">
        <v>-1</v>
      </c>
      <c r="AG323" t="s">
        <v>100</v>
      </c>
      <c r="AH323" s="9">
        <f t="shared" si="51"/>
        <v>-200</v>
      </c>
      <c r="AI323" s="9">
        <f t="shared" si="52"/>
        <v>-200</v>
      </c>
      <c r="AJ323" s="8">
        <f t="shared" si="53"/>
        <v>1</v>
      </c>
      <c r="AK323">
        <v>1</v>
      </c>
      <c r="AL323">
        <v>0</v>
      </c>
      <c r="AM323" t="s">
        <v>33</v>
      </c>
      <c r="AN323" t="s">
        <v>29</v>
      </c>
    </row>
    <row r="324" spans="1:40" x14ac:dyDescent="0.3">
      <c r="A324" t="s">
        <v>101</v>
      </c>
      <c r="B324" s="2">
        <v>1987</v>
      </c>
      <c r="C324" s="5">
        <f t="shared" si="48"/>
        <v>0.43656500000000004</v>
      </c>
      <c r="D324" s="13">
        <v>440.54669999999999</v>
      </c>
      <c r="E324" s="18">
        <f t="shared" si="49"/>
        <v>42.601309999999998</v>
      </c>
      <c r="F324" s="32">
        <f t="shared" si="50"/>
        <v>5.9987757600489706</v>
      </c>
      <c r="G324">
        <v>1988</v>
      </c>
      <c r="H324" s="2" t="s">
        <v>35</v>
      </c>
      <c r="I324">
        <v>4.6192260000000003</v>
      </c>
      <c r="J324">
        <v>1.9</v>
      </c>
      <c r="K324" s="3">
        <v>4.3656500000000004E-3</v>
      </c>
      <c r="L324" s="7">
        <v>8.9625660000000002E-5</v>
      </c>
      <c r="M324" s="7">
        <v>2.4540090000000002E-6</v>
      </c>
      <c r="N324" s="7">
        <v>9.2691650000000002E-5</v>
      </c>
      <c r="O324" s="7">
        <v>0.42601309999999998</v>
      </c>
      <c r="P324" s="7">
        <v>326.5138</v>
      </c>
      <c r="Q324" s="7">
        <f t="shared" si="54"/>
        <v>1.3492437379369571</v>
      </c>
      <c r="R324" t="s">
        <v>100</v>
      </c>
      <c r="S324" s="7">
        <v>0.3193416</v>
      </c>
      <c r="T324">
        <v>0.40420139999999999</v>
      </c>
      <c r="U324" s="17">
        <v>1.1952469999999999</v>
      </c>
      <c r="V324" t="s">
        <v>268</v>
      </c>
      <c r="W324" s="6">
        <v>1.8630000000000001E-2</v>
      </c>
      <c r="X324" s="6">
        <v>3.0380000000000001E-2</v>
      </c>
      <c r="Y324" s="6">
        <v>4.2000000000000003E-2</v>
      </c>
      <c r="Z324" s="6">
        <v>5.4030000000000002E-2</v>
      </c>
      <c r="AA324" s="6">
        <v>6.7059999999999995E-2</v>
      </c>
      <c r="AB324" s="6">
        <v>8.2000000000000003E-2</v>
      </c>
      <c r="AC324" s="6">
        <v>0.1004</v>
      </c>
      <c r="AD324" s="6">
        <v>0.12570000000000001</v>
      </c>
      <c r="AE324" s="6">
        <v>0.16830000000000001</v>
      </c>
      <c r="AF324" s="6">
        <v>0.31140000000000001</v>
      </c>
      <c r="AG324" t="s">
        <v>100</v>
      </c>
      <c r="AH324" s="9">
        <f t="shared" si="51"/>
        <v>4.9009999999999998</v>
      </c>
      <c r="AI324" s="9">
        <f t="shared" si="52"/>
        <v>29.400000000000006</v>
      </c>
      <c r="AJ324" s="8">
        <f t="shared" si="53"/>
        <v>5.9987757600489706</v>
      </c>
      <c r="AK324">
        <v>0</v>
      </c>
      <c r="AL324">
        <v>0</v>
      </c>
      <c r="AM324" t="s">
        <v>33</v>
      </c>
      <c r="AN324" t="s">
        <v>29</v>
      </c>
    </row>
    <row r="325" spans="1:40" x14ac:dyDescent="0.3">
      <c r="A325" t="s">
        <v>101</v>
      </c>
      <c r="B325" s="2">
        <v>1984</v>
      </c>
      <c r="C325" s="5">
        <f t="shared" ref="C325:C354" si="55">K325*100</f>
        <v>0</v>
      </c>
      <c r="D325" s="13">
        <v>473.07400000000001</v>
      </c>
      <c r="E325" s="18">
        <f t="shared" si="49"/>
        <v>42.601309999999998</v>
      </c>
      <c r="F325" s="32">
        <f t="shared" si="50"/>
        <v>5.9987757600489706</v>
      </c>
      <c r="G325">
        <v>1988</v>
      </c>
      <c r="H325" s="2" t="s">
        <v>35</v>
      </c>
      <c r="I325">
        <v>4.6192260000000003</v>
      </c>
      <c r="J325">
        <v>1.9</v>
      </c>
      <c r="K325" s="3">
        <v>0</v>
      </c>
      <c r="L325" s="7">
        <v>0</v>
      </c>
      <c r="M325" s="7">
        <v>0</v>
      </c>
      <c r="N325" s="7">
        <v>0</v>
      </c>
      <c r="O325" s="7">
        <v>0.42601309999999998</v>
      </c>
      <c r="P325" s="7">
        <v>350.6216</v>
      </c>
      <c r="Q325" s="7">
        <f t="shared" si="54"/>
        <v>1.3492437431122326</v>
      </c>
      <c r="R325" t="s">
        <v>100</v>
      </c>
      <c r="S325" s="7">
        <v>0.3193416</v>
      </c>
      <c r="T325">
        <v>0.40420139999999999</v>
      </c>
      <c r="U325" s="17">
        <v>1.1556949999999999</v>
      </c>
      <c r="V325" t="s">
        <v>268</v>
      </c>
      <c r="W325" s="6">
        <v>1.8630000000000001E-2</v>
      </c>
      <c r="X325" s="6">
        <v>3.0380000000000001E-2</v>
      </c>
      <c r="Y325" s="6">
        <v>4.2000000000000003E-2</v>
      </c>
      <c r="Z325" s="6">
        <v>5.4030000000000002E-2</v>
      </c>
      <c r="AA325" s="6">
        <v>6.7059999999999995E-2</v>
      </c>
      <c r="AB325" s="6">
        <v>8.2000000000000003E-2</v>
      </c>
      <c r="AC325" s="6">
        <v>0.1004</v>
      </c>
      <c r="AD325" s="6">
        <v>0.12570000000000001</v>
      </c>
      <c r="AE325" s="6">
        <v>0.16830000000000001</v>
      </c>
      <c r="AF325" s="6">
        <v>0.31140000000000001</v>
      </c>
      <c r="AG325" t="s">
        <v>100</v>
      </c>
      <c r="AH325" s="9">
        <f t="shared" si="51"/>
        <v>4.9009999999999998</v>
      </c>
      <c r="AI325" s="9">
        <f t="shared" si="52"/>
        <v>29.400000000000006</v>
      </c>
      <c r="AJ325" s="8">
        <f t="shared" si="53"/>
        <v>5.9987757600489706</v>
      </c>
      <c r="AK325">
        <v>0</v>
      </c>
      <c r="AL325">
        <v>0</v>
      </c>
      <c r="AM325" t="s">
        <v>33</v>
      </c>
      <c r="AN325" t="s">
        <v>29</v>
      </c>
    </row>
    <row r="326" spans="1:40" x14ac:dyDescent="0.3">
      <c r="A326" t="s">
        <v>101</v>
      </c>
      <c r="B326" s="2">
        <v>1981</v>
      </c>
      <c r="C326" s="5">
        <f t="shared" si="55"/>
        <v>0</v>
      </c>
      <c r="D326" s="13">
        <v>574.49749999999995</v>
      </c>
      <c r="E326" s="18">
        <f t="shared" ref="E326:E354" si="56">O326*100</f>
        <v>42.601309999999998</v>
      </c>
      <c r="F326" s="32">
        <f t="shared" si="50"/>
        <v>5.9987757600489706</v>
      </c>
      <c r="G326">
        <v>1988</v>
      </c>
      <c r="H326" s="2" t="s">
        <v>35</v>
      </c>
      <c r="I326">
        <v>4.6192260000000003</v>
      </c>
      <c r="J326">
        <v>1.9</v>
      </c>
      <c r="K326" s="3">
        <v>0</v>
      </c>
      <c r="L326" s="7">
        <v>0</v>
      </c>
      <c r="M326" s="7">
        <v>0</v>
      </c>
      <c r="N326" s="7">
        <v>0</v>
      </c>
      <c r="O326" s="7">
        <v>0.42601309999999998</v>
      </c>
      <c r="P326" s="7">
        <v>425.79219999999998</v>
      </c>
      <c r="Q326" s="7">
        <f t="shared" si="54"/>
        <v>1.3492438330246537</v>
      </c>
      <c r="R326" t="s">
        <v>100</v>
      </c>
      <c r="S326" s="7">
        <v>0.3193416</v>
      </c>
      <c r="T326">
        <v>0.40420139999999999</v>
      </c>
      <c r="U326" s="17">
        <v>1.1025560000000001</v>
      </c>
      <c r="V326" t="s">
        <v>268</v>
      </c>
      <c r="W326" s="6">
        <v>1.8630000000000001E-2</v>
      </c>
      <c r="X326" s="6">
        <v>3.0380000000000001E-2</v>
      </c>
      <c r="Y326" s="6">
        <v>4.2000000000000003E-2</v>
      </c>
      <c r="Z326" s="6">
        <v>5.4030000000000002E-2</v>
      </c>
      <c r="AA326" s="6">
        <v>6.7059999999999995E-2</v>
      </c>
      <c r="AB326" s="6">
        <v>8.2000000000000003E-2</v>
      </c>
      <c r="AC326" s="6">
        <v>0.1004</v>
      </c>
      <c r="AD326" s="6">
        <v>0.12570000000000001</v>
      </c>
      <c r="AE326" s="6">
        <v>0.16830000000000001</v>
      </c>
      <c r="AF326" s="6">
        <v>0.31140000000000001</v>
      </c>
      <c r="AG326" t="s">
        <v>100</v>
      </c>
      <c r="AH326" s="9">
        <f t="shared" si="51"/>
        <v>4.9009999999999998</v>
      </c>
      <c r="AI326" s="9">
        <f t="shared" si="52"/>
        <v>29.400000000000006</v>
      </c>
      <c r="AJ326" s="8">
        <f t="shared" si="53"/>
        <v>5.9987757600489706</v>
      </c>
      <c r="AK326">
        <v>0</v>
      </c>
      <c r="AL326">
        <v>0</v>
      </c>
      <c r="AM326" t="s">
        <v>33</v>
      </c>
      <c r="AN326" t="s">
        <v>29</v>
      </c>
    </row>
    <row r="327" spans="1:40" x14ac:dyDescent="0.3">
      <c r="A327" t="s">
        <v>104</v>
      </c>
      <c r="B327" s="2">
        <v>2013</v>
      </c>
      <c r="C327" s="5">
        <f t="shared" si="55"/>
        <v>0.3355804</v>
      </c>
      <c r="D327" s="13">
        <v>727.56510000000003</v>
      </c>
      <c r="E327" s="18">
        <f t="shared" si="56"/>
        <v>41.871609999999997</v>
      </c>
      <c r="F327" s="32">
        <f t="shared" si="50"/>
        <v>5.6298600311041982</v>
      </c>
      <c r="G327">
        <v>2013</v>
      </c>
      <c r="H327" s="2" t="s">
        <v>35</v>
      </c>
      <c r="I327">
        <v>16.423850000000002</v>
      </c>
      <c r="J327">
        <v>1.9</v>
      </c>
      <c r="K327" s="3">
        <v>3.355804E-3</v>
      </c>
      <c r="L327" s="7">
        <v>1.1159379999999999E-3</v>
      </c>
      <c r="M327" s="7">
        <v>6.1917370000000001E-4</v>
      </c>
      <c r="N327" s="7">
        <v>1.126389E-3</v>
      </c>
      <c r="O327" s="7">
        <v>0.41871609999999998</v>
      </c>
      <c r="P327" s="7">
        <v>543.61479999999995</v>
      </c>
      <c r="Q327" s="7">
        <f t="shared" si="54"/>
        <v>1.3383835392266732</v>
      </c>
      <c r="R327" t="s">
        <v>103</v>
      </c>
      <c r="S327" s="7">
        <v>0.31001440000000002</v>
      </c>
      <c r="T327">
        <v>-1</v>
      </c>
      <c r="U327" s="17">
        <v>3.4080050000000002</v>
      </c>
      <c r="V327" t="s">
        <v>105</v>
      </c>
      <c r="W327" s="6">
        <v>1.9029999999999998E-2</v>
      </c>
      <c r="X327" s="6">
        <v>3.2410000000000001E-2</v>
      </c>
      <c r="Y327" s="6">
        <v>4.3920000000000001E-2</v>
      </c>
      <c r="Z327" s="6">
        <v>5.568E-2</v>
      </c>
      <c r="AA327" s="6">
        <v>6.8070000000000006E-2</v>
      </c>
      <c r="AB327" s="6">
        <v>8.2070000000000004E-2</v>
      </c>
      <c r="AC327" s="6">
        <v>9.9729999999999999E-2</v>
      </c>
      <c r="AD327" s="6">
        <v>0.12429999999999999</v>
      </c>
      <c r="AE327" s="6">
        <v>0.1653</v>
      </c>
      <c r="AF327" s="6">
        <v>0.3095</v>
      </c>
      <c r="AG327" t="s">
        <v>103</v>
      </c>
      <c r="AH327" s="9">
        <f t="shared" si="51"/>
        <v>5.1440000000000001</v>
      </c>
      <c r="AI327" s="9">
        <f t="shared" si="52"/>
        <v>28.959999999999997</v>
      </c>
      <c r="AJ327" s="8">
        <f t="shared" si="53"/>
        <v>5.6298600311041982</v>
      </c>
      <c r="AK327">
        <v>0</v>
      </c>
      <c r="AL327">
        <v>1</v>
      </c>
      <c r="AM327" t="s">
        <v>33</v>
      </c>
      <c r="AN327" t="s">
        <v>29</v>
      </c>
    </row>
    <row r="328" spans="1:40" x14ac:dyDescent="0.3">
      <c r="A328" t="s">
        <v>104</v>
      </c>
      <c r="B328" s="2">
        <v>2012</v>
      </c>
      <c r="C328" s="5">
        <f t="shared" si="55"/>
        <v>0.39970659999999997</v>
      </c>
      <c r="D328" s="13">
        <v>700.42660000000001</v>
      </c>
      <c r="E328" s="18">
        <f t="shared" si="56"/>
        <v>41.320830000000001</v>
      </c>
      <c r="F328" s="32">
        <f t="shared" ref="F328:F354" si="57">AJ328</f>
        <v>5.6094764998089408</v>
      </c>
      <c r="G328">
        <v>2012</v>
      </c>
      <c r="H328" s="2" t="s">
        <v>35</v>
      </c>
      <c r="I328">
        <v>16.423850000000002</v>
      </c>
      <c r="J328">
        <v>1.9</v>
      </c>
      <c r="K328" s="3">
        <v>3.9970659999999996E-3</v>
      </c>
      <c r="L328" s="7">
        <v>1.0596659999999999E-3</v>
      </c>
      <c r="M328" s="7">
        <v>6.204998E-4</v>
      </c>
      <c r="N328" s="7">
        <v>1.0276619999999999E-3</v>
      </c>
      <c r="O328" s="7">
        <v>0.41320829999999997</v>
      </c>
      <c r="P328" s="7">
        <v>526.67510000000004</v>
      </c>
      <c r="Q328" s="7">
        <f t="shared" si="54"/>
        <v>1.3299026287743618</v>
      </c>
      <c r="R328" t="s">
        <v>103</v>
      </c>
      <c r="S328" s="7">
        <v>0.30225439999999998</v>
      </c>
      <c r="T328">
        <v>-1</v>
      </c>
      <c r="U328" s="17">
        <v>3.3967770000000002</v>
      </c>
      <c r="V328" t="s">
        <v>122</v>
      </c>
      <c r="W328" s="6">
        <v>1.9310000000000001E-2</v>
      </c>
      <c r="X328" s="6">
        <v>3.3029999999999997E-2</v>
      </c>
      <c r="Y328" s="6">
        <v>4.428E-2</v>
      </c>
      <c r="Z328" s="6">
        <v>5.5460000000000002E-2</v>
      </c>
      <c r="AA328" s="6">
        <v>6.8169999999999994E-2</v>
      </c>
      <c r="AB328" s="6">
        <v>8.3059999999999995E-2</v>
      </c>
      <c r="AC328" s="6">
        <v>0.10150000000000001</v>
      </c>
      <c r="AD328" s="6">
        <v>0.1263</v>
      </c>
      <c r="AE328" s="6">
        <v>0.1673</v>
      </c>
      <c r="AF328" s="6">
        <v>0.30170000000000002</v>
      </c>
      <c r="AG328" t="s">
        <v>103</v>
      </c>
      <c r="AH328" s="9">
        <f t="shared" ref="AH328:AH354" si="58">(W328+X328)*100</f>
        <v>5.234</v>
      </c>
      <c r="AI328" s="9">
        <f t="shared" ref="AI328:AI354" si="59">(AD328+AE328)*100</f>
        <v>29.359999999999996</v>
      </c>
      <c r="AJ328" s="8">
        <f t="shared" ref="AJ328:AJ354" si="60">AI328/AH328</f>
        <v>5.6094764998089408</v>
      </c>
      <c r="AK328">
        <v>0</v>
      </c>
      <c r="AL328">
        <v>1</v>
      </c>
      <c r="AM328" t="s">
        <v>33</v>
      </c>
      <c r="AN328" t="s">
        <v>29</v>
      </c>
    </row>
    <row r="329" spans="1:40" x14ac:dyDescent="0.3">
      <c r="A329" t="s">
        <v>104</v>
      </c>
      <c r="B329" s="2">
        <v>2011</v>
      </c>
      <c r="C329" s="5">
        <f t="shared" si="55"/>
        <v>0.32353890000000002</v>
      </c>
      <c r="D329" s="13">
        <v>702.47360000000003</v>
      </c>
      <c r="E329" s="18">
        <f t="shared" si="56"/>
        <v>43.366289999999999</v>
      </c>
      <c r="F329" s="32">
        <f t="shared" si="57"/>
        <v>5.7063492063492065</v>
      </c>
      <c r="G329">
        <v>2011</v>
      </c>
      <c r="H329" s="2" t="s">
        <v>35</v>
      </c>
      <c r="I329">
        <v>16.423850000000002</v>
      </c>
      <c r="J329">
        <v>1.9</v>
      </c>
      <c r="K329" s="3">
        <v>3.235389E-3</v>
      </c>
      <c r="L329" s="7">
        <v>9.8525070000000004E-4</v>
      </c>
      <c r="M329" s="7">
        <v>6.060312E-4</v>
      </c>
      <c r="N329" s="7">
        <v>8.6764959999999995E-4</v>
      </c>
      <c r="O329" s="7">
        <v>0.43366290000000002</v>
      </c>
      <c r="P329" s="7">
        <v>506.69159999999999</v>
      </c>
      <c r="Q329" s="7">
        <f t="shared" si="54"/>
        <v>1.3863928275108568</v>
      </c>
      <c r="R329" t="s">
        <v>103</v>
      </c>
      <c r="S329" s="7">
        <v>0.32999450000000002</v>
      </c>
      <c r="T329">
        <v>-1</v>
      </c>
      <c r="U329" s="17">
        <v>3.385624</v>
      </c>
      <c r="V329" t="s">
        <v>137</v>
      </c>
      <c r="W329" s="6">
        <v>1.8939999999999999E-2</v>
      </c>
      <c r="X329" s="6">
        <v>3.1460000000000002E-2</v>
      </c>
      <c r="Y329" s="6">
        <v>4.2049999999999997E-2</v>
      </c>
      <c r="Z329" s="6">
        <v>5.3220000000000003E-2</v>
      </c>
      <c r="AA329" s="6">
        <v>6.5409999999999996E-2</v>
      </c>
      <c r="AB329" s="6">
        <v>7.961E-2</v>
      </c>
      <c r="AC329" s="6">
        <v>9.7430000000000003E-2</v>
      </c>
      <c r="AD329" s="6">
        <v>0.12239999999999999</v>
      </c>
      <c r="AE329" s="6">
        <v>0.16520000000000001</v>
      </c>
      <c r="AF329" s="6">
        <v>0.32429999999999998</v>
      </c>
      <c r="AG329" t="s">
        <v>103</v>
      </c>
      <c r="AH329" s="9">
        <f t="shared" si="58"/>
        <v>5.04</v>
      </c>
      <c r="AI329" s="9">
        <f t="shared" si="59"/>
        <v>28.76</v>
      </c>
      <c r="AJ329" s="8">
        <f t="shared" si="60"/>
        <v>5.7063492063492065</v>
      </c>
      <c r="AK329">
        <v>0</v>
      </c>
      <c r="AL329">
        <v>1</v>
      </c>
      <c r="AM329" t="s">
        <v>33</v>
      </c>
      <c r="AN329" t="s">
        <v>29</v>
      </c>
    </row>
    <row r="330" spans="1:40" x14ac:dyDescent="0.3">
      <c r="A330" t="s">
        <v>104</v>
      </c>
      <c r="B330" s="2">
        <v>2010</v>
      </c>
      <c r="C330" s="5">
        <f t="shared" si="55"/>
        <v>0.23113779999999998</v>
      </c>
      <c r="D330" s="13">
        <v>660.12829999999997</v>
      </c>
      <c r="E330" s="18">
        <f t="shared" si="56"/>
        <v>45.318180000000005</v>
      </c>
      <c r="F330" s="32">
        <f t="shared" si="57"/>
        <v>5.8054032094251466</v>
      </c>
      <c r="G330">
        <v>2010</v>
      </c>
      <c r="H330" s="2" t="s">
        <v>35</v>
      </c>
      <c r="I330">
        <v>16.423850000000002</v>
      </c>
      <c r="J330">
        <v>1.9</v>
      </c>
      <c r="K330" s="3">
        <v>2.3113779999999998E-3</v>
      </c>
      <c r="L330" s="7">
        <v>7.6972480000000001E-4</v>
      </c>
      <c r="M330" s="7">
        <v>4.5181959999999999E-4</v>
      </c>
      <c r="N330" s="7">
        <v>7.1494129999999996E-4</v>
      </c>
      <c r="O330" s="7">
        <v>0.45318180000000002</v>
      </c>
      <c r="P330" s="7">
        <v>449.22840000000002</v>
      </c>
      <c r="Q330" s="7">
        <f t="shared" si="54"/>
        <v>1.4694714314589192</v>
      </c>
      <c r="R330" t="s">
        <v>103</v>
      </c>
      <c r="S330" s="7">
        <v>0.35486129999999999</v>
      </c>
      <c r="T330">
        <v>-1</v>
      </c>
      <c r="U330" s="17">
        <v>3.3744149999999999</v>
      </c>
      <c r="V330" t="s">
        <v>152</v>
      </c>
      <c r="W330" s="6">
        <v>1.907E-2</v>
      </c>
      <c r="X330" s="6">
        <v>3.0159999999999999E-2</v>
      </c>
      <c r="Y330" s="6">
        <v>3.9690000000000003E-2</v>
      </c>
      <c r="Z330" s="6">
        <v>5.0169999999999999E-2</v>
      </c>
      <c r="AA330" s="6">
        <v>6.1589999999999999E-2</v>
      </c>
      <c r="AB330" s="6">
        <v>7.5800000000000006E-2</v>
      </c>
      <c r="AC330" s="6">
        <v>9.4119999999999995E-2</v>
      </c>
      <c r="AD330" s="6">
        <v>0.1203</v>
      </c>
      <c r="AE330" s="6">
        <v>0.16550000000000001</v>
      </c>
      <c r="AF330" s="6">
        <v>0.34370000000000001</v>
      </c>
      <c r="AG330" t="s">
        <v>103</v>
      </c>
      <c r="AH330" s="9">
        <f t="shared" si="58"/>
        <v>4.923</v>
      </c>
      <c r="AI330" s="9">
        <f t="shared" si="59"/>
        <v>28.58</v>
      </c>
      <c r="AJ330" s="8">
        <f t="shared" si="60"/>
        <v>5.8054032094251466</v>
      </c>
      <c r="AK330">
        <v>0</v>
      </c>
      <c r="AL330">
        <v>1</v>
      </c>
      <c r="AM330" t="s">
        <v>33</v>
      </c>
      <c r="AN330" t="s">
        <v>29</v>
      </c>
    </row>
    <row r="331" spans="1:40" x14ac:dyDescent="0.3">
      <c r="A331" t="s">
        <v>104</v>
      </c>
      <c r="B331" s="2">
        <v>2008</v>
      </c>
      <c r="C331" s="5">
        <f t="shared" si="55"/>
        <v>0.3329396</v>
      </c>
      <c r="D331" s="13">
        <v>617.51790000000005</v>
      </c>
      <c r="E331" s="18">
        <f t="shared" si="56"/>
        <v>46.268039999999999</v>
      </c>
      <c r="F331" s="32">
        <f t="shared" si="57"/>
        <v>6.0584869675778776</v>
      </c>
      <c r="G331">
        <v>2008</v>
      </c>
      <c r="H331" s="2" t="s">
        <v>35</v>
      </c>
      <c r="I331">
        <v>16.423850000000002</v>
      </c>
      <c r="J331">
        <v>1.9</v>
      </c>
      <c r="K331" s="3">
        <v>3.3293960000000001E-3</v>
      </c>
      <c r="L331" s="7">
        <v>6.264237E-4</v>
      </c>
      <c r="M331" s="7">
        <v>1.9210359999999999E-4</v>
      </c>
      <c r="N331" s="7">
        <v>7.6071129999999995E-4</v>
      </c>
      <c r="O331" s="7">
        <v>0.46268039999999999</v>
      </c>
      <c r="P331" s="7">
        <v>415.63839999999999</v>
      </c>
      <c r="Q331" s="7">
        <f t="shared" si="54"/>
        <v>1.4857094532170272</v>
      </c>
      <c r="R331" t="s">
        <v>103</v>
      </c>
      <c r="S331" s="7">
        <v>0.36944300000000002</v>
      </c>
      <c r="T331">
        <v>-1</v>
      </c>
      <c r="U331" s="17">
        <v>3.3508239999999998</v>
      </c>
      <c r="V331" t="s">
        <v>168</v>
      </c>
      <c r="W331" s="6">
        <v>1.813E-2</v>
      </c>
      <c r="X331" s="6">
        <v>2.9059999999999999E-2</v>
      </c>
      <c r="Y331" s="6">
        <v>3.8460000000000001E-2</v>
      </c>
      <c r="Z331" s="6">
        <v>4.87E-2</v>
      </c>
      <c r="AA331" s="6">
        <v>6.0699999999999997E-2</v>
      </c>
      <c r="AB331" s="6">
        <v>7.492E-2</v>
      </c>
      <c r="AC331" s="6">
        <v>9.3350000000000002E-2</v>
      </c>
      <c r="AD331" s="6">
        <v>0.1195</v>
      </c>
      <c r="AE331" s="6">
        <v>0.16639999999999999</v>
      </c>
      <c r="AF331" s="6">
        <v>0.3508</v>
      </c>
      <c r="AG331" t="s">
        <v>103</v>
      </c>
      <c r="AH331" s="9">
        <f t="shared" si="58"/>
        <v>4.7189999999999994</v>
      </c>
      <c r="AI331" s="9">
        <f t="shared" si="59"/>
        <v>28.59</v>
      </c>
      <c r="AJ331" s="8">
        <f t="shared" si="60"/>
        <v>6.0584869675778776</v>
      </c>
      <c r="AK331">
        <v>0</v>
      </c>
      <c r="AL331">
        <v>1</v>
      </c>
      <c r="AM331" t="s">
        <v>33</v>
      </c>
      <c r="AN331" t="s">
        <v>29</v>
      </c>
    </row>
    <row r="332" spans="1:40" x14ac:dyDescent="0.3">
      <c r="A332" t="s">
        <v>104</v>
      </c>
      <c r="B332" s="2">
        <v>2005</v>
      </c>
      <c r="C332" s="5">
        <f t="shared" si="55"/>
        <v>1.0617669999999999</v>
      </c>
      <c r="D332" s="13">
        <v>514.0213</v>
      </c>
      <c r="E332" s="18">
        <f t="shared" si="56"/>
        <v>-100</v>
      </c>
      <c r="F332" s="32">
        <f t="shared" si="57"/>
        <v>1</v>
      </c>
      <c r="H332" s="2" t="s">
        <v>35</v>
      </c>
      <c r="I332">
        <v>16.423850000000002</v>
      </c>
      <c r="J332">
        <v>1.9</v>
      </c>
      <c r="K332" s="3">
        <v>1.0617669999999999E-2</v>
      </c>
      <c r="L332" s="7">
        <v>2.5383179999999999E-3</v>
      </c>
      <c r="M332" s="7">
        <v>1.046681E-3</v>
      </c>
      <c r="N332" s="7">
        <v>3.2387610000000002E-3</v>
      </c>
      <c r="O332" s="7">
        <v>-1</v>
      </c>
      <c r="P332" s="7">
        <v>-1</v>
      </c>
      <c r="Q332" s="7"/>
      <c r="R332" t="s">
        <v>103</v>
      </c>
      <c r="S332" s="7">
        <v>-1</v>
      </c>
      <c r="T332">
        <v>-1</v>
      </c>
      <c r="U332" s="17">
        <v>3.325612</v>
      </c>
      <c r="V332" t="s">
        <v>185</v>
      </c>
      <c r="W332" s="6">
        <v>-1</v>
      </c>
      <c r="X332" s="6">
        <v>-1</v>
      </c>
      <c r="Y332" s="6">
        <v>-1</v>
      </c>
      <c r="Z332" s="6">
        <v>-1</v>
      </c>
      <c r="AA332" s="6">
        <v>-1</v>
      </c>
      <c r="AB332" s="6">
        <v>-1</v>
      </c>
      <c r="AC332" s="6">
        <v>-1</v>
      </c>
      <c r="AD332" s="6">
        <v>-1</v>
      </c>
      <c r="AE332" s="6">
        <v>-1</v>
      </c>
      <c r="AF332" s="6">
        <v>-1</v>
      </c>
      <c r="AG332" t="s">
        <v>103</v>
      </c>
      <c r="AH332" s="9">
        <f t="shared" si="58"/>
        <v>-200</v>
      </c>
      <c r="AI332" s="9">
        <f t="shared" si="59"/>
        <v>-200</v>
      </c>
      <c r="AJ332" s="8">
        <f t="shared" si="60"/>
        <v>1</v>
      </c>
      <c r="AK332">
        <v>1</v>
      </c>
      <c r="AL332">
        <v>1</v>
      </c>
      <c r="AM332" t="s">
        <v>33</v>
      </c>
      <c r="AN332" t="s">
        <v>29</v>
      </c>
    </row>
    <row r="333" spans="1:40" x14ac:dyDescent="0.3">
      <c r="A333" t="s">
        <v>104</v>
      </c>
      <c r="B333" s="2">
        <v>2002</v>
      </c>
      <c r="C333" s="5">
        <f t="shared" si="55"/>
        <v>1.5227999999999999</v>
      </c>
      <c r="D333" s="13">
        <v>496.7355</v>
      </c>
      <c r="E333" s="18">
        <f t="shared" si="56"/>
        <v>-100</v>
      </c>
      <c r="F333" s="32">
        <f t="shared" si="57"/>
        <v>1</v>
      </c>
      <c r="H333" s="2" t="s">
        <v>35</v>
      </c>
      <c r="I333">
        <v>16.423850000000002</v>
      </c>
      <c r="J333">
        <v>1.9</v>
      </c>
      <c r="K333" s="3">
        <v>1.5228E-2</v>
      </c>
      <c r="L333" s="7">
        <v>3.5915809999999999E-3</v>
      </c>
      <c r="M333" s="7">
        <v>1.4517449999999999E-3</v>
      </c>
      <c r="N333" s="7">
        <v>4.6192510000000004E-3</v>
      </c>
      <c r="O333" s="7">
        <v>-1</v>
      </c>
      <c r="P333" s="7">
        <v>-1</v>
      </c>
      <c r="Q333" s="7"/>
      <c r="R333" t="s">
        <v>103</v>
      </c>
      <c r="S333" s="7">
        <v>-1</v>
      </c>
      <c r="T333">
        <v>-1</v>
      </c>
      <c r="U333" s="17">
        <v>3.3277730000000001</v>
      </c>
      <c r="V333" t="s">
        <v>185</v>
      </c>
      <c r="W333" s="6">
        <v>-1</v>
      </c>
      <c r="X333" s="6">
        <v>-1</v>
      </c>
      <c r="Y333" s="6">
        <v>-1</v>
      </c>
      <c r="Z333" s="6">
        <v>-1</v>
      </c>
      <c r="AA333" s="6">
        <v>-1</v>
      </c>
      <c r="AB333" s="6">
        <v>-1</v>
      </c>
      <c r="AC333" s="6">
        <v>-1</v>
      </c>
      <c r="AD333" s="6">
        <v>-1</v>
      </c>
      <c r="AE333" s="6">
        <v>-1</v>
      </c>
      <c r="AF333" s="6">
        <v>-1</v>
      </c>
      <c r="AG333" t="s">
        <v>103</v>
      </c>
      <c r="AH333" s="9">
        <f t="shared" si="58"/>
        <v>-200</v>
      </c>
      <c r="AI333" s="9">
        <f t="shared" si="59"/>
        <v>-200</v>
      </c>
      <c r="AJ333" s="8">
        <f t="shared" si="60"/>
        <v>1</v>
      </c>
      <c r="AK333">
        <v>1</v>
      </c>
      <c r="AL333">
        <v>1</v>
      </c>
      <c r="AM333" t="s">
        <v>33</v>
      </c>
      <c r="AN333" t="s">
        <v>29</v>
      </c>
    </row>
    <row r="334" spans="1:40" x14ac:dyDescent="0.3">
      <c r="A334" t="s">
        <v>104</v>
      </c>
      <c r="B334" s="2">
        <v>1999</v>
      </c>
      <c r="C334" s="5">
        <f t="shared" si="55"/>
        <v>0.58890829999999994</v>
      </c>
      <c r="D334" s="13">
        <v>692.99919999999997</v>
      </c>
      <c r="E334" s="18">
        <f t="shared" si="56"/>
        <v>-100</v>
      </c>
      <c r="F334" s="32">
        <f t="shared" si="57"/>
        <v>1</v>
      </c>
      <c r="H334" s="2" t="s">
        <v>35</v>
      </c>
      <c r="I334">
        <v>16.423850000000002</v>
      </c>
      <c r="J334">
        <v>1.9</v>
      </c>
      <c r="K334" s="3">
        <v>5.8890829999999998E-3</v>
      </c>
      <c r="L334" s="7">
        <v>1.525682E-3</v>
      </c>
      <c r="M334" s="7">
        <v>7.0052609999999996E-4</v>
      </c>
      <c r="N334" s="7">
        <v>1.9272130000000001E-3</v>
      </c>
      <c r="O334" s="7">
        <v>-1</v>
      </c>
      <c r="P334" s="7">
        <v>-1</v>
      </c>
      <c r="Q334" s="7"/>
      <c r="R334" t="s">
        <v>103</v>
      </c>
      <c r="S334" s="7">
        <v>-1</v>
      </c>
      <c r="T334">
        <v>-1</v>
      </c>
      <c r="U334" s="17">
        <v>3.3093180000000002</v>
      </c>
      <c r="V334" t="s">
        <v>185</v>
      </c>
      <c r="W334" s="6">
        <v>-1</v>
      </c>
      <c r="X334" s="6">
        <v>-1</v>
      </c>
      <c r="Y334" s="6">
        <v>-1</v>
      </c>
      <c r="Z334" s="6">
        <v>-1</v>
      </c>
      <c r="AA334" s="6">
        <v>-1</v>
      </c>
      <c r="AB334" s="6">
        <v>-1</v>
      </c>
      <c r="AC334" s="6">
        <v>-1</v>
      </c>
      <c r="AD334" s="6">
        <v>-1</v>
      </c>
      <c r="AE334" s="6">
        <v>-1</v>
      </c>
      <c r="AF334" s="6">
        <v>-1</v>
      </c>
      <c r="AG334" t="s">
        <v>103</v>
      </c>
      <c r="AH334" s="9">
        <f t="shared" si="58"/>
        <v>-200</v>
      </c>
      <c r="AI334" s="9">
        <f t="shared" si="59"/>
        <v>-200</v>
      </c>
      <c r="AJ334" s="8">
        <f t="shared" si="60"/>
        <v>1</v>
      </c>
      <c r="AK334">
        <v>1</v>
      </c>
      <c r="AL334">
        <v>1</v>
      </c>
      <c r="AM334" t="s">
        <v>33</v>
      </c>
      <c r="AN334" t="s">
        <v>29</v>
      </c>
    </row>
    <row r="335" spans="1:40" x14ac:dyDescent="0.3">
      <c r="A335" t="s">
        <v>104</v>
      </c>
      <c r="B335" s="2">
        <v>1996</v>
      </c>
      <c r="C335" s="5">
        <f t="shared" si="55"/>
        <v>0.62360460000000006</v>
      </c>
      <c r="D335" s="13">
        <v>698.53470000000004</v>
      </c>
      <c r="E335" s="18">
        <f t="shared" si="56"/>
        <v>-100</v>
      </c>
      <c r="F335" s="32">
        <f t="shared" si="57"/>
        <v>1</v>
      </c>
      <c r="H335" s="2" t="s">
        <v>35</v>
      </c>
      <c r="I335">
        <v>16.423850000000002</v>
      </c>
      <c r="J335">
        <v>1.9</v>
      </c>
      <c r="K335" s="3">
        <v>6.2360460000000003E-3</v>
      </c>
      <c r="L335" s="7">
        <v>1.6256389999999999E-3</v>
      </c>
      <c r="M335" s="7">
        <v>7.5708419999999995E-4</v>
      </c>
      <c r="N335" s="7">
        <v>2.0726830000000001E-3</v>
      </c>
      <c r="O335" s="7">
        <v>-1</v>
      </c>
      <c r="P335" s="7">
        <v>-1</v>
      </c>
      <c r="Q335" s="7"/>
      <c r="R335" t="s">
        <v>103</v>
      </c>
      <c r="S335" s="7">
        <v>-1</v>
      </c>
      <c r="T335">
        <v>-1</v>
      </c>
      <c r="U335" s="17">
        <v>3.2480349999999998</v>
      </c>
      <c r="V335" t="s">
        <v>185</v>
      </c>
      <c r="W335" s="6">
        <v>-1</v>
      </c>
      <c r="X335" s="6">
        <v>-1</v>
      </c>
      <c r="Y335" s="6">
        <v>-1</v>
      </c>
      <c r="Z335" s="6">
        <v>-1</v>
      </c>
      <c r="AA335" s="6">
        <v>-1</v>
      </c>
      <c r="AB335" s="6">
        <v>-1</v>
      </c>
      <c r="AC335" s="6">
        <v>-1</v>
      </c>
      <c r="AD335" s="6">
        <v>-1</v>
      </c>
      <c r="AE335" s="6">
        <v>-1</v>
      </c>
      <c r="AF335" s="6">
        <v>-1</v>
      </c>
      <c r="AG335" t="s">
        <v>103</v>
      </c>
      <c r="AH335" s="9">
        <f t="shared" si="58"/>
        <v>-200</v>
      </c>
      <c r="AI335" s="9">
        <f t="shared" si="59"/>
        <v>-200</v>
      </c>
      <c r="AJ335" s="8">
        <f t="shared" si="60"/>
        <v>1</v>
      </c>
      <c r="AK335">
        <v>1</v>
      </c>
      <c r="AL335">
        <v>1</v>
      </c>
      <c r="AM335" t="s">
        <v>33</v>
      </c>
      <c r="AN335" t="s">
        <v>29</v>
      </c>
    </row>
    <row r="336" spans="1:40" x14ac:dyDescent="0.3">
      <c r="A336" t="s">
        <v>104</v>
      </c>
      <c r="B336" s="2">
        <v>1993</v>
      </c>
      <c r="C336" s="5">
        <f t="shared" si="55"/>
        <v>0.64464569999999999</v>
      </c>
      <c r="D336" s="13">
        <v>686.38800000000003</v>
      </c>
      <c r="E336" s="18">
        <f t="shared" si="56"/>
        <v>-100</v>
      </c>
      <c r="F336" s="32">
        <f t="shared" si="57"/>
        <v>1</v>
      </c>
      <c r="H336" s="2" t="s">
        <v>35</v>
      </c>
      <c r="I336">
        <v>16.423850000000002</v>
      </c>
      <c r="J336">
        <v>1.9</v>
      </c>
      <c r="K336" s="3">
        <v>6.4464570000000001E-3</v>
      </c>
      <c r="L336" s="7">
        <v>1.6942249999999999E-3</v>
      </c>
      <c r="M336" s="7">
        <v>8.0366119999999996E-4</v>
      </c>
      <c r="N336" s="7">
        <v>2.1838270000000002E-3</v>
      </c>
      <c r="O336" s="7">
        <v>-1</v>
      </c>
      <c r="P336" s="7">
        <v>-1</v>
      </c>
      <c r="Q336" s="7"/>
      <c r="R336" t="s">
        <v>103</v>
      </c>
      <c r="S336" s="7">
        <v>-1</v>
      </c>
      <c r="T336">
        <v>-1</v>
      </c>
      <c r="U336" s="17">
        <v>3.1781549999999998</v>
      </c>
      <c r="V336" t="s">
        <v>185</v>
      </c>
      <c r="W336" s="6">
        <v>-1</v>
      </c>
      <c r="X336" s="6">
        <v>-1</v>
      </c>
      <c r="Y336" s="6">
        <v>-1</v>
      </c>
      <c r="Z336" s="6">
        <v>-1</v>
      </c>
      <c r="AA336" s="6">
        <v>-1</v>
      </c>
      <c r="AB336" s="6">
        <v>-1</v>
      </c>
      <c r="AC336" s="6">
        <v>-1</v>
      </c>
      <c r="AD336" s="6">
        <v>-1</v>
      </c>
      <c r="AE336" s="6">
        <v>-1</v>
      </c>
      <c r="AF336" s="6">
        <v>-1</v>
      </c>
      <c r="AG336" t="s">
        <v>103</v>
      </c>
      <c r="AH336" s="9">
        <f t="shared" si="58"/>
        <v>-200</v>
      </c>
      <c r="AI336" s="9">
        <f t="shared" si="59"/>
        <v>-200</v>
      </c>
      <c r="AJ336" s="8">
        <f t="shared" si="60"/>
        <v>1</v>
      </c>
      <c r="AK336">
        <v>1</v>
      </c>
      <c r="AL336">
        <v>1</v>
      </c>
      <c r="AM336" t="s">
        <v>33</v>
      </c>
      <c r="AN336" t="s">
        <v>29</v>
      </c>
    </row>
    <row r="337" spans="1:40" x14ac:dyDescent="0.3">
      <c r="A337" t="s">
        <v>104</v>
      </c>
      <c r="B337" s="2">
        <v>1990</v>
      </c>
      <c r="C337" s="5">
        <f t="shared" si="55"/>
        <v>0.7509827</v>
      </c>
      <c r="D337" s="13">
        <v>598.18669999999997</v>
      </c>
      <c r="E337" s="18">
        <f t="shared" si="56"/>
        <v>-100</v>
      </c>
      <c r="F337" s="32">
        <f t="shared" si="57"/>
        <v>1</v>
      </c>
      <c r="H337" s="2" t="s">
        <v>35</v>
      </c>
      <c r="I337">
        <v>16.423850000000002</v>
      </c>
      <c r="J337">
        <v>1.9</v>
      </c>
      <c r="K337" s="3">
        <v>7.5098270000000002E-3</v>
      </c>
      <c r="L337" s="7">
        <v>2.0421409999999999E-3</v>
      </c>
      <c r="M337" s="7">
        <v>9.7491600000000004E-4</v>
      </c>
      <c r="N337" s="7">
        <v>2.6965380000000001E-3</v>
      </c>
      <c r="O337" s="7">
        <v>-1</v>
      </c>
      <c r="P337" s="7">
        <v>-1</v>
      </c>
      <c r="Q337" s="7"/>
      <c r="R337" t="s">
        <v>103</v>
      </c>
      <c r="S337" s="7">
        <v>-1</v>
      </c>
      <c r="T337">
        <v>-1</v>
      </c>
      <c r="U337" s="17">
        <v>3.1099890000000001</v>
      </c>
      <c r="V337" t="s">
        <v>185</v>
      </c>
      <c r="W337" s="6">
        <v>-1</v>
      </c>
      <c r="X337" s="6">
        <v>-1</v>
      </c>
      <c r="Y337" s="6">
        <v>-1</v>
      </c>
      <c r="Z337" s="6">
        <v>-1</v>
      </c>
      <c r="AA337" s="6">
        <v>-1</v>
      </c>
      <c r="AB337" s="6">
        <v>-1</v>
      </c>
      <c r="AC337" s="6">
        <v>-1</v>
      </c>
      <c r="AD337" s="6">
        <v>-1</v>
      </c>
      <c r="AE337" s="6">
        <v>-1</v>
      </c>
      <c r="AF337" s="6">
        <v>-1</v>
      </c>
      <c r="AG337" t="s">
        <v>103</v>
      </c>
      <c r="AH337" s="9">
        <f t="shared" si="58"/>
        <v>-200</v>
      </c>
      <c r="AI337" s="9">
        <f t="shared" si="59"/>
        <v>-200</v>
      </c>
      <c r="AJ337" s="8">
        <f t="shared" si="60"/>
        <v>1</v>
      </c>
      <c r="AK337">
        <v>1</v>
      </c>
      <c r="AL337">
        <v>1</v>
      </c>
      <c r="AM337" t="s">
        <v>33</v>
      </c>
      <c r="AN337" t="s">
        <v>29</v>
      </c>
    </row>
    <row r="338" spans="1:40" x14ac:dyDescent="0.3">
      <c r="A338" t="s">
        <v>104</v>
      </c>
      <c r="B338" s="2">
        <v>1987</v>
      </c>
      <c r="C338" s="5">
        <f t="shared" si="55"/>
        <v>0.34149940000000001</v>
      </c>
      <c r="D338" s="13">
        <v>612.38440000000003</v>
      </c>
      <c r="E338" s="18">
        <f t="shared" si="56"/>
        <v>-100</v>
      </c>
      <c r="F338" s="32">
        <f t="shared" si="57"/>
        <v>1</v>
      </c>
      <c r="H338" s="2" t="s">
        <v>35</v>
      </c>
      <c r="I338">
        <v>16.423850000000002</v>
      </c>
      <c r="J338">
        <v>1.9</v>
      </c>
      <c r="K338" s="3">
        <v>3.4149940000000002E-3</v>
      </c>
      <c r="L338" s="7">
        <v>1.10677E-3</v>
      </c>
      <c r="M338" s="7">
        <v>5.7187749999999999E-4</v>
      </c>
      <c r="N338" s="7">
        <v>-1</v>
      </c>
      <c r="O338" s="7">
        <v>-1</v>
      </c>
      <c r="P338" s="7">
        <v>-1</v>
      </c>
      <c r="Q338" s="7"/>
      <c r="R338" t="s">
        <v>103</v>
      </c>
      <c r="S338" s="7">
        <v>-1</v>
      </c>
      <c r="T338">
        <v>-1</v>
      </c>
      <c r="U338" s="17">
        <v>3.049966</v>
      </c>
      <c r="V338" t="s">
        <v>278</v>
      </c>
      <c r="W338" s="6">
        <v>-1</v>
      </c>
      <c r="X338" s="6">
        <v>-1</v>
      </c>
      <c r="Y338" s="6">
        <v>-1</v>
      </c>
      <c r="Z338" s="6">
        <v>-1</v>
      </c>
      <c r="AA338" s="6">
        <v>-1</v>
      </c>
      <c r="AB338" s="6">
        <v>-1</v>
      </c>
      <c r="AC338" s="6">
        <v>-1</v>
      </c>
      <c r="AD338" s="6">
        <v>-1</v>
      </c>
      <c r="AE338" s="6">
        <v>-1</v>
      </c>
      <c r="AF338" s="6">
        <v>-1</v>
      </c>
      <c r="AG338" t="s">
        <v>103</v>
      </c>
      <c r="AH338" s="9">
        <f t="shared" si="58"/>
        <v>-200</v>
      </c>
      <c r="AI338" s="9">
        <f t="shared" si="59"/>
        <v>-200</v>
      </c>
      <c r="AJ338" s="8">
        <f t="shared" si="60"/>
        <v>1</v>
      </c>
      <c r="AK338">
        <v>1</v>
      </c>
      <c r="AL338">
        <v>1</v>
      </c>
      <c r="AM338" t="s">
        <v>33</v>
      </c>
      <c r="AN338" t="s">
        <v>29</v>
      </c>
    </row>
    <row r="339" spans="1:40" x14ac:dyDescent="0.3">
      <c r="A339" t="s">
        <v>104</v>
      </c>
      <c r="B339" s="2">
        <v>1984</v>
      </c>
      <c r="C339" s="5">
        <f t="shared" si="55"/>
        <v>1.436509</v>
      </c>
      <c r="D339" s="13">
        <v>433.88529999999997</v>
      </c>
      <c r="E339" s="18">
        <f t="shared" si="56"/>
        <v>-100</v>
      </c>
      <c r="F339" s="32">
        <f t="shared" si="57"/>
        <v>1</v>
      </c>
      <c r="H339" s="2" t="s">
        <v>35</v>
      </c>
      <c r="I339">
        <v>16.423850000000002</v>
      </c>
      <c r="J339">
        <v>1.9</v>
      </c>
      <c r="K339" s="3">
        <v>1.436509E-2</v>
      </c>
      <c r="L339" s="7">
        <v>1.822932E-3</v>
      </c>
      <c r="M339" s="7">
        <v>5.6477709999999996E-4</v>
      </c>
      <c r="N339" s="7">
        <v>2.4394400000000002E-3</v>
      </c>
      <c r="O339" s="7">
        <v>-1</v>
      </c>
      <c r="P339" s="7">
        <v>-1</v>
      </c>
      <c r="Q339" s="7"/>
      <c r="R339" t="s">
        <v>103</v>
      </c>
      <c r="S339" s="7">
        <v>-1</v>
      </c>
      <c r="T339">
        <v>-1</v>
      </c>
      <c r="U339" s="17">
        <v>2.992645</v>
      </c>
      <c r="V339" t="s">
        <v>278</v>
      </c>
      <c r="W339" s="6">
        <v>-1</v>
      </c>
      <c r="X339" s="6">
        <v>-1</v>
      </c>
      <c r="Y339" s="6">
        <v>-1</v>
      </c>
      <c r="Z339" s="6">
        <v>-1</v>
      </c>
      <c r="AA339" s="6">
        <v>-1</v>
      </c>
      <c r="AB339" s="6">
        <v>-1</v>
      </c>
      <c r="AC339" s="6">
        <v>-1</v>
      </c>
      <c r="AD339" s="6">
        <v>-1</v>
      </c>
      <c r="AE339" s="6">
        <v>-1</v>
      </c>
      <c r="AF339" s="6">
        <v>-1</v>
      </c>
      <c r="AG339" t="s">
        <v>103</v>
      </c>
      <c r="AH339" s="9">
        <f t="shared" si="58"/>
        <v>-200</v>
      </c>
      <c r="AI339" s="9">
        <f t="shared" si="59"/>
        <v>-200</v>
      </c>
      <c r="AJ339" s="8">
        <f t="shared" si="60"/>
        <v>1</v>
      </c>
      <c r="AK339">
        <v>1</v>
      </c>
      <c r="AL339">
        <v>1</v>
      </c>
      <c r="AM339" t="s">
        <v>33</v>
      </c>
      <c r="AN339" t="s">
        <v>29</v>
      </c>
    </row>
    <row r="340" spans="1:40" x14ac:dyDescent="0.3">
      <c r="A340" t="s">
        <v>104</v>
      </c>
      <c r="B340" s="2">
        <v>1981</v>
      </c>
      <c r="C340" s="5">
        <f t="shared" si="55"/>
        <v>0</v>
      </c>
      <c r="D340" s="13">
        <v>536.07860000000005</v>
      </c>
      <c r="E340" s="18">
        <f t="shared" si="56"/>
        <v>43.645430000000005</v>
      </c>
      <c r="F340" s="32">
        <f t="shared" si="57"/>
        <v>5.5849889624724058</v>
      </c>
      <c r="G340">
        <v>1981</v>
      </c>
      <c r="H340" s="2" t="s">
        <v>35</v>
      </c>
      <c r="I340">
        <v>16.423850000000002</v>
      </c>
      <c r="J340">
        <v>1.9</v>
      </c>
      <c r="K340" s="3">
        <v>0</v>
      </c>
      <c r="L340" s="7">
        <v>0</v>
      </c>
      <c r="M340" s="7">
        <v>0</v>
      </c>
      <c r="N340" s="7">
        <v>0</v>
      </c>
      <c r="O340" s="7">
        <v>0.43645430000000002</v>
      </c>
      <c r="P340" s="7">
        <v>389.20089999999999</v>
      </c>
      <c r="Q340" s="7">
        <f t="shared" si="54"/>
        <v>1.3773827347264616</v>
      </c>
      <c r="R340" t="s">
        <v>103</v>
      </c>
      <c r="S340" s="7">
        <v>0.33419149999999997</v>
      </c>
      <c r="T340">
        <v>0.3833609</v>
      </c>
      <c r="U340" s="17">
        <v>2.9350360000000002</v>
      </c>
      <c r="V340" t="s">
        <v>278</v>
      </c>
      <c r="W340" s="6">
        <v>1.8890000000000001E-2</v>
      </c>
      <c r="X340" s="6">
        <v>3.0939999999999999E-2</v>
      </c>
      <c r="Y340" s="6">
        <v>4.2389999999999997E-2</v>
      </c>
      <c r="Z340" s="6">
        <v>5.389E-2</v>
      </c>
      <c r="AA340" s="6">
        <v>6.608E-2</v>
      </c>
      <c r="AB340" s="6">
        <v>7.9829999999999998E-2</v>
      </c>
      <c r="AC340" s="6">
        <v>9.6589999999999995E-2</v>
      </c>
      <c r="AD340" s="6">
        <v>0.1196</v>
      </c>
      <c r="AE340" s="6">
        <v>0.15870000000000001</v>
      </c>
      <c r="AF340" s="6">
        <v>0.3332</v>
      </c>
      <c r="AG340" t="s">
        <v>103</v>
      </c>
      <c r="AH340" s="9">
        <f t="shared" si="58"/>
        <v>4.9829999999999997</v>
      </c>
      <c r="AI340" s="9">
        <f t="shared" si="59"/>
        <v>27.83</v>
      </c>
      <c r="AJ340" s="8">
        <f t="shared" si="60"/>
        <v>5.5849889624724058</v>
      </c>
      <c r="AK340">
        <v>0</v>
      </c>
      <c r="AL340">
        <v>0</v>
      </c>
      <c r="AM340" t="s">
        <v>33</v>
      </c>
      <c r="AN340" t="s">
        <v>29</v>
      </c>
    </row>
    <row r="341" spans="1:40" x14ac:dyDescent="0.3">
      <c r="A341" t="s">
        <v>107</v>
      </c>
      <c r="B341" s="2">
        <v>2013</v>
      </c>
      <c r="C341" s="5">
        <f t="shared" si="55"/>
        <v>8.0966360000000002</v>
      </c>
      <c r="D341" s="13">
        <v>438.60379999999998</v>
      </c>
      <c r="E341" s="18">
        <f t="shared" si="56"/>
        <v>46.941310000000001</v>
      </c>
      <c r="F341" s="32">
        <f t="shared" si="57"/>
        <v>9.1460158924589336</v>
      </c>
      <c r="G341">
        <v>2006</v>
      </c>
      <c r="H341" s="2" t="s">
        <v>35</v>
      </c>
      <c r="I341">
        <v>2.9150049999999998</v>
      </c>
      <c r="J341">
        <v>1.9</v>
      </c>
      <c r="K341" s="3">
        <v>8.0966360000000001E-2</v>
      </c>
      <c r="L341" s="7">
        <v>6.3482150000000001E-2</v>
      </c>
      <c r="M341" s="7">
        <v>5.9130950000000002E-2</v>
      </c>
      <c r="N341" s="7">
        <v>1.471832E-2</v>
      </c>
      <c r="O341" s="7">
        <v>0.46941310000000003</v>
      </c>
      <c r="P341" s="7">
        <v>317.8193</v>
      </c>
      <c r="Q341" s="7">
        <f t="shared" si="54"/>
        <v>1.3800414260556233</v>
      </c>
      <c r="R341" t="s">
        <v>106</v>
      </c>
      <c r="S341" s="7">
        <v>0.96477840000000004</v>
      </c>
      <c r="T341">
        <v>-1</v>
      </c>
      <c r="U341" s="17">
        <v>30.317848000000001</v>
      </c>
      <c r="V341" t="s">
        <v>108</v>
      </c>
      <c r="W341" s="6">
        <v>5.3189999999999999E-3</v>
      </c>
      <c r="X341" s="6">
        <v>2.6519999999999998E-2</v>
      </c>
      <c r="Y341" s="6">
        <v>3.9949999999999999E-2</v>
      </c>
      <c r="Z341" s="6">
        <v>5.2260000000000001E-2</v>
      </c>
      <c r="AA341" s="6">
        <v>6.5439999999999998E-2</v>
      </c>
      <c r="AB341" s="6">
        <v>8.0049999999999996E-2</v>
      </c>
      <c r="AC341" s="6">
        <v>9.8580000000000001E-2</v>
      </c>
      <c r="AD341" s="6">
        <v>0.1245</v>
      </c>
      <c r="AE341" s="6">
        <v>0.16669999999999999</v>
      </c>
      <c r="AF341" s="6">
        <v>0.3407</v>
      </c>
      <c r="AG341" t="s">
        <v>106</v>
      </c>
      <c r="AH341" s="9">
        <f t="shared" si="58"/>
        <v>3.1839</v>
      </c>
      <c r="AI341" s="9">
        <f t="shared" si="59"/>
        <v>29.12</v>
      </c>
      <c r="AJ341" s="8">
        <f t="shared" si="60"/>
        <v>9.1460158924589336</v>
      </c>
      <c r="AK341">
        <v>0</v>
      </c>
      <c r="AL341">
        <v>1</v>
      </c>
      <c r="AM341" t="s">
        <v>33</v>
      </c>
      <c r="AN341" t="s">
        <v>29</v>
      </c>
    </row>
    <row r="342" spans="1:40" x14ac:dyDescent="0.3">
      <c r="A342" t="s">
        <v>107</v>
      </c>
      <c r="B342" s="2">
        <v>2012</v>
      </c>
      <c r="C342" s="5">
        <f t="shared" si="55"/>
        <v>8.2277589999999989</v>
      </c>
      <c r="D342" s="13">
        <v>424.7747</v>
      </c>
      <c r="E342" s="18">
        <f t="shared" si="56"/>
        <v>46.941310000000001</v>
      </c>
      <c r="F342" s="32">
        <f t="shared" si="57"/>
        <v>9.1460158924589336</v>
      </c>
      <c r="G342">
        <v>2006</v>
      </c>
      <c r="H342" s="2" t="s">
        <v>35</v>
      </c>
      <c r="I342">
        <v>2.9150049999999998</v>
      </c>
      <c r="J342">
        <v>1.9</v>
      </c>
      <c r="K342" s="3">
        <v>8.2277589999999998E-2</v>
      </c>
      <c r="L342" s="7">
        <v>6.4051010000000005E-2</v>
      </c>
      <c r="M342" s="7">
        <v>5.9418720000000001E-2</v>
      </c>
      <c r="N342" s="7">
        <v>1.559016E-2</v>
      </c>
      <c r="O342" s="7">
        <v>0.46941310000000003</v>
      </c>
      <c r="P342" s="7">
        <v>307.79860000000002</v>
      </c>
      <c r="Q342" s="7">
        <f t="shared" si="54"/>
        <v>1.3800410398227931</v>
      </c>
      <c r="R342" t="s">
        <v>106</v>
      </c>
      <c r="S342" s="7">
        <v>0.96477840000000004</v>
      </c>
      <c r="T342">
        <v>-1</v>
      </c>
      <c r="U342" s="17">
        <v>29.893080000000001</v>
      </c>
      <c r="V342" t="s">
        <v>108</v>
      </c>
      <c r="W342" s="6">
        <v>5.3189999999999999E-3</v>
      </c>
      <c r="X342" s="6">
        <v>2.6519999999999998E-2</v>
      </c>
      <c r="Y342" s="6">
        <v>3.9949999999999999E-2</v>
      </c>
      <c r="Z342" s="6">
        <v>5.2260000000000001E-2</v>
      </c>
      <c r="AA342" s="6">
        <v>6.5439999999999998E-2</v>
      </c>
      <c r="AB342" s="6">
        <v>8.0049999999999996E-2</v>
      </c>
      <c r="AC342" s="6">
        <v>9.8580000000000001E-2</v>
      </c>
      <c r="AD342" s="6">
        <v>0.1245</v>
      </c>
      <c r="AE342" s="6">
        <v>0.16669999999999999</v>
      </c>
      <c r="AF342" s="6">
        <v>0.3407</v>
      </c>
      <c r="AG342" t="s">
        <v>106</v>
      </c>
      <c r="AH342" s="9">
        <f t="shared" si="58"/>
        <v>3.1839</v>
      </c>
      <c r="AI342" s="9">
        <f t="shared" si="59"/>
        <v>29.12</v>
      </c>
      <c r="AJ342" s="8">
        <f t="shared" si="60"/>
        <v>9.1460158924589336</v>
      </c>
      <c r="AK342">
        <v>0</v>
      </c>
      <c r="AL342">
        <v>1</v>
      </c>
      <c r="AM342" t="s">
        <v>33</v>
      </c>
      <c r="AN342" t="s">
        <v>29</v>
      </c>
    </row>
    <row r="343" spans="1:40" x14ac:dyDescent="0.3">
      <c r="A343" t="s">
        <v>107</v>
      </c>
      <c r="B343" s="2">
        <v>2011</v>
      </c>
      <c r="C343" s="5">
        <f t="shared" si="55"/>
        <v>8.5195179999999997</v>
      </c>
      <c r="D343" s="13">
        <v>402.68709999999999</v>
      </c>
      <c r="E343" s="18">
        <f t="shared" si="56"/>
        <v>46.941310000000001</v>
      </c>
      <c r="F343" s="32">
        <f t="shared" si="57"/>
        <v>9.1460158924589336</v>
      </c>
      <c r="G343">
        <v>2006</v>
      </c>
      <c r="H343" s="2" t="s">
        <v>35</v>
      </c>
      <c r="I343">
        <v>2.9150049999999998</v>
      </c>
      <c r="J343">
        <v>1.9</v>
      </c>
      <c r="K343" s="3">
        <v>8.5195179999999995E-2</v>
      </c>
      <c r="L343" s="7">
        <v>6.5072359999999996E-2</v>
      </c>
      <c r="M343" s="7">
        <v>5.9939630000000001E-2</v>
      </c>
      <c r="N343" s="7">
        <v>1.7158590000000001E-2</v>
      </c>
      <c r="O343" s="7">
        <v>0.46941310000000003</v>
      </c>
      <c r="P343" s="7">
        <v>291.79349999999999</v>
      </c>
      <c r="Q343" s="7">
        <f t="shared" si="54"/>
        <v>1.3800413648693339</v>
      </c>
      <c r="R343" t="s">
        <v>106</v>
      </c>
      <c r="S343" s="7">
        <v>0.96477840000000004</v>
      </c>
      <c r="T343">
        <v>-1</v>
      </c>
      <c r="U343" s="17">
        <v>29.463291000000002</v>
      </c>
      <c r="V343" t="s">
        <v>108</v>
      </c>
      <c r="W343" s="6">
        <v>5.3189999999999999E-3</v>
      </c>
      <c r="X343" s="6">
        <v>2.6519999999999998E-2</v>
      </c>
      <c r="Y343" s="6">
        <v>3.9949999999999999E-2</v>
      </c>
      <c r="Z343" s="6">
        <v>5.2260000000000001E-2</v>
      </c>
      <c r="AA343" s="6">
        <v>6.5439999999999998E-2</v>
      </c>
      <c r="AB343" s="6">
        <v>8.0049999999999996E-2</v>
      </c>
      <c r="AC343" s="6">
        <v>9.8580000000000001E-2</v>
      </c>
      <c r="AD343" s="6">
        <v>0.1245</v>
      </c>
      <c r="AE343" s="6">
        <v>0.16669999999999999</v>
      </c>
      <c r="AF343" s="6">
        <v>0.3407</v>
      </c>
      <c r="AG343" t="s">
        <v>106</v>
      </c>
      <c r="AH343" s="9">
        <f t="shared" si="58"/>
        <v>3.1839</v>
      </c>
      <c r="AI343" s="9">
        <f t="shared" si="59"/>
        <v>29.12</v>
      </c>
      <c r="AJ343" s="8">
        <f t="shared" si="60"/>
        <v>9.1460158924589336</v>
      </c>
      <c r="AK343">
        <v>0</v>
      </c>
      <c r="AL343">
        <v>1</v>
      </c>
      <c r="AM343" t="s">
        <v>33</v>
      </c>
      <c r="AN343" t="s">
        <v>29</v>
      </c>
    </row>
    <row r="344" spans="1:40" x14ac:dyDescent="0.3">
      <c r="A344" t="s">
        <v>107</v>
      </c>
      <c r="B344" s="2">
        <v>2010</v>
      </c>
      <c r="C344" s="5">
        <f t="shared" si="55"/>
        <v>8.6586890000000007</v>
      </c>
      <c r="D344" s="13">
        <v>392.91480000000001</v>
      </c>
      <c r="E344" s="18">
        <f t="shared" si="56"/>
        <v>46.941310000000001</v>
      </c>
      <c r="F344" s="32">
        <f t="shared" si="57"/>
        <v>9.1460158924589336</v>
      </c>
      <c r="G344">
        <v>2006</v>
      </c>
      <c r="H344" s="2" t="s">
        <v>35</v>
      </c>
      <c r="I344">
        <v>2.9150049999999998</v>
      </c>
      <c r="J344">
        <v>1.9</v>
      </c>
      <c r="K344" s="3">
        <v>8.658689E-2</v>
      </c>
      <c r="L344" s="7">
        <v>6.5576270000000006E-2</v>
      </c>
      <c r="M344" s="7">
        <v>6.0197790000000001E-2</v>
      </c>
      <c r="N344" s="7">
        <v>1.7933080000000001E-2</v>
      </c>
      <c r="O344" s="7">
        <v>0.46941310000000003</v>
      </c>
      <c r="P344" s="7">
        <v>284.71230000000003</v>
      </c>
      <c r="Q344" s="7">
        <f t="shared" si="54"/>
        <v>1.3800415366670142</v>
      </c>
      <c r="R344" t="s">
        <v>106</v>
      </c>
      <c r="S344" s="7">
        <v>0.96477840000000004</v>
      </c>
      <c r="T344">
        <v>-1</v>
      </c>
      <c r="U344" s="17">
        <v>29.028033000000001</v>
      </c>
      <c r="V344" t="s">
        <v>108</v>
      </c>
      <c r="W344" s="6">
        <v>5.3189999999999999E-3</v>
      </c>
      <c r="X344" s="6">
        <v>2.6519999999999998E-2</v>
      </c>
      <c r="Y344" s="6">
        <v>3.9949999999999999E-2</v>
      </c>
      <c r="Z344" s="6">
        <v>5.2260000000000001E-2</v>
      </c>
      <c r="AA344" s="6">
        <v>6.5439999999999998E-2</v>
      </c>
      <c r="AB344" s="6">
        <v>8.0049999999999996E-2</v>
      </c>
      <c r="AC344" s="6">
        <v>9.8580000000000001E-2</v>
      </c>
      <c r="AD344" s="6">
        <v>0.1245</v>
      </c>
      <c r="AE344" s="6">
        <v>0.16669999999999999</v>
      </c>
      <c r="AF344" s="6">
        <v>0.3407</v>
      </c>
      <c r="AG344" t="s">
        <v>106</v>
      </c>
      <c r="AH344" s="9">
        <f t="shared" si="58"/>
        <v>3.1839</v>
      </c>
      <c r="AI344" s="9">
        <f t="shared" si="59"/>
        <v>29.12</v>
      </c>
      <c r="AJ344" s="8">
        <f t="shared" si="60"/>
        <v>9.1460158924589336</v>
      </c>
      <c r="AK344">
        <v>0</v>
      </c>
      <c r="AL344">
        <v>1</v>
      </c>
      <c r="AM344" t="s">
        <v>33</v>
      </c>
      <c r="AN344" t="s">
        <v>29</v>
      </c>
    </row>
    <row r="345" spans="1:40" x14ac:dyDescent="0.3">
      <c r="A345" t="s">
        <v>107</v>
      </c>
      <c r="B345" s="2">
        <v>2008</v>
      </c>
      <c r="C345" s="5">
        <f t="shared" si="55"/>
        <v>8.2104590000000002</v>
      </c>
      <c r="D345" s="13">
        <v>425.44290000000001</v>
      </c>
      <c r="E345" s="18">
        <f t="shared" si="56"/>
        <v>46.941310000000001</v>
      </c>
      <c r="F345" s="32">
        <f t="shared" si="57"/>
        <v>9.1460158924589336</v>
      </c>
      <c r="G345">
        <v>2006</v>
      </c>
      <c r="H345" s="2" t="s">
        <v>35</v>
      </c>
      <c r="I345">
        <v>2.9150049999999998</v>
      </c>
      <c r="J345">
        <v>1.9</v>
      </c>
      <c r="K345" s="3">
        <v>8.2104590000000005E-2</v>
      </c>
      <c r="L345" s="7">
        <v>6.4022369999999995E-2</v>
      </c>
      <c r="M345" s="7">
        <v>5.9404180000000001E-2</v>
      </c>
      <c r="N345" s="7">
        <v>1.5546229999999999E-2</v>
      </c>
      <c r="O345" s="7">
        <v>0.46941310000000003</v>
      </c>
      <c r="P345" s="7">
        <v>308.28280000000001</v>
      </c>
      <c r="Q345" s="7">
        <f t="shared" si="54"/>
        <v>1.3800409883392781</v>
      </c>
      <c r="R345" t="s">
        <v>106</v>
      </c>
      <c r="S345" s="7">
        <v>0.96477840000000004</v>
      </c>
      <c r="T345">
        <v>-1</v>
      </c>
      <c r="U345" s="17">
        <v>28.141701000000001</v>
      </c>
      <c r="V345" t="s">
        <v>108</v>
      </c>
      <c r="W345" s="6">
        <v>5.3189999999999999E-3</v>
      </c>
      <c r="X345" s="6">
        <v>2.6519999999999998E-2</v>
      </c>
      <c r="Y345" s="6">
        <v>3.9949999999999999E-2</v>
      </c>
      <c r="Z345" s="6">
        <v>5.2260000000000001E-2</v>
      </c>
      <c r="AA345" s="6">
        <v>6.5439999999999998E-2</v>
      </c>
      <c r="AB345" s="6">
        <v>8.0049999999999996E-2</v>
      </c>
      <c r="AC345" s="6">
        <v>9.8580000000000001E-2</v>
      </c>
      <c r="AD345" s="6">
        <v>0.1245</v>
      </c>
      <c r="AE345" s="6">
        <v>0.16669999999999999</v>
      </c>
      <c r="AF345" s="6">
        <v>0.3407</v>
      </c>
      <c r="AG345" t="s">
        <v>106</v>
      </c>
      <c r="AH345" s="9">
        <f t="shared" si="58"/>
        <v>3.1839</v>
      </c>
      <c r="AI345" s="9">
        <f t="shared" si="59"/>
        <v>29.12</v>
      </c>
      <c r="AJ345" s="8">
        <f t="shared" si="60"/>
        <v>9.1460158924589336</v>
      </c>
      <c r="AK345">
        <v>0</v>
      </c>
      <c r="AL345">
        <v>1</v>
      </c>
      <c r="AM345" t="s">
        <v>33</v>
      </c>
      <c r="AN345" t="s">
        <v>29</v>
      </c>
    </row>
    <row r="346" spans="1:40" x14ac:dyDescent="0.3">
      <c r="A346" t="s">
        <v>107</v>
      </c>
      <c r="B346" s="2">
        <v>2005</v>
      </c>
      <c r="C346" s="4">
        <f t="shared" si="55"/>
        <v>17.01369</v>
      </c>
      <c r="D346" s="13">
        <v>298.59980000000002</v>
      </c>
      <c r="E346" s="18">
        <f t="shared" si="56"/>
        <v>52.36497</v>
      </c>
      <c r="F346" s="32">
        <f t="shared" si="57"/>
        <v>18.886186048612409</v>
      </c>
      <c r="G346">
        <v>2005</v>
      </c>
      <c r="H346" s="2" t="s">
        <v>35</v>
      </c>
      <c r="I346">
        <v>2.9150049999999998</v>
      </c>
      <c r="J346">
        <v>1.9</v>
      </c>
      <c r="K346" s="3">
        <v>0.17013690000000001</v>
      </c>
      <c r="L346" s="7">
        <v>0.1244557</v>
      </c>
      <c r="M346" s="7">
        <v>0.1089831</v>
      </c>
      <c r="N346" s="7">
        <v>7.1651980000000004E-2</v>
      </c>
      <c r="O346" s="7">
        <v>0.5236497</v>
      </c>
      <c r="P346" s="7">
        <v>204.81700000000001</v>
      </c>
      <c r="Q346" s="7">
        <f t="shared" si="54"/>
        <v>1.4578858200247049</v>
      </c>
      <c r="R346" t="s">
        <v>106</v>
      </c>
      <c r="S346" s="7">
        <v>1.3617360000000001</v>
      </c>
      <c r="T346">
        <v>-1</v>
      </c>
      <c r="U346" s="17">
        <v>26.784161000000001</v>
      </c>
      <c r="V346" t="s">
        <v>186</v>
      </c>
      <c r="W346" s="6">
        <v>4.9810000000000002E-4</v>
      </c>
      <c r="X346" s="6">
        <v>1.4999999999999999E-2</v>
      </c>
      <c r="Y346" s="6">
        <v>3.2899999999999999E-2</v>
      </c>
      <c r="Z346" s="6">
        <v>4.691E-2</v>
      </c>
      <c r="AA346" s="6">
        <v>6.0609999999999997E-2</v>
      </c>
      <c r="AB346" s="6">
        <v>7.6899999999999996E-2</v>
      </c>
      <c r="AC346" s="6">
        <v>9.6949999999999995E-2</v>
      </c>
      <c r="AD346" s="6">
        <v>0.12379999999999999</v>
      </c>
      <c r="AE346" s="6">
        <v>0.16889999999999999</v>
      </c>
      <c r="AF346" s="6">
        <v>0.3775</v>
      </c>
      <c r="AG346" t="s">
        <v>106</v>
      </c>
      <c r="AH346" s="9">
        <f t="shared" si="58"/>
        <v>1.5498099999999999</v>
      </c>
      <c r="AI346" s="9">
        <f t="shared" si="59"/>
        <v>29.269999999999996</v>
      </c>
      <c r="AJ346" s="8">
        <f t="shared" si="60"/>
        <v>18.886186048612409</v>
      </c>
      <c r="AK346">
        <v>0</v>
      </c>
      <c r="AL346">
        <v>1</v>
      </c>
      <c r="AM346" t="s">
        <v>33</v>
      </c>
      <c r="AN346" t="s">
        <v>29</v>
      </c>
    </row>
    <row r="347" spans="1:40" x14ac:dyDescent="0.3">
      <c r="A347" t="s">
        <v>107</v>
      </c>
      <c r="B347" s="2">
        <v>2002</v>
      </c>
      <c r="C347" s="4">
        <f t="shared" si="55"/>
        <v>16.026620000000001</v>
      </c>
      <c r="D347" s="13">
        <v>245.65</v>
      </c>
      <c r="E347" s="18">
        <f t="shared" si="56"/>
        <v>50.557810000000003</v>
      </c>
      <c r="F347" s="32">
        <f t="shared" si="57"/>
        <v>11.334361743154647</v>
      </c>
      <c r="G347">
        <v>2002</v>
      </c>
      <c r="H347" s="2" t="s">
        <v>35</v>
      </c>
      <c r="I347">
        <v>2.9150049999999998</v>
      </c>
      <c r="J347">
        <v>1.9</v>
      </c>
      <c r="K347" s="3">
        <v>0.1602662</v>
      </c>
      <c r="L347" s="7">
        <v>9.4386460000000005E-2</v>
      </c>
      <c r="M347" s="7">
        <v>7.6160389999999994E-2</v>
      </c>
      <c r="N347" s="7">
        <v>6.6856180000000001E-2</v>
      </c>
      <c r="O347" s="7">
        <v>0.50557810000000003</v>
      </c>
      <c r="P347" s="7">
        <v>164.42009999999999</v>
      </c>
      <c r="Q347" s="7">
        <f t="shared" si="54"/>
        <v>1.4940387458710949</v>
      </c>
      <c r="R347" t="s">
        <v>106</v>
      </c>
      <c r="S347" s="7">
        <v>0.96714999999999995</v>
      </c>
      <c r="T347">
        <v>-1</v>
      </c>
      <c r="U347" s="17">
        <v>25.4087</v>
      </c>
      <c r="V347" t="s">
        <v>203</v>
      </c>
      <c r="W347" s="6">
        <v>4.0299999999999997E-3</v>
      </c>
      <c r="X347" s="6">
        <v>2.1899999999999999E-2</v>
      </c>
      <c r="Y347" s="6">
        <v>3.5020000000000003E-2</v>
      </c>
      <c r="Z347" s="6">
        <v>4.6969999999999998E-2</v>
      </c>
      <c r="AA347" s="6">
        <v>5.9790000000000003E-2</v>
      </c>
      <c r="AB347" s="6">
        <v>7.4929999999999997E-2</v>
      </c>
      <c r="AC347" s="6">
        <v>9.4380000000000006E-2</v>
      </c>
      <c r="AD347" s="6">
        <v>0.1222</v>
      </c>
      <c r="AE347" s="6">
        <v>0.17169999999999999</v>
      </c>
      <c r="AF347" s="6">
        <v>0.36899999999999999</v>
      </c>
      <c r="AG347" t="s">
        <v>106</v>
      </c>
      <c r="AH347" s="9">
        <f t="shared" si="58"/>
        <v>2.593</v>
      </c>
      <c r="AI347" s="9">
        <f t="shared" si="59"/>
        <v>29.39</v>
      </c>
      <c r="AJ347" s="8">
        <f t="shared" si="60"/>
        <v>11.334361743154647</v>
      </c>
      <c r="AK347">
        <v>0</v>
      </c>
      <c r="AL347">
        <v>1</v>
      </c>
      <c r="AM347" t="s">
        <v>33</v>
      </c>
      <c r="AN347" t="s">
        <v>29</v>
      </c>
    </row>
    <row r="348" spans="1:40" x14ac:dyDescent="0.3">
      <c r="A348" t="s">
        <v>107</v>
      </c>
      <c r="B348" s="2">
        <v>1999</v>
      </c>
      <c r="C348" s="4">
        <f t="shared" si="55"/>
        <v>10.155019999999999</v>
      </c>
      <c r="D348" s="13">
        <v>290.42250000000001</v>
      </c>
      <c r="E348" s="18">
        <f t="shared" si="56"/>
        <v>48.324399999999997</v>
      </c>
      <c r="F348" s="32">
        <f t="shared" si="57"/>
        <v>8.0236104835065536</v>
      </c>
      <c r="G348">
        <v>1999</v>
      </c>
      <c r="H348" s="2" t="s">
        <v>35</v>
      </c>
      <c r="I348">
        <v>2.9150049999999998</v>
      </c>
      <c r="J348">
        <v>1.9</v>
      </c>
      <c r="K348" s="3">
        <v>0.10155019999999999</v>
      </c>
      <c r="L348" s="7">
        <v>5.3187159999999997E-2</v>
      </c>
      <c r="M348" s="7">
        <v>4.0278309999999998E-2</v>
      </c>
      <c r="N348" s="7">
        <v>5.1768330000000001E-2</v>
      </c>
      <c r="O348" s="7">
        <v>0.48324400000000001</v>
      </c>
      <c r="P348" s="7">
        <v>198.8218</v>
      </c>
      <c r="Q348" s="7">
        <f t="shared" si="54"/>
        <v>1.4607175873068245</v>
      </c>
      <c r="R348" t="s">
        <v>106</v>
      </c>
      <c r="S348" s="7">
        <v>0.63574189999999997</v>
      </c>
      <c r="T348">
        <v>-1</v>
      </c>
      <c r="U348" s="17">
        <v>24.028689</v>
      </c>
      <c r="V348" t="s">
        <v>221</v>
      </c>
      <c r="W348" s="6">
        <v>9.3179999999999999E-3</v>
      </c>
      <c r="X348" s="6">
        <v>2.6089999999999999E-2</v>
      </c>
      <c r="Y348" s="6">
        <v>3.755E-2</v>
      </c>
      <c r="Z348" s="6">
        <v>4.9000000000000002E-2</v>
      </c>
      <c r="AA348" s="6">
        <v>6.1469999999999997E-2</v>
      </c>
      <c r="AB348" s="6">
        <v>7.6039999999999996E-2</v>
      </c>
      <c r="AC348" s="6">
        <v>9.4049999999999995E-2</v>
      </c>
      <c r="AD348" s="6">
        <v>0.1196</v>
      </c>
      <c r="AE348" s="6">
        <v>0.16450000000000001</v>
      </c>
      <c r="AF348" s="6">
        <v>0.36230000000000001</v>
      </c>
      <c r="AG348" t="s">
        <v>106</v>
      </c>
      <c r="AH348" s="9">
        <f t="shared" si="58"/>
        <v>3.5407999999999995</v>
      </c>
      <c r="AI348" s="9">
        <f t="shared" si="59"/>
        <v>28.410000000000004</v>
      </c>
      <c r="AJ348" s="8">
        <f t="shared" si="60"/>
        <v>8.0236104835065536</v>
      </c>
      <c r="AK348">
        <v>0</v>
      </c>
      <c r="AL348">
        <v>1</v>
      </c>
      <c r="AM348" t="s">
        <v>33</v>
      </c>
      <c r="AN348" t="s">
        <v>29</v>
      </c>
    </row>
    <row r="349" spans="1:40" x14ac:dyDescent="0.3">
      <c r="A349" t="s">
        <v>107</v>
      </c>
      <c r="B349" s="2">
        <v>1996</v>
      </c>
      <c r="C349" s="4">
        <f t="shared" si="55"/>
        <v>10.27056</v>
      </c>
      <c r="D349" s="13">
        <v>294.03059999999999</v>
      </c>
      <c r="E349" s="18">
        <f t="shared" si="56"/>
        <v>-100</v>
      </c>
      <c r="F349" s="32">
        <f t="shared" si="57"/>
        <v>1</v>
      </c>
      <c r="H349" s="2" t="s">
        <v>35</v>
      </c>
      <c r="I349">
        <v>2.9150049999999998</v>
      </c>
      <c r="J349">
        <v>1.9</v>
      </c>
      <c r="K349" s="3">
        <v>0.10270559999999999</v>
      </c>
      <c r="L349" s="7">
        <v>5.510553E-2</v>
      </c>
      <c r="M349" s="7">
        <v>4.2987440000000002E-2</v>
      </c>
      <c r="N349" s="7">
        <v>4.6710910000000001E-2</v>
      </c>
      <c r="O349" s="7">
        <v>-1</v>
      </c>
      <c r="P349" s="7">
        <v>-1</v>
      </c>
      <c r="Q349" s="7"/>
      <c r="R349" t="s">
        <v>106</v>
      </c>
      <c r="S349" s="7">
        <v>-1</v>
      </c>
      <c r="T349">
        <v>-1</v>
      </c>
      <c r="U349" s="17">
        <v>22.650102</v>
      </c>
      <c r="V349" t="s">
        <v>241</v>
      </c>
      <c r="W349" s="6">
        <v>-1</v>
      </c>
      <c r="X349" s="6">
        <v>-1</v>
      </c>
      <c r="Y349" s="6">
        <v>-1</v>
      </c>
      <c r="Z349" s="6">
        <v>-1</v>
      </c>
      <c r="AA349" s="6">
        <v>-1</v>
      </c>
      <c r="AB349" s="6">
        <v>-1</v>
      </c>
      <c r="AC349" s="6">
        <v>-1</v>
      </c>
      <c r="AD349" s="6">
        <v>-1</v>
      </c>
      <c r="AE349" s="6">
        <v>-1</v>
      </c>
      <c r="AF349" s="6">
        <v>-1</v>
      </c>
      <c r="AG349" t="s">
        <v>106</v>
      </c>
      <c r="AH349" s="9">
        <f t="shared" si="58"/>
        <v>-200</v>
      </c>
      <c r="AI349" s="9">
        <f t="shared" si="59"/>
        <v>-200</v>
      </c>
      <c r="AJ349" s="8">
        <f t="shared" si="60"/>
        <v>1</v>
      </c>
      <c r="AK349">
        <v>1</v>
      </c>
      <c r="AL349">
        <v>1</v>
      </c>
      <c r="AM349" t="s">
        <v>33</v>
      </c>
      <c r="AN349" t="s">
        <v>29</v>
      </c>
    </row>
    <row r="350" spans="1:40" x14ac:dyDescent="0.3">
      <c r="A350" t="s">
        <v>107</v>
      </c>
      <c r="B350" s="2">
        <v>1993</v>
      </c>
      <c r="C350" s="5">
        <f t="shared" si="55"/>
        <v>5.1235359999999996</v>
      </c>
      <c r="D350" s="13">
        <v>365.36900000000003</v>
      </c>
      <c r="E350" s="18">
        <f t="shared" si="56"/>
        <v>-100</v>
      </c>
      <c r="F350" s="32">
        <f t="shared" si="57"/>
        <v>1</v>
      </c>
      <c r="H350" s="2" t="s">
        <v>35</v>
      </c>
      <c r="I350">
        <v>2.9150049999999998</v>
      </c>
      <c r="J350">
        <v>1.9</v>
      </c>
      <c r="K350" s="3">
        <v>5.1235360000000001E-2</v>
      </c>
      <c r="L350" s="7">
        <v>3.1292769999999998E-2</v>
      </c>
      <c r="M350" s="7">
        <v>2.601823E-2</v>
      </c>
      <c r="N350" s="7">
        <v>1.877641E-2</v>
      </c>
      <c r="O350" s="7">
        <v>-1</v>
      </c>
      <c r="P350" s="7">
        <v>-1</v>
      </c>
      <c r="Q350" s="7"/>
      <c r="R350" t="s">
        <v>106</v>
      </c>
      <c r="S350" s="7">
        <v>-1</v>
      </c>
      <c r="T350">
        <v>-1</v>
      </c>
      <c r="U350" s="17">
        <v>21.263442999999999</v>
      </c>
      <c r="V350" t="s">
        <v>257</v>
      </c>
      <c r="W350" s="6">
        <v>-1</v>
      </c>
      <c r="X350" s="6">
        <v>-1</v>
      </c>
      <c r="Y350" s="6">
        <v>-1</v>
      </c>
      <c r="Z350" s="6">
        <v>-1</v>
      </c>
      <c r="AA350" s="6">
        <v>-1</v>
      </c>
      <c r="AB350" s="6">
        <v>-1</v>
      </c>
      <c r="AC350" s="6">
        <v>-1</v>
      </c>
      <c r="AD350" s="6">
        <v>-1</v>
      </c>
      <c r="AE350" s="6">
        <v>-1</v>
      </c>
      <c r="AF350" s="6">
        <v>-1</v>
      </c>
      <c r="AG350" t="s">
        <v>106</v>
      </c>
      <c r="AH350" s="9">
        <f t="shared" si="58"/>
        <v>-200</v>
      </c>
      <c r="AI350" s="9">
        <f t="shared" si="59"/>
        <v>-200</v>
      </c>
      <c r="AJ350" s="8">
        <f t="shared" si="60"/>
        <v>1</v>
      </c>
      <c r="AK350">
        <v>1</v>
      </c>
      <c r="AL350">
        <v>1</v>
      </c>
      <c r="AM350" t="s">
        <v>33</v>
      </c>
      <c r="AN350" t="s">
        <v>29</v>
      </c>
    </row>
    <row r="351" spans="1:40" x14ac:dyDescent="0.3">
      <c r="A351" t="s">
        <v>107</v>
      </c>
      <c r="B351" s="2">
        <v>1990</v>
      </c>
      <c r="C351" s="5">
        <f t="shared" si="55"/>
        <v>6.8149509999999998</v>
      </c>
      <c r="D351" s="13">
        <v>340.84050000000002</v>
      </c>
      <c r="E351" s="18">
        <f t="shared" si="56"/>
        <v>-100</v>
      </c>
      <c r="F351" s="32">
        <f t="shared" si="57"/>
        <v>1</v>
      </c>
      <c r="H351" s="2" t="s">
        <v>35</v>
      </c>
      <c r="I351">
        <v>2.9150049999999998</v>
      </c>
      <c r="J351">
        <v>1.9</v>
      </c>
      <c r="K351" s="3">
        <v>6.8149509999999996E-2</v>
      </c>
      <c r="L351" s="7">
        <v>4.683122E-2</v>
      </c>
      <c r="M351" s="7">
        <v>4.1644069999999998E-2</v>
      </c>
      <c r="N351" s="7">
        <v>1.5901419999999999E-2</v>
      </c>
      <c r="O351" s="7">
        <v>-1</v>
      </c>
      <c r="P351" s="7">
        <v>-1</v>
      </c>
      <c r="Q351" s="7"/>
      <c r="R351" t="s">
        <v>106</v>
      </c>
      <c r="S351" s="7">
        <v>-1</v>
      </c>
      <c r="T351">
        <v>-1</v>
      </c>
      <c r="U351" s="17">
        <v>19.861955999999999</v>
      </c>
      <c r="V351" t="s">
        <v>269</v>
      </c>
      <c r="W351" s="6">
        <v>-1</v>
      </c>
      <c r="X351" s="6">
        <v>-1</v>
      </c>
      <c r="Y351" s="6">
        <v>-1</v>
      </c>
      <c r="Z351" s="6">
        <v>-1</v>
      </c>
      <c r="AA351" s="6">
        <v>-1</v>
      </c>
      <c r="AB351" s="6">
        <v>-1</v>
      </c>
      <c r="AC351" s="6">
        <v>-1</v>
      </c>
      <c r="AD351" s="6">
        <v>-1</v>
      </c>
      <c r="AE351" s="6">
        <v>-1</v>
      </c>
      <c r="AF351" s="6">
        <v>-1</v>
      </c>
      <c r="AG351" t="s">
        <v>106</v>
      </c>
      <c r="AH351" s="9">
        <f t="shared" si="58"/>
        <v>-200</v>
      </c>
      <c r="AI351" s="9">
        <f t="shared" si="59"/>
        <v>-200</v>
      </c>
      <c r="AJ351" s="8">
        <f t="shared" si="60"/>
        <v>1</v>
      </c>
      <c r="AK351">
        <v>1</v>
      </c>
      <c r="AL351">
        <v>1</v>
      </c>
      <c r="AM351" t="s">
        <v>33</v>
      </c>
      <c r="AN351" t="s">
        <v>29</v>
      </c>
    </row>
    <row r="352" spans="1:40" x14ac:dyDescent="0.3">
      <c r="A352" t="s">
        <v>107</v>
      </c>
      <c r="B352" s="2">
        <v>1987</v>
      </c>
      <c r="C352" s="5">
        <f t="shared" si="55"/>
        <v>0.82018069999999998</v>
      </c>
      <c r="D352" s="13">
        <v>557.6277</v>
      </c>
      <c r="E352" s="18">
        <f t="shared" si="56"/>
        <v>53.447969999999998</v>
      </c>
      <c r="F352" s="32">
        <f t="shared" si="57"/>
        <v>8.5456161137440763</v>
      </c>
      <c r="G352">
        <v>1987</v>
      </c>
      <c r="H352" s="2" t="s">
        <v>35</v>
      </c>
      <c r="I352">
        <v>2.9150049999999998</v>
      </c>
      <c r="J352">
        <v>1.9</v>
      </c>
      <c r="K352" s="3">
        <v>8.2018070000000002E-3</v>
      </c>
      <c r="L352" s="7">
        <v>2.1323199999999999E-4</v>
      </c>
      <c r="M352" s="7">
        <v>7.3862270000000002E-6</v>
      </c>
      <c r="N352" s="7">
        <v>2.2135359999999999E-4</v>
      </c>
      <c r="O352" s="7">
        <v>0.5344797</v>
      </c>
      <c r="P352" s="7">
        <v>320.66609999999997</v>
      </c>
      <c r="Q352" s="7">
        <f t="shared" si="54"/>
        <v>1.7389667944319653</v>
      </c>
      <c r="R352" t="s">
        <v>106</v>
      </c>
      <c r="S352" s="7">
        <v>0.51443660000000002</v>
      </c>
      <c r="T352">
        <v>0.56122289999999997</v>
      </c>
      <c r="U352" s="17">
        <v>18.437794</v>
      </c>
      <c r="V352" t="s">
        <v>279</v>
      </c>
      <c r="W352" s="6">
        <v>1.321E-2</v>
      </c>
      <c r="X352" s="6">
        <v>2.0549999999999999E-2</v>
      </c>
      <c r="Y352" s="6">
        <v>2.8930000000000001E-2</v>
      </c>
      <c r="Z352" s="6">
        <v>3.875E-2</v>
      </c>
      <c r="AA352" s="6">
        <v>5.0639999999999998E-2</v>
      </c>
      <c r="AB352" s="6">
        <v>6.5680000000000002E-2</v>
      </c>
      <c r="AC352" s="6">
        <v>8.5970000000000005E-2</v>
      </c>
      <c r="AD352" s="6">
        <v>0.1164</v>
      </c>
      <c r="AE352" s="6">
        <v>0.1721</v>
      </c>
      <c r="AF352" s="6">
        <v>0.4078</v>
      </c>
      <c r="AG352" t="s">
        <v>106</v>
      </c>
      <c r="AH352" s="9">
        <f t="shared" si="58"/>
        <v>3.3759999999999999</v>
      </c>
      <c r="AI352" s="9">
        <f t="shared" si="59"/>
        <v>28.849999999999998</v>
      </c>
      <c r="AJ352" s="8">
        <f t="shared" si="60"/>
        <v>8.5456161137440763</v>
      </c>
      <c r="AK352">
        <v>0</v>
      </c>
      <c r="AL352">
        <v>0</v>
      </c>
      <c r="AM352" t="s">
        <v>33</v>
      </c>
      <c r="AN352" t="s">
        <v>29</v>
      </c>
    </row>
    <row r="353" spans="1:40" x14ac:dyDescent="0.3">
      <c r="A353" t="s">
        <v>107</v>
      </c>
      <c r="B353" s="2">
        <v>1984</v>
      </c>
      <c r="C353" s="5">
        <f t="shared" si="55"/>
        <v>1.7601979999999999</v>
      </c>
      <c r="D353" s="13">
        <v>562.66560000000004</v>
      </c>
      <c r="E353" s="18">
        <f t="shared" si="56"/>
        <v>-100</v>
      </c>
      <c r="F353" s="32">
        <f t="shared" si="57"/>
        <v>1</v>
      </c>
      <c r="H353" s="2" t="s">
        <v>35</v>
      </c>
      <c r="I353">
        <v>2.9150049999999998</v>
      </c>
      <c r="J353">
        <v>1.9</v>
      </c>
      <c r="K353" s="3">
        <v>1.760198E-2</v>
      </c>
      <c r="L353" s="7">
        <v>1.4097789999999999E-3</v>
      </c>
      <c r="M353" s="7">
        <v>1.6931459999999999E-4</v>
      </c>
      <c r="N353" s="7">
        <v>1.6112660000000001E-3</v>
      </c>
      <c r="O353" s="7">
        <v>-1</v>
      </c>
      <c r="P353" s="7">
        <v>-1</v>
      </c>
      <c r="Q353" s="7"/>
      <c r="R353" t="s">
        <v>106</v>
      </c>
      <c r="S353" s="7">
        <v>-1</v>
      </c>
      <c r="T353">
        <v>-1</v>
      </c>
      <c r="U353" s="17">
        <v>17.057784999999999</v>
      </c>
      <c r="V353" t="s">
        <v>283</v>
      </c>
      <c r="W353" s="6">
        <v>-1</v>
      </c>
      <c r="X353" s="6">
        <v>-1</v>
      </c>
      <c r="Y353" s="6">
        <v>-1</v>
      </c>
      <c r="Z353" s="6">
        <v>-1</v>
      </c>
      <c r="AA353" s="6">
        <v>-1</v>
      </c>
      <c r="AB353" s="6">
        <v>-1</v>
      </c>
      <c r="AC353" s="6">
        <v>-1</v>
      </c>
      <c r="AD353" s="6">
        <v>-1</v>
      </c>
      <c r="AE353" s="6">
        <v>-1</v>
      </c>
      <c r="AF353" s="6">
        <v>-1</v>
      </c>
      <c r="AG353" t="s">
        <v>106</v>
      </c>
      <c r="AH353" s="9">
        <f t="shared" si="58"/>
        <v>-200</v>
      </c>
      <c r="AI353" s="9">
        <f t="shared" si="59"/>
        <v>-200</v>
      </c>
      <c r="AJ353" s="8">
        <f t="shared" si="60"/>
        <v>1</v>
      </c>
      <c r="AK353">
        <v>1</v>
      </c>
      <c r="AL353">
        <v>0</v>
      </c>
      <c r="AM353" t="s">
        <v>33</v>
      </c>
      <c r="AN353" t="s">
        <v>29</v>
      </c>
    </row>
    <row r="354" spans="1:40" x14ac:dyDescent="0.3">
      <c r="A354" t="s">
        <v>107</v>
      </c>
      <c r="B354" s="2">
        <v>1981</v>
      </c>
      <c r="C354" s="5">
        <f t="shared" si="55"/>
        <v>1.2652829999999999</v>
      </c>
      <c r="D354" s="13">
        <v>628.3134</v>
      </c>
      <c r="E354" s="18">
        <f t="shared" si="56"/>
        <v>55.609859999999998</v>
      </c>
      <c r="F354" s="32">
        <f t="shared" si="57"/>
        <v>8.8899645046789288</v>
      </c>
      <c r="G354">
        <v>1981</v>
      </c>
      <c r="H354" s="2" t="s">
        <v>35</v>
      </c>
      <c r="I354">
        <v>2.9150049999999998</v>
      </c>
      <c r="J354">
        <v>1.9</v>
      </c>
      <c r="K354" s="3">
        <v>1.265283E-2</v>
      </c>
      <c r="L354" s="7">
        <v>5.8612309999999995E-4</v>
      </c>
      <c r="M354" s="7">
        <v>3.616737E-5</v>
      </c>
      <c r="N354" s="7">
        <v>9.1922779999999995E-4</v>
      </c>
      <c r="O354" s="7">
        <v>0.5560986</v>
      </c>
      <c r="P354" s="7">
        <v>347.65440000000001</v>
      </c>
      <c r="Q354" s="7">
        <f t="shared" si="54"/>
        <v>1.807293104876567</v>
      </c>
      <c r="R354" t="s">
        <v>106</v>
      </c>
      <c r="S354" s="7">
        <v>0.56440199999999996</v>
      </c>
      <c r="T354">
        <v>0.56076269999999995</v>
      </c>
      <c r="U354" s="17">
        <v>15.761799</v>
      </c>
      <c r="V354" t="s">
        <v>283</v>
      </c>
      <c r="W354" s="6">
        <v>1.18E-2</v>
      </c>
      <c r="X354" s="6">
        <v>1.9189999999999999E-2</v>
      </c>
      <c r="Y354" s="6">
        <v>2.7519999999999999E-2</v>
      </c>
      <c r="Z354" s="6">
        <v>3.7170000000000002E-2</v>
      </c>
      <c r="AA354" s="6">
        <v>4.8710000000000003E-2</v>
      </c>
      <c r="AB354" s="6">
        <v>6.3159999999999994E-2</v>
      </c>
      <c r="AC354" s="6">
        <v>8.2500000000000004E-2</v>
      </c>
      <c r="AD354" s="6">
        <v>0.1113</v>
      </c>
      <c r="AE354" s="6">
        <v>0.16420000000000001</v>
      </c>
      <c r="AF354" s="6">
        <v>0.4345</v>
      </c>
      <c r="AG354" t="s">
        <v>106</v>
      </c>
      <c r="AH354" s="9">
        <f t="shared" si="58"/>
        <v>3.0989999999999998</v>
      </c>
      <c r="AI354" s="9">
        <f t="shared" si="59"/>
        <v>27.55</v>
      </c>
      <c r="AJ354" s="8">
        <f t="shared" si="60"/>
        <v>8.8899645046789288</v>
      </c>
      <c r="AK354">
        <v>0</v>
      </c>
      <c r="AL354">
        <v>0</v>
      </c>
      <c r="AM354" t="s">
        <v>33</v>
      </c>
      <c r="AN354" t="s">
        <v>29</v>
      </c>
    </row>
  </sheetData>
  <sortState ref="A228:AN241">
    <sortCondition ref="B228:B24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D47A-A53F-46DA-B704-486D55518D82}">
  <dimension ref="A1:W452"/>
  <sheetViews>
    <sheetView topLeftCell="A100" workbookViewId="0">
      <selection activeCell="P116" sqref="P116:W116"/>
    </sheetView>
  </sheetViews>
  <sheetFormatPr defaultRowHeight="15.6" x14ac:dyDescent="0.3"/>
  <cols>
    <col min="1" max="1" width="17.69921875" customWidth="1"/>
    <col min="2" max="2" width="5.19921875" style="2" customWidth="1"/>
    <col min="3" max="3" width="5" customWidth="1"/>
    <col min="4" max="4" width="8.69921875" style="13"/>
    <col min="5" max="5" width="6.8984375" customWidth="1"/>
    <col min="6" max="6" width="5.5" customWidth="1"/>
    <col min="7" max="7" width="7.3984375" customWidth="1"/>
    <col min="8" max="8" width="7.3984375" style="2" customWidth="1"/>
    <col min="9" max="9" width="6.09765625" customWidth="1"/>
    <col min="10" max="10" width="7.19921875" customWidth="1"/>
    <col min="11" max="11" width="7" customWidth="1"/>
  </cols>
  <sheetData>
    <row r="1" spans="1:23" ht="16.2" x14ac:dyDescent="0.35">
      <c r="A1" t="s">
        <v>290</v>
      </c>
      <c r="B1" s="2" t="s">
        <v>291</v>
      </c>
      <c r="C1" t="s">
        <v>292</v>
      </c>
      <c r="D1" s="13" t="s">
        <v>294</v>
      </c>
      <c r="E1" t="s">
        <v>298</v>
      </c>
      <c r="H1" s="2" t="s">
        <v>14</v>
      </c>
      <c r="I1" t="s">
        <v>15</v>
      </c>
      <c r="J1" s="49" t="s">
        <v>318</v>
      </c>
      <c r="K1" t="s">
        <v>285</v>
      </c>
      <c r="L1" t="s">
        <v>300</v>
      </c>
      <c r="M1" t="s">
        <v>301</v>
      </c>
      <c r="N1" t="s">
        <v>13</v>
      </c>
      <c r="O1" s="54" t="s">
        <v>357</v>
      </c>
      <c r="P1" s="1"/>
      <c r="V1" s="53" t="s">
        <v>356</v>
      </c>
    </row>
    <row r="2" spans="1:23" x14ac:dyDescent="0.3">
      <c r="A2" s="2" t="s">
        <v>319</v>
      </c>
      <c r="C2" t="s">
        <v>293</v>
      </c>
      <c r="D2" s="13" t="s">
        <v>295</v>
      </c>
      <c r="E2" t="s">
        <v>320</v>
      </c>
      <c r="H2" s="2" t="s">
        <v>303</v>
      </c>
      <c r="I2" t="s">
        <v>317</v>
      </c>
      <c r="J2" s="49"/>
      <c r="K2" t="s">
        <v>305</v>
      </c>
      <c r="L2" t="s">
        <v>299</v>
      </c>
      <c r="M2" t="s">
        <v>302</v>
      </c>
      <c r="N2" t="s">
        <v>303</v>
      </c>
    </row>
    <row r="3" spans="1:23" x14ac:dyDescent="0.3">
      <c r="A3" s="34" t="s">
        <v>306</v>
      </c>
      <c r="B3" s="2">
        <v>1986</v>
      </c>
      <c r="C3" t="s">
        <v>308</v>
      </c>
      <c r="D3" s="13">
        <v>754.23</v>
      </c>
      <c r="E3" s="5">
        <v>2.3199999999999998</v>
      </c>
      <c r="F3" s="5"/>
      <c r="G3" s="5"/>
      <c r="H3" s="38">
        <v>42.79</v>
      </c>
      <c r="I3" s="10">
        <v>555.20000000000005</v>
      </c>
      <c r="J3" s="7">
        <f t="shared" ref="J3:J28" si="0">D3/I3</f>
        <v>1.3584834293948127</v>
      </c>
      <c r="K3" s="38">
        <v>26.37</v>
      </c>
      <c r="L3">
        <v>0.22</v>
      </c>
      <c r="M3">
        <v>0.03</v>
      </c>
      <c r="N3">
        <v>0.28000000000000003</v>
      </c>
      <c r="P3" t="s">
        <v>321</v>
      </c>
    </row>
    <row r="4" spans="1:23" x14ac:dyDescent="0.3">
      <c r="A4" s="34" t="s">
        <v>306</v>
      </c>
      <c r="B4" s="2">
        <v>1987</v>
      </c>
      <c r="C4" t="s">
        <v>308</v>
      </c>
      <c r="D4" s="13">
        <v>676.47</v>
      </c>
      <c r="E4" s="5">
        <v>5.58</v>
      </c>
      <c r="F4" s="5"/>
      <c r="G4" s="5"/>
      <c r="H4" s="38">
        <v>45.28</v>
      </c>
      <c r="I4" s="10">
        <v>478.27</v>
      </c>
      <c r="J4" s="7">
        <f t="shared" si="0"/>
        <v>1.4144102703493844</v>
      </c>
      <c r="K4" s="38">
        <v>26.89</v>
      </c>
      <c r="L4">
        <v>1.04</v>
      </c>
      <c r="M4">
        <v>0.26</v>
      </c>
      <c r="N4">
        <v>1.33</v>
      </c>
      <c r="P4" t="s">
        <v>348</v>
      </c>
    </row>
    <row r="5" spans="1:23" x14ac:dyDescent="0.3">
      <c r="A5" s="34" t="s">
        <v>306</v>
      </c>
      <c r="B5" s="2">
        <v>1991</v>
      </c>
      <c r="C5" t="s">
        <v>307</v>
      </c>
      <c r="D5" s="13">
        <v>559.79</v>
      </c>
      <c r="E5" s="5">
        <v>6.98</v>
      </c>
      <c r="F5" s="5"/>
      <c r="G5" s="5"/>
      <c r="H5" s="38">
        <v>46.76</v>
      </c>
      <c r="I5" s="10">
        <v>370.92</v>
      </c>
      <c r="J5" s="7">
        <f t="shared" si="0"/>
        <v>1.5091933570581255</v>
      </c>
      <c r="K5" s="38">
        <v>28.99</v>
      </c>
      <c r="L5">
        <v>2.1800000000000002</v>
      </c>
      <c r="M5">
        <v>1.1499999999999999</v>
      </c>
      <c r="N5">
        <v>2.31</v>
      </c>
      <c r="P5" t="s">
        <v>349</v>
      </c>
    </row>
    <row r="6" spans="1:23" x14ac:dyDescent="0.3">
      <c r="A6" s="34" t="s">
        <v>306</v>
      </c>
      <c r="B6" s="2">
        <v>1992</v>
      </c>
      <c r="C6" t="s">
        <v>307</v>
      </c>
      <c r="D6" s="13">
        <v>564.54</v>
      </c>
      <c r="E6" s="5">
        <v>7.16</v>
      </c>
      <c r="F6" s="5"/>
      <c r="G6" s="5"/>
      <c r="H6" s="38">
        <v>45.47</v>
      </c>
      <c r="I6" s="10">
        <v>387.92</v>
      </c>
      <c r="J6" s="7">
        <f t="shared" si="0"/>
        <v>1.4553000618684264</v>
      </c>
      <c r="K6" s="38">
        <v>29.46</v>
      </c>
      <c r="L6">
        <v>2.83</v>
      </c>
      <c r="M6">
        <v>1.76</v>
      </c>
      <c r="N6">
        <v>2.89</v>
      </c>
    </row>
    <row r="7" spans="1:23" ht="16.2" x14ac:dyDescent="0.35">
      <c r="A7" s="34" t="s">
        <v>306</v>
      </c>
      <c r="B7" s="2">
        <v>1993</v>
      </c>
      <c r="C7" t="s">
        <v>307</v>
      </c>
      <c r="D7" s="13">
        <v>565.73</v>
      </c>
      <c r="E7" s="5">
        <v>8.36</v>
      </c>
      <c r="F7" s="5"/>
      <c r="G7" s="5"/>
      <c r="H7" s="38">
        <v>44.86</v>
      </c>
      <c r="I7" s="10">
        <v>396.48</v>
      </c>
      <c r="J7" s="7">
        <f t="shared" si="0"/>
        <v>1.4268815577078289</v>
      </c>
      <c r="K7" s="38">
        <v>29.93</v>
      </c>
      <c r="L7">
        <v>3.22</v>
      </c>
      <c r="M7">
        <v>1.96</v>
      </c>
      <c r="N7">
        <v>3.44</v>
      </c>
      <c r="P7" s="54" t="s">
        <v>357</v>
      </c>
      <c r="Q7" s="1"/>
      <c r="W7" s="53" t="s">
        <v>356</v>
      </c>
    </row>
    <row r="8" spans="1:23" x14ac:dyDescent="0.3">
      <c r="A8" s="34" t="s">
        <v>306</v>
      </c>
      <c r="B8" s="2">
        <v>1994</v>
      </c>
      <c r="C8" t="s">
        <v>307</v>
      </c>
      <c r="D8" s="13">
        <v>558.89</v>
      </c>
      <c r="E8" s="5">
        <v>8.23</v>
      </c>
      <c r="F8" s="5"/>
      <c r="G8" s="5"/>
      <c r="H8" s="38">
        <v>45.92</v>
      </c>
      <c r="I8" s="10">
        <v>383.38</v>
      </c>
      <c r="J8" s="7">
        <f t="shared" si="0"/>
        <v>1.4577964421722573</v>
      </c>
      <c r="K8" s="38">
        <v>30.4</v>
      </c>
      <c r="L8">
        <v>3.21</v>
      </c>
      <c r="M8">
        <v>2.06</v>
      </c>
      <c r="N8">
        <v>2.85</v>
      </c>
    </row>
    <row r="9" spans="1:23" x14ac:dyDescent="0.3">
      <c r="A9" s="34" t="s">
        <v>306</v>
      </c>
      <c r="B9" s="2">
        <v>1995</v>
      </c>
      <c r="C9" t="s">
        <v>307</v>
      </c>
      <c r="D9" s="13">
        <v>530.9</v>
      </c>
      <c r="E9" s="4">
        <v>11.51</v>
      </c>
      <c r="F9" s="4"/>
      <c r="G9" s="4"/>
      <c r="H9" s="38">
        <v>48.9</v>
      </c>
      <c r="I9" s="10">
        <v>354.39</v>
      </c>
      <c r="J9" s="7">
        <f t="shared" si="0"/>
        <v>1.4980671012161744</v>
      </c>
      <c r="K9" s="38">
        <v>30.85</v>
      </c>
      <c r="L9">
        <v>5.14</v>
      </c>
      <c r="M9">
        <v>3.37</v>
      </c>
      <c r="N9">
        <v>5.4</v>
      </c>
    </row>
    <row r="10" spans="1:23" x14ac:dyDescent="0.3">
      <c r="A10" s="34" t="s">
        <v>306</v>
      </c>
      <c r="B10" s="2">
        <v>1996</v>
      </c>
      <c r="C10" t="s">
        <v>307</v>
      </c>
      <c r="D10" s="13">
        <v>520.09</v>
      </c>
      <c r="E10" s="4">
        <v>13.16</v>
      </c>
      <c r="F10" s="4"/>
      <c r="G10" s="4"/>
      <c r="H10" s="38">
        <v>49.52</v>
      </c>
      <c r="I10" s="10">
        <v>340</v>
      </c>
      <c r="J10" s="7">
        <f t="shared" si="0"/>
        <v>1.5296764705882353</v>
      </c>
      <c r="K10" s="38">
        <v>31.3</v>
      </c>
      <c r="L10">
        <v>5.88</v>
      </c>
      <c r="M10">
        <v>3.94</v>
      </c>
      <c r="N10">
        <v>6.24</v>
      </c>
    </row>
    <row r="11" spans="1:23" x14ac:dyDescent="0.3">
      <c r="A11" s="34" t="s">
        <v>306</v>
      </c>
      <c r="B11" s="2">
        <v>1997</v>
      </c>
      <c r="C11" t="s">
        <v>307</v>
      </c>
      <c r="D11" s="13">
        <v>544.96</v>
      </c>
      <c r="E11" s="4">
        <v>13.09</v>
      </c>
      <c r="F11" s="4"/>
      <c r="G11" s="4"/>
      <c r="H11" s="38">
        <v>49.11</v>
      </c>
      <c r="I11" s="10">
        <v>364.07</v>
      </c>
      <c r="J11" s="7">
        <f t="shared" si="0"/>
        <v>1.4968550004120089</v>
      </c>
      <c r="K11" s="38">
        <v>31.74</v>
      </c>
      <c r="L11">
        <v>5.34</v>
      </c>
      <c r="M11">
        <v>3.42</v>
      </c>
      <c r="N11">
        <v>5.74</v>
      </c>
    </row>
    <row r="12" spans="1:23" x14ac:dyDescent="0.3">
      <c r="A12" s="34" t="s">
        <v>306</v>
      </c>
      <c r="B12" s="2">
        <v>1998</v>
      </c>
      <c r="C12" t="s">
        <v>307</v>
      </c>
      <c r="D12" s="13">
        <v>529.19000000000005</v>
      </c>
      <c r="E12" s="4">
        <v>14.61</v>
      </c>
      <c r="F12" s="4"/>
      <c r="G12" s="4"/>
      <c r="H12" s="38">
        <v>50.73</v>
      </c>
      <c r="I12" s="10">
        <v>333.09</v>
      </c>
      <c r="J12" s="7">
        <f t="shared" si="0"/>
        <v>1.5887297727340961</v>
      </c>
      <c r="K12" s="38">
        <v>32.17</v>
      </c>
      <c r="L12">
        <v>5.81</v>
      </c>
      <c r="M12">
        <v>3.53</v>
      </c>
      <c r="N12">
        <v>6.91</v>
      </c>
    </row>
    <row r="13" spans="1:23" x14ac:dyDescent="0.3">
      <c r="A13" s="34" t="s">
        <v>306</v>
      </c>
      <c r="B13" s="2">
        <v>1999</v>
      </c>
      <c r="C13" t="s">
        <v>307</v>
      </c>
      <c r="D13" s="13">
        <v>504.42</v>
      </c>
      <c r="E13" s="4">
        <v>14.66</v>
      </c>
      <c r="F13" s="4"/>
      <c r="G13" s="4"/>
      <c r="H13" s="38">
        <v>49.79</v>
      </c>
      <c r="I13" s="10">
        <v>330.8</v>
      </c>
      <c r="J13" s="7">
        <f t="shared" si="0"/>
        <v>1.5248488512696494</v>
      </c>
      <c r="K13" s="38">
        <v>32.6</v>
      </c>
      <c r="L13">
        <v>6.12</v>
      </c>
      <c r="M13">
        <v>3.81</v>
      </c>
      <c r="N13">
        <v>7.16</v>
      </c>
    </row>
    <row r="14" spans="1:23" x14ac:dyDescent="0.3">
      <c r="A14" s="34" t="s">
        <v>306</v>
      </c>
      <c r="B14" s="2">
        <v>2000</v>
      </c>
      <c r="C14" t="s">
        <v>307</v>
      </c>
      <c r="D14" s="13">
        <v>493.38</v>
      </c>
      <c r="E14" s="4">
        <v>17.03</v>
      </c>
      <c r="F14" s="4"/>
      <c r="G14" s="4"/>
      <c r="H14" s="38">
        <v>51.06</v>
      </c>
      <c r="I14" s="10">
        <v>314.61</v>
      </c>
      <c r="J14" s="7">
        <f t="shared" si="0"/>
        <v>1.5682273290740916</v>
      </c>
      <c r="K14" s="38">
        <v>33.03</v>
      </c>
      <c r="L14">
        <v>7.24</v>
      </c>
      <c r="M14">
        <v>4.49</v>
      </c>
      <c r="N14">
        <v>9.2100000000000009</v>
      </c>
    </row>
    <row r="15" spans="1:23" x14ac:dyDescent="0.3">
      <c r="A15" s="34" t="s">
        <v>306</v>
      </c>
      <c r="B15" s="2">
        <v>2001</v>
      </c>
      <c r="C15" t="s">
        <v>307</v>
      </c>
      <c r="D15" s="13">
        <v>454.34</v>
      </c>
      <c r="E15" s="4">
        <v>21.48</v>
      </c>
      <c r="F15" s="4"/>
      <c r="G15" s="4"/>
      <c r="H15" s="38">
        <v>53.34</v>
      </c>
      <c r="I15" s="10">
        <v>280.77999999999997</v>
      </c>
      <c r="J15" s="7">
        <f t="shared" si="0"/>
        <v>1.6181351948144456</v>
      </c>
      <c r="K15" s="38">
        <v>33.47</v>
      </c>
      <c r="L15">
        <v>10.42</v>
      </c>
      <c r="M15">
        <v>6.95</v>
      </c>
      <c r="N15">
        <v>13.02</v>
      </c>
    </row>
    <row r="16" spans="1:23" x14ac:dyDescent="0.3">
      <c r="A16" s="34" t="s">
        <v>306</v>
      </c>
      <c r="B16" s="2">
        <v>2002</v>
      </c>
      <c r="C16" t="s">
        <v>307</v>
      </c>
      <c r="D16" s="13">
        <v>319.16000000000003</v>
      </c>
      <c r="E16" s="4">
        <v>33.119999999999997</v>
      </c>
      <c r="F16" s="4"/>
      <c r="G16" s="4"/>
      <c r="H16" s="38">
        <v>53.79</v>
      </c>
      <c r="I16" s="10">
        <v>192.61</v>
      </c>
      <c r="J16" s="7">
        <f t="shared" si="0"/>
        <v>1.657027153314989</v>
      </c>
      <c r="K16" s="38">
        <v>33.92</v>
      </c>
      <c r="L16">
        <v>15.29</v>
      </c>
      <c r="M16">
        <v>9.31</v>
      </c>
      <c r="N16">
        <v>22.72</v>
      </c>
    </row>
    <row r="17" spans="1:23" x14ac:dyDescent="0.3">
      <c r="A17" s="34" t="s">
        <v>306</v>
      </c>
      <c r="B17" s="2">
        <v>2003</v>
      </c>
      <c r="C17" t="s">
        <v>307</v>
      </c>
      <c r="D17" s="13">
        <v>397.83</v>
      </c>
      <c r="E17" s="4">
        <v>25.97</v>
      </c>
      <c r="F17" s="4"/>
      <c r="G17" s="4"/>
      <c r="H17" s="38">
        <v>53.54</v>
      </c>
      <c r="I17" s="10">
        <v>239.43</v>
      </c>
      <c r="J17" s="7">
        <f t="shared" si="0"/>
        <v>1.6615712316752285</v>
      </c>
      <c r="K17" s="38">
        <v>34.369999999999997</v>
      </c>
      <c r="L17">
        <v>11.67</v>
      </c>
      <c r="M17">
        <v>7.4</v>
      </c>
      <c r="N17">
        <v>15.4</v>
      </c>
    </row>
    <row r="18" spans="1:23" x14ac:dyDescent="0.3">
      <c r="A18" s="34" t="s">
        <v>306</v>
      </c>
      <c r="B18" s="2">
        <v>2004</v>
      </c>
      <c r="C18" t="s">
        <v>307</v>
      </c>
      <c r="D18" s="13">
        <v>432.22</v>
      </c>
      <c r="E18" s="4">
        <v>19.97</v>
      </c>
      <c r="F18" s="4"/>
      <c r="G18" s="4"/>
      <c r="H18" s="38">
        <v>50.18</v>
      </c>
      <c r="I18" s="10">
        <v>281.68</v>
      </c>
      <c r="J18" s="7">
        <f t="shared" si="0"/>
        <v>1.5344362397046294</v>
      </c>
      <c r="K18" s="38">
        <v>34.82</v>
      </c>
      <c r="L18">
        <v>8.59</v>
      </c>
      <c r="M18">
        <v>5.17</v>
      </c>
      <c r="N18">
        <v>11.57</v>
      </c>
    </row>
    <row r="19" spans="1:23" x14ac:dyDescent="0.3">
      <c r="A19" s="34" t="s">
        <v>306</v>
      </c>
      <c r="B19" s="2">
        <v>2005</v>
      </c>
      <c r="C19" t="s">
        <v>307</v>
      </c>
      <c r="D19" s="13">
        <v>486.09</v>
      </c>
      <c r="E19" s="4">
        <v>16.05</v>
      </c>
      <c r="F19" s="4"/>
      <c r="G19" s="4"/>
      <c r="H19" s="38">
        <v>49.27</v>
      </c>
      <c r="I19" s="10">
        <v>324.73</v>
      </c>
      <c r="J19" s="7">
        <f t="shared" si="0"/>
        <v>1.4969051211775934</v>
      </c>
      <c r="K19" s="38">
        <v>35.26</v>
      </c>
      <c r="L19">
        <v>6.62</v>
      </c>
      <c r="M19">
        <v>3.88</v>
      </c>
      <c r="N19">
        <v>8.74</v>
      </c>
    </row>
    <row r="20" spans="1:23" x14ac:dyDescent="0.3">
      <c r="A20" s="34" t="s">
        <v>306</v>
      </c>
      <c r="B20" s="2">
        <v>2006</v>
      </c>
      <c r="C20" t="s">
        <v>307</v>
      </c>
      <c r="D20" s="13">
        <v>554.5</v>
      </c>
      <c r="E20" s="4">
        <v>12.36</v>
      </c>
      <c r="F20" s="4"/>
      <c r="G20" s="4"/>
      <c r="H20" s="38">
        <v>48.26</v>
      </c>
      <c r="I20" s="10">
        <v>376.96</v>
      </c>
      <c r="J20" s="7">
        <f t="shared" si="0"/>
        <v>1.4709783531409168</v>
      </c>
      <c r="K20" s="38">
        <v>35.71</v>
      </c>
      <c r="L20">
        <v>5.14</v>
      </c>
      <c r="M20">
        <v>3.09</v>
      </c>
      <c r="N20">
        <v>6.89</v>
      </c>
    </row>
    <row r="21" spans="1:23" x14ac:dyDescent="0.3">
      <c r="A21" s="34" t="s">
        <v>306</v>
      </c>
      <c r="B21" s="2">
        <v>2007</v>
      </c>
      <c r="C21" t="s">
        <v>307</v>
      </c>
      <c r="D21" s="13">
        <v>552.46</v>
      </c>
      <c r="E21" s="4">
        <v>11.16</v>
      </c>
      <c r="F21" s="4"/>
      <c r="G21" s="4"/>
      <c r="H21" s="38">
        <v>47.37</v>
      </c>
      <c r="I21" s="10">
        <v>385.38</v>
      </c>
      <c r="J21" s="7">
        <f t="shared" si="0"/>
        <v>1.4335461103326588</v>
      </c>
      <c r="K21" s="38">
        <v>36.15</v>
      </c>
      <c r="L21">
        <v>4.49</v>
      </c>
      <c r="M21">
        <v>2.76</v>
      </c>
      <c r="N21">
        <v>5.53</v>
      </c>
    </row>
    <row r="22" spans="1:23" x14ac:dyDescent="0.3">
      <c r="A22" s="34" t="s">
        <v>306</v>
      </c>
      <c r="B22" s="2">
        <v>2008</v>
      </c>
      <c r="C22" t="s">
        <v>307</v>
      </c>
      <c r="D22" s="13">
        <v>580.72</v>
      </c>
      <c r="E22" s="4">
        <v>10.4</v>
      </c>
      <c r="F22" s="4"/>
      <c r="G22" s="4"/>
      <c r="H22" s="38">
        <v>46.27</v>
      </c>
      <c r="I22" s="10">
        <v>411.5</v>
      </c>
      <c r="J22" s="7">
        <f t="shared" si="0"/>
        <v>1.4112272174969624</v>
      </c>
      <c r="K22" s="38">
        <v>36.6</v>
      </c>
      <c r="L22">
        <v>4.01</v>
      </c>
      <c r="M22">
        <v>2.36</v>
      </c>
      <c r="N22">
        <v>5.23</v>
      </c>
    </row>
    <row r="23" spans="1:23" x14ac:dyDescent="0.3">
      <c r="A23" s="34" t="s">
        <v>306</v>
      </c>
      <c r="B23" s="2">
        <v>2009</v>
      </c>
      <c r="C23" t="s">
        <v>307</v>
      </c>
      <c r="D23" s="13">
        <v>599.19000000000005</v>
      </c>
      <c r="E23" s="4">
        <v>10.050000000000001</v>
      </c>
      <c r="F23" s="4"/>
      <c r="G23" s="4"/>
      <c r="H23" s="38">
        <v>45.27</v>
      </c>
      <c r="I23" s="10">
        <v>435.33</v>
      </c>
      <c r="J23" s="7">
        <f t="shared" si="0"/>
        <v>1.376404107228999</v>
      </c>
      <c r="K23" s="38">
        <v>37.04</v>
      </c>
      <c r="L23">
        <v>3.89</v>
      </c>
      <c r="M23">
        <v>2.34</v>
      </c>
      <c r="N23">
        <v>4.84</v>
      </c>
    </row>
    <row r="24" spans="1:23" x14ac:dyDescent="0.3">
      <c r="A24" s="34" t="s">
        <v>306</v>
      </c>
      <c r="B24" s="2">
        <v>2010</v>
      </c>
      <c r="C24" t="s">
        <v>307</v>
      </c>
      <c r="D24" s="13">
        <v>607.89</v>
      </c>
      <c r="E24" s="5">
        <v>7.8</v>
      </c>
      <c r="F24" s="5"/>
      <c r="G24" s="5"/>
      <c r="H24" s="38">
        <v>44.5</v>
      </c>
      <c r="I24" s="10">
        <v>438.6</v>
      </c>
      <c r="J24" s="7">
        <f t="shared" si="0"/>
        <v>1.3859781121751025</v>
      </c>
      <c r="K24" s="38">
        <v>37.5</v>
      </c>
      <c r="L24">
        <v>2.88</v>
      </c>
      <c r="M24">
        <v>1.64</v>
      </c>
      <c r="N24">
        <v>3.52</v>
      </c>
    </row>
    <row r="25" spans="1:23" x14ac:dyDescent="0.3">
      <c r="A25" s="34" t="s">
        <v>306</v>
      </c>
      <c r="B25" s="2">
        <v>2011</v>
      </c>
      <c r="C25" t="s">
        <v>307</v>
      </c>
      <c r="D25" s="13">
        <v>655.09</v>
      </c>
      <c r="E25" s="5">
        <v>5.94</v>
      </c>
      <c r="F25" s="5"/>
      <c r="G25" s="5"/>
      <c r="H25" s="38">
        <v>43.57</v>
      </c>
      <c r="I25" s="10">
        <v>481.02</v>
      </c>
      <c r="J25" s="7">
        <f t="shared" si="0"/>
        <v>1.3618768450376284</v>
      </c>
      <c r="K25" s="38">
        <v>37.96</v>
      </c>
      <c r="L25">
        <v>2.1800000000000002</v>
      </c>
      <c r="M25">
        <v>1.29</v>
      </c>
      <c r="N25">
        <v>2.6</v>
      </c>
    </row>
    <row r="26" spans="1:23" x14ac:dyDescent="0.3">
      <c r="A26" s="34" t="s">
        <v>306</v>
      </c>
      <c r="B26" s="2">
        <v>2012</v>
      </c>
      <c r="C26" t="s">
        <v>307</v>
      </c>
      <c r="D26" s="13">
        <v>644.44000000000005</v>
      </c>
      <c r="E26" s="5">
        <v>6.05</v>
      </c>
      <c r="F26" s="5"/>
      <c r="G26" s="5"/>
      <c r="H26" s="38">
        <v>42.49</v>
      </c>
      <c r="I26" s="10">
        <v>486.19</v>
      </c>
      <c r="J26" s="7">
        <f t="shared" si="0"/>
        <v>1.3254900347600733</v>
      </c>
      <c r="K26" s="38">
        <v>38.43</v>
      </c>
      <c r="L26">
        <v>2.2200000000000002</v>
      </c>
      <c r="M26">
        <v>1.3</v>
      </c>
      <c r="N26">
        <v>2.72</v>
      </c>
    </row>
    <row r="27" spans="1:23" x14ac:dyDescent="0.3">
      <c r="A27" s="34" t="s">
        <v>306</v>
      </c>
      <c r="B27" s="2">
        <v>2013</v>
      </c>
      <c r="C27" t="s">
        <v>307</v>
      </c>
      <c r="D27" s="13">
        <v>645.46</v>
      </c>
      <c r="E27" s="5">
        <v>5.52</v>
      </c>
      <c r="F27" s="5"/>
      <c r="G27" s="5"/>
      <c r="H27" s="38">
        <v>42.28</v>
      </c>
      <c r="I27" s="10">
        <v>492.34</v>
      </c>
      <c r="J27" s="7">
        <f t="shared" si="0"/>
        <v>1.3110045903237602</v>
      </c>
      <c r="K27" s="38">
        <v>38.9</v>
      </c>
      <c r="L27">
        <v>2.2599999999999998</v>
      </c>
      <c r="M27">
        <v>1.42</v>
      </c>
      <c r="N27">
        <v>2.4700000000000002</v>
      </c>
    </row>
    <row r="28" spans="1:23" x14ac:dyDescent="0.3">
      <c r="A28" s="34" t="s">
        <v>306</v>
      </c>
      <c r="B28" s="2">
        <v>2014</v>
      </c>
      <c r="C28" t="s">
        <v>307</v>
      </c>
      <c r="D28" s="13">
        <v>586.38</v>
      </c>
      <c r="E28" s="5">
        <v>6.62</v>
      </c>
      <c r="F28" s="5"/>
      <c r="G28" s="5"/>
      <c r="H28" s="38">
        <v>42.67</v>
      </c>
      <c r="I28" s="10">
        <v>439.08</v>
      </c>
      <c r="J28" s="7">
        <f t="shared" si="0"/>
        <v>1.3354741732713857</v>
      </c>
      <c r="K28" s="38">
        <v>39.369999999999997</v>
      </c>
      <c r="L28">
        <v>2.56</v>
      </c>
      <c r="M28">
        <v>1.54</v>
      </c>
      <c r="N28">
        <v>2.87</v>
      </c>
    </row>
    <row r="29" spans="1:23" ht="16.2" x14ac:dyDescent="0.35">
      <c r="E29" s="5"/>
      <c r="F29" s="5"/>
      <c r="G29" s="5"/>
      <c r="H29" s="38"/>
      <c r="I29" s="10"/>
      <c r="J29" s="7"/>
      <c r="K29" s="38"/>
      <c r="P29" s="54" t="s">
        <v>357</v>
      </c>
      <c r="Q29" s="1"/>
      <c r="W29" s="53" t="s">
        <v>356</v>
      </c>
    </row>
    <row r="30" spans="1:23" x14ac:dyDescent="0.3">
      <c r="A30" t="s">
        <v>38</v>
      </c>
      <c r="B30" s="2">
        <v>1999</v>
      </c>
      <c r="C30" t="s">
        <v>307</v>
      </c>
      <c r="D30" s="13">
        <v>264.02999999999997</v>
      </c>
      <c r="E30" s="5">
        <v>37.53</v>
      </c>
      <c r="F30" s="5"/>
      <c r="G30" s="5"/>
      <c r="H30" s="38">
        <v>53.26</v>
      </c>
      <c r="I30" s="10">
        <v>156.77000000000001</v>
      </c>
      <c r="J30" s="7">
        <f t="shared" ref="J30:J40" si="1">D30/I30</f>
        <v>1.6841870255788731</v>
      </c>
      <c r="K30" s="38">
        <v>0.24</v>
      </c>
      <c r="L30">
        <v>16.39</v>
      </c>
      <c r="M30">
        <v>9.89</v>
      </c>
      <c r="N30">
        <v>27.09</v>
      </c>
    </row>
    <row r="31" spans="1:23" x14ac:dyDescent="0.3">
      <c r="A31" t="s">
        <v>38</v>
      </c>
      <c r="B31" s="2">
        <v>1998</v>
      </c>
      <c r="C31" t="s">
        <v>307</v>
      </c>
      <c r="D31" s="13">
        <v>254.05</v>
      </c>
      <c r="E31" s="5">
        <v>43.33</v>
      </c>
      <c r="F31" s="5"/>
      <c r="G31" s="5"/>
      <c r="H31" s="38">
        <v>54.91</v>
      </c>
      <c r="I31" s="10">
        <v>141.19</v>
      </c>
      <c r="J31" s="7">
        <f t="shared" si="1"/>
        <v>1.799348395778738</v>
      </c>
      <c r="K31" s="38">
        <v>0.23</v>
      </c>
      <c r="L31">
        <v>18.57</v>
      </c>
      <c r="M31">
        <v>10.69</v>
      </c>
      <c r="N31">
        <v>29.61</v>
      </c>
    </row>
    <row r="32" spans="1:23" x14ac:dyDescent="0.3">
      <c r="A32" t="s">
        <v>38</v>
      </c>
      <c r="B32" s="2">
        <v>1997</v>
      </c>
      <c r="C32" t="s">
        <v>307</v>
      </c>
      <c r="D32" s="13">
        <v>271.70999999999998</v>
      </c>
      <c r="E32" s="5">
        <v>44.36</v>
      </c>
      <c r="F32" s="5"/>
      <c r="G32" s="5"/>
      <c r="H32" s="38">
        <v>60.43</v>
      </c>
      <c r="I32" s="10">
        <v>136.28</v>
      </c>
      <c r="J32" s="7">
        <f t="shared" si="1"/>
        <v>1.9937628412092749</v>
      </c>
      <c r="K32" s="38">
        <v>0.22</v>
      </c>
      <c r="L32">
        <v>20.16</v>
      </c>
      <c r="M32">
        <v>12.44</v>
      </c>
      <c r="N32">
        <v>36.32</v>
      </c>
    </row>
    <row r="33" spans="1:14" x14ac:dyDescent="0.3">
      <c r="A33" t="s">
        <v>38</v>
      </c>
      <c r="B33" s="2">
        <v>1996</v>
      </c>
      <c r="C33" t="s">
        <v>307</v>
      </c>
      <c r="D33" s="13">
        <v>272.52</v>
      </c>
      <c r="E33" s="5">
        <v>41.48</v>
      </c>
      <c r="F33" s="5"/>
      <c r="G33" s="5"/>
      <c r="H33" s="38">
        <v>56.59</v>
      </c>
      <c r="I33" s="10">
        <v>142.88999999999999</v>
      </c>
      <c r="J33" s="7">
        <f t="shared" si="1"/>
        <v>1.9072013436909512</v>
      </c>
      <c r="K33" s="38">
        <v>0.21</v>
      </c>
      <c r="L33">
        <v>16.62</v>
      </c>
      <c r="M33">
        <v>9.49</v>
      </c>
      <c r="N33">
        <v>27.18</v>
      </c>
    </row>
    <row r="34" spans="1:14" x14ac:dyDescent="0.3">
      <c r="A34" t="s">
        <v>38</v>
      </c>
      <c r="B34" s="2">
        <v>1995</v>
      </c>
      <c r="C34" t="s">
        <v>309</v>
      </c>
      <c r="D34" s="13">
        <v>423.93</v>
      </c>
      <c r="E34" s="5">
        <v>29.3</v>
      </c>
      <c r="F34" s="5"/>
      <c r="G34" s="5"/>
      <c r="H34" s="38">
        <v>57.55</v>
      </c>
      <c r="I34" s="10">
        <v>231.47</v>
      </c>
      <c r="J34" s="7">
        <f t="shared" si="1"/>
        <v>1.8314684408346655</v>
      </c>
      <c r="K34" s="38">
        <v>0.21</v>
      </c>
      <c r="L34">
        <v>13.04</v>
      </c>
      <c r="M34">
        <v>7.82</v>
      </c>
      <c r="N34">
        <v>22.06</v>
      </c>
    </row>
    <row r="35" spans="1:14" x14ac:dyDescent="0.3">
      <c r="A35" t="s">
        <v>38</v>
      </c>
      <c r="B35" s="2">
        <v>1994</v>
      </c>
      <c r="C35" t="s">
        <v>307</v>
      </c>
      <c r="D35" s="13">
        <v>332.22</v>
      </c>
      <c r="E35" s="5">
        <v>36.17</v>
      </c>
      <c r="F35" s="5"/>
      <c r="G35" s="5"/>
      <c r="H35" s="38">
        <v>60.91</v>
      </c>
      <c r="I35" s="10">
        <v>160.71</v>
      </c>
      <c r="J35" s="7">
        <f t="shared" si="1"/>
        <v>2.0672017920477881</v>
      </c>
      <c r="K35" s="38">
        <v>0.2</v>
      </c>
      <c r="L35">
        <v>14.02</v>
      </c>
      <c r="M35">
        <v>7.99</v>
      </c>
      <c r="N35">
        <v>21.24</v>
      </c>
    </row>
    <row r="36" spans="1:14" x14ac:dyDescent="0.3">
      <c r="A36" t="s">
        <v>38</v>
      </c>
      <c r="B36" s="2">
        <v>1993</v>
      </c>
      <c r="C36" t="s">
        <v>307</v>
      </c>
      <c r="D36" s="13">
        <v>340.79</v>
      </c>
      <c r="E36" s="5">
        <v>33.090000000000003</v>
      </c>
      <c r="F36" s="5"/>
      <c r="G36" s="5"/>
      <c r="H36" s="38">
        <v>60.25</v>
      </c>
      <c r="I36" s="10">
        <v>169.52</v>
      </c>
      <c r="J36" s="7">
        <f t="shared" si="1"/>
        <v>2.0103232656913637</v>
      </c>
      <c r="K36" s="38">
        <v>0.2</v>
      </c>
      <c r="L36">
        <v>13.84</v>
      </c>
      <c r="M36">
        <v>8.14</v>
      </c>
      <c r="N36">
        <v>23.06</v>
      </c>
    </row>
    <row r="37" spans="1:14" x14ac:dyDescent="0.3">
      <c r="A37" t="s">
        <v>41</v>
      </c>
      <c r="B37" s="2">
        <v>2015</v>
      </c>
      <c r="C37" t="s">
        <v>307</v>
      </c>
      <c r="D37" s="13">
        <v>387.51</v>
      </c>
      <c r="E37" s="5">
        <v>17.71</v>
      </c>
      <c r="F37" s="5"/>
      <c r="G37" s="5"/>
      <c r="H37" s="38">
        <v>45.78</v>
      </c>
      <c r="I37" s="10">
        <v>279.79000000000002</v>
      </c>
      <c r="J37" s="7">
        <f t="shared" si="1"/>
        <v>1.3850030379927802</v>
      </c>
      <c r="K37" s="38">
        <v>10.72</v>
      </c>
      <c r="L37">
        <v>7.89</v>
      </c>
      <c r="M37">
        <v>5.05</v>
      </c>
      <c r="N37">
        <v>13.5</v>
      </c>
    </row>
    <row r="38" spans="1:14" x14ac:dyDescent="0.3">
      <c r="A38" t="s">
        <v>41</v>
      </c>
      <c r="B38" s="2">
        <v>2014</v>
      </c>
      <c r="C38" t="s">
        <v>307</v>
      </c>
      <c r="D38" s="13">
        <v>416.3</v>
      </c>
      <c r="E38" s="5">
        <v>17.48</v>
      </c>
      <c r="F38" s="5"/>
      <c r="G38" s="5"/>
      <c r="H38" s="38">
        <v>48.4</v>
      </c>
      <c r="I38" s="10">
        <v>285.14999999999998</v>
      </c>
      <c r="J38" s="7">
        <f t="shared" si="1"/>
        <v>1.4599333684025952</v>
      </c>
      <c r="K38" s="38">
        <v>10.56</v>
      </c>
      <c r="L38">
        <v>7.88</v>
      </c>
      <c r="M38">
        <v>4.92</v>
      </c>
      <c r="N38">
        <v>13.53</v>
      </c>
    </row>
    <row r="39" spans="1:14" x14ac:dyDescent="0.3">
      <c r="A39" t="s">
        <v>41</v>
      </c>
      <c r="B39" s="2">
        <v>2013</v>
      </c>
      <c r="C39" t="s">
        <v>307</v>
      </c>
      <c r="D39" s="13">
        <v>407.46</v>
      </c>
      <c r="E39" s="5">
        <v>19.41</v>
      </c>
      <c r="F39" s="5"/>
      <c r="G39" s="5"/>
      <c r="H39" s="38">
        <v>48.06</v>
      </c>
      <c r="I39" s="10">
        <v>282.98</v>
      </c>
      <c r="J39" s="7">
        <f t="shared" si="1"/>
        <v>1.4398897448582937</v>
      </c>
      <c r="K39" s="38">
        <v>10.4</v>
      </c>
      <c r="L39">
        <v>8.56</v>
      </c>
      <c r="M39">
        <v>5.49</v>
      </c>
      <c r="N39">
        <v>15.3</v>
      </c>
    </row>
    <row r="40" spans="1:14" x14ac:dyDescent="0.3">
      <c r="A40" t="s">
        <v>41</v>
      </c>
      <c r="B40" s="2">
        <v>2012</v>
      </c>
      <c r="C40" t="s">
        <v>307</v>
      </c>
      <c r="D40" s="13">
        <v>368.53</v>
      </c>
      <c r="E40" s="5">
        <v>20.95</v>
      </c>
      <c r="F40" s="5"/>
      <c r="G40" s="5"/>
      <c r="H40" s="38">
        <v>46.7</v>
      </c>
      <c r="I40" s="10">
        <v>266.51</v>
      </c>
      <c r="J40" s="7">
        <f t="shared" si="1"/>
        <v>1.3827998949382763</v>
      </c>
      <c r="K40" s="38">
        <v>10.24</v>
      </c>
      <c r="L40">
        <v>10.11</v>
      </c>
      <c r="M40">
        <v>6.72</v>
      </c>
      <c r="N40">
        <v>18.93</v>
      </c>
    </row>
    <row r="41" spans="1:14" x14ac:dyDescent="0.3">
      <c r="E41" s="5"/>
      <c r="F41" s="5"/>
      <c r="G41" s="5"/>
      <c r="H41" s="38"/>
      <c r="I41" s="10"/>
      <c r="J41" s="7"/>
      <c r="K41" s="38"/>
    </row>
    <row r="42" spans="1:14" x14ac:dyDescent="0.3">
      <c r="A42" s="34" t="s">
        <v>41</v>
      </c>
      <c r="B42" s="2">
        <v>2011</v>
      </c>
      <c r="C42" t="s">
        <v>307</v>
      </c>
      <c r="D42" s="13">
        <v>362.55</v>
      </c>
      <c r="E42" s="5">
        <v>20.7</v>
      </c>
      <c r="F42" s="5"/>
      <c r="G42" s="5"/>
      <c r="H42" s="38">
        <v>46.26</v>
      </c>
      <c r="I42" s="10">
        <v>257.23</v>
      </c>
      <c r="J42" s="7">
        <f t="shared" ref="J42:J55" si="2">D42/I42</f>
        <v>1.4094390234420557</v>
      </c>
      <c r="K42" s="38">
        <v>10.08</v>
      </c>
      <c r="L42">
        <v>9.0299999999999994</v>
      </c>
      <c r="M42">
        <v>5.58</v>
      </c>
      <c r="N42">
        <v>15.58</v>
      </c>
    </row>
    <row r="43" spans="1:14" x14ac:dyDescent="0.3">
      <c r="A43" s="34" t="s">
        <v>41</v>
      </c>
      <c r="B43" s="2">
        <v>2009</v>
      </c>
      <c r="C43" t="s">
        <v>307</v>
      </c>
      <c r="D43" s="13">
        <v>329.54</v>
      </c>
      <c r="E43" s="5">
        <v>25.7</v>
      </c>
      <c r="F43" s="5"/>
      <c r="G43" s="5"/>
      <c r="H43" s="38">
        <v>49.65</v>
      </c>
      <c r="I43" s="10">
        <v>226.08</v>
      </c>
      <c r="J43" s="7">
        <f t="shared" si="2"/>
        <v>1.4576256192498231</v>
      </c>
      <c r="K43" s="38">
        <v>9.76</v>
      </c>
      <c r="L43">
        <v>12.61</v>
      </c>
      <c r="M43">
        <v>8.5299999999999994</v>
      </c>
      <c r="N43">
        <v>23.39</v>
      </c>
    </row>
    <row r="44" spans="1:14" x14ac:dyDescent="0.3">
      <c r="A44" s="34" t="s">
        <v>41</v>
      </c>
      <c r="B44" s="2">
        <v>2008</v>
      </c>
      <c r="C44" t="s">
        <v>307</v>
      </c>
      <c r="D44" s="13">
        <v>315.33999999999997</v>
      </c>
      <c r="E44" s="5">
        <v>29.11</v>
      </c>
      <c r="F44" s="5"/>
      <c r="G44" s="5"/>
      <c r="H44" s="38">
        <v>51.43</v>
      </c>
      <c r="I44" s="10">
        <v>202.52</v>
      </c>
      <c r="J44" s="7">
        <f t="shared" si="2"/>
        <v>1.557080782144973</v>
      </c>
      <c r="K44" s="38">
        <v>9.6</v>
      </c>
      <c r="L44">
        <v>13.46</v>
      </c>
      <c r="M44">
        <v>8.68</v>
      </c>
      <c r="N44">
        <v>24.97</v>
      </c>
    </row>
    <row r="45" spans="1:14" x14ac:dyDescent="0.3">
      <c r="A45" s="34" t="s">
        <v>41</v>
      </c>
      <c r="B45" s="2">
        <v>2007</v>
      </c>
      <c r="C45" t="s">
        <v>307</v>
      </c>
      <c r="D45" s="13">
        <v>298.75</v>
      </c>
      <c r="E45" s="5">
        <v>38.549999999999997</v>
      </c>
      <c r="F45" s="5"/>
      <c r="G45" s="5"/>
      <c r="H45" s="38">
        <v>55.44</v>
      </c>
      <c r="I45" s="10">
        <v>173.68</v>
      </c>
      <c r="J45" s="7">
        <f t="shared" si="2"/>
        <v>1.7201174573929063</v>
      </c>
      <c r="K45" s="38">
        <v>9.44</v>
      </c>
      <c r="L45">
        <v>17.059999999999999</v>
      </c>
      <c r="M45">
        <v>10.61</v>
      </c>
      <c r="N45">
        <v>31.34</v>
      </c>
    </row>
    <row r="46" spans="1:14" x14ac:dyDescent="0.3">
      <c r="A46" s="34" t="s">
        <v>41</v>
      </c>
      <c r="B46" s="2">
        <v>2006</v>
      </c>
      <c r="C46" t="s">
        <v>307</v>
      </c>
      <c r="D46" s="13">
        <v>298.32</v>
      </c>
      <c r="E46" s="5">
        <v>37.549999999999997</v>
      </c>
      <c r="F46" s="5"/>
      <c r="G46" s="5"/>
      <c r="H46" s="38">
        <v>56.87</v>
      </c>
      <c r="I46" s="10">
        <v>168.19</v>
      </c>
      <c r="J46" s="7">
        <f t="shared" si="2"/>
        <v>1.7737083060824068</v>
      </c>
      <c r="K46" s="38">
        <v>9.2799999999999994</v>
      </c>
      <c r="L46">
        <v>18.989999999999998</v>
      </c>
      <c r="M46">
        <v>12.74</v>
      </c>
      <c r="N46">
        <v>36.43</v>
      </c>
    </row>
    <row r="47" spans="1:14" x14ac:dyDescent="0.3">
      <c r="A47" s="34" t="s">
        <v>41</v>
      </c>
      <c r="B47" s="2">
        <v>2005</v>
      </c>
      <c r="C47" t="s">
        <v>307</v>
      </c>
      <c r="D47" s="13">
        <v>276.64999999999998</v>
      </c>
      <c r="E47" s="5">
        <v>42.21</v>
      </c>
      <c r="F47" s="5"/>
      <c r="G47" s="5"/>
      <c r="H47" s="38">
        <v>58.47</v>
      </c>
      <c r="I47" s="10">
        <v>145.79</v>
      </c>
      <c r="J47" s="7">
        <f t="shared" si="2"/>
        <v>1.8975924274641607</v>
      </c>
      <c r="K47" s="38">
        <v>9.1300000000000008</v>
      </c>
      <c r="L47">
        <v>21.59</v>
      </c>
      <c r="M47">
        <v>14.78</v>
      </c>
      <c r="N47">
        <v>42.74</v>
      </c>
    </row>
    <row r="48" spans="1:14" x14ac:dyDescent="0.3">
      <c r="A48" s="34" t="s">
        <v>41</v>
      </c>
      <c r="B48" s="2">
        <v>2004</v>
      </c>
      <c r="C48" t="s">
        <v>307</v>
      </c>
      <c r="D48" s="13">
        <v>278.07</v>
      </c>
      <c r="E48" s="5">
        <v>38.19</v>
      </c>
      <c r="F48" s="5"/>
      <c r="G48" s="5"/>
      <c r="H48" s="38">
        <v>55.01</v>
      </c>
      <c r="I48" s="10">
        <v>157.31</v>
      </c>
      <c r="J48" s="7">
        <f t="shared" si="2"/>
        <v>1.7676562202021486</v>
      </c>
      <c r="K48" s="38">
        <v>8.9700000000000006</v>
      </c>
      <c r="L48">
        <v>16.579999999999998</v>
      </c>
      <c r="M48">
        <v>9.89</v>
      </c>
      <c r="N48">
        <v>28.01</v>
      </c>
    </row>
    <row r="49" spans="1:14" x14ac:dyDescent="0.3">
      <c r="A49" s="34" t="s">
        <v>41</v>
      </c>
      <c r="B49" s="2">
        <v>2002</v>
      </c>
      <c r="C49" t="s">
        <v>307</v>
      </c>
      <c r="D49" s="13">
        <v>248.61</v>
      </c>
      <c r="E49" s="5">
        <v>46.4</v>
      </c>
      <c r="F49" s="5"/>
      <c r="G49" s="5"/>
      <c r="H49" s="38">
        <v>60.16</v>
      </c>
      <c r="I49" s="10">
        <v>134.21</v>
      </c>
      <c r="J49" s="7">
        <f t="shared" si="2"/>
        <v>1.8523954995901946</v>
      </c>
      <c r="K49" s="38">
        <v>8.65</v>
      </c>
      <c r="L49">
        <v>25.46</v>
      </c>
      <c r="M49">
        <v>18.260000000000002</v>
      </c>
      <c r="N49">
        <v>56.12</v>
      </c>
    </row>
    <row r="50" spans="1:14" x14ac:dyDescent="0.3">
      <c r="A50" s="34" t="s">
        <v>41</v>
      </c>
      <c r="B50" s="2">
        <v>2001</v>
      </c>
      <c r="C50" t="s">
        <v>307</v>
      </c>
      <c r="D50" s="13">
        <v>250.91</v>
      </c>
      <c r="E50" s="5">
        <v>44.84</v>
      </c>
      <c r="F50" s="5"/>
      <c r="G50" s="5"/>
      <c r="H50" s="38">
        <v>58.88</v>
      </c>
      <c r="I50" s="10">
        <v>139.12</v>
      </c>
      <c r="J50" s="7">
        <f t="shared" si="2"/>
        <v>1.8035508913168488</v>
      </c>
      <c r="K50" s="38">
        <v>8.5</v>
      </c>
      <c r="L50">
        <v>24.32</v>
      </c>
      <c r="M50">
        <v>17.28</v>
      </c>
      <c r="N50">
        <v>49.66</v>
      </c>
    </row>
    <row r="51" spans="1:14" x14ac:dyDescent="0.3">
      <c r="A51" s="34" t="s">
        <v>41</v>
      </c>
      <c r="B51" s="2">
        <v>2000</v>
      </c>
      <c r="C51" t="s">
        <v>307</v>
      </c>
      <c r="D51" s="13">
        <v>239.01</v>
      </c>
      <c r="E51" s="5">
        <v>49.43</v>
      </c>
      <c r="F51" s="5"/>
      <c r="G51" s="5"/>
      <c r="H51" s="38">
        <v>63</v>
      </c>
      <c r="I51" s="10">
        <v>124.87</v>
      </c>
      <c r="J51" s="7">
        <f t="shared" si="2"/>
        <v>1.9140706334587969</v>
      </c>
      <c r="K51" s="38">
        <v>8.34</v>
      </c>
      <c r="L51">
        <v>29.99</v>
      </c>
      <c r="M51">
        <v>23.03</v>
      </c>
      <c r="N51">
        <v>62.74</v>
      </c>
    </row>
    <row r="52" spans="1:14" x14ac:dyDescent="0.3">
      <c r="A52" s="34" t="s">
        <v>41</v>
      </c>
      <c r="B52" s="2">
        <v>1999</v>
      </c>
      <c r="C52" t="s">
        <v>307</v>
      </c>
      <c r="D52" s="13">
        <v>249.67</v>
      </c>
      <c r="E52" s="5">
        <v>44.89</v>
      </c>
      <c r="F52" s="5"/>
      <c r="G52" s="5"/>
      <c r="H52" s="38">
        <v>58.1</v>
      </c>
      <c r="I52" s="10">
        <v>144.36000000000001</v>
      </c>
      <c r="J52" s="7">
        <f t="shared" si="2"/>
        <v>1.7294957051814905</v>
      </c>
      <c r="K52" s="38">
        <v>8.18</v>
      </c>
      <c r="L52">
        <v>25.93</v>
      </c>
      <c r="M52">
        <v>19.14</v>
      </c>
      <c r="N52">
        <v>56.56</v>
      </c>
    </row>
    <row r="53" spans="1:14" x14ac:dyDescent="0.3">
      <c r="A53" s="34" t="s">
        <v>41</v>
      </c>
      <c r="B53" s="2">
        <v>1997</v>
      </c>
      <c r="C53" t="s">
        <v>307</v>
      </c>
      <c r="D53" s="13">
        <v>285.17</v>
      </c>
      <c r="E53" s="5">
        <v>39.94</v>
      </c>
      <c r="F53" s="5"/>
      <c r="G53" s="5"/>
      <c r="H53" s="38">
        <v>58.16</v>
      </c>
      <c r="I53" s="10">
        <v>156.96</v>
      </c>
      <c r="J53" s="7">
        <f t="shared" si="2"/>
        <v>1.8168323139653415</v>
      </c>
      <c r="K53" s="38">
        <v>7.87</v>
      </c>
      <c r="L53">
        <v>20.350000000000001</v>
      </c>
      <c r="M53">
        <v>13.78</v>
      </c>
      <c r="N53">
        <v>38.57</v>
      </c>
    </row>
    <row r="54" spans="1:14" x14ac:dyDescent="0.3">
      <c r="A54" s="34" t="s">
        <v>41</v>
      </c>
      <c r="B54" s="2">
        <v>1990.5</v>
      </c>
      <c r="C54" t="s">
        <v>308</v>
      </c>
      <c r="D54" s="13">
        <v>220.52</v>
      </c>
      <c r="E54" s="5">
        <v>36.369999999999997</v>
      </c>
      <c r="F54" s="5"/>
      <c r="G54" s="5"/>
      <c r="H54" s="38">
        <v>42.04</v>
      </c>
      <c r="I54" s="10">
        <v>159.24</v>
      </c>
      <c r="J54" s="7">
        <f t="shared" si="2"/>
        <v>1.3848279326802311</v>
      </c>
      <c r="K54" s="38">
        <v>6.86</v>
      </c>
      <c r="L54">
        <v>12.44</v>
      </c>
      <c r="M54">
        <v>5.58</v>
      </c>
      <c r="N54">
        <v>17.48</v>
      </c>
    </row>
    <row r="55" spans="1:14" x14ac:dyDescent="0.3">
      <c r="A55" s="34" t="s">
        <v>310</v>
      </c>
      <c r="B55" s="2">
        <v>1992</v>
      </c>
      <c r="C55" t="s">
        <v>307</v>
      </c>
      <c r="D55" s="13">
        <v>197.26</v>
      </c>
      <c r="E55" s="5">
        <v>49.83</v>
      </c>
      <c r="F55" s="5"/>
      <c r="G55" s="5"/>
      <c r="H55" s="38">
        <v>49.11</v>
      </c>
      <c r="I55" s="10">
        <v>121.95</v>
      </c>
      <c r="J55" s="7">
        <f t="shared" si="2"/>
        <v>1.6175481754817547</v>
      </c>
      <c r="K55" s="38">
        <v>1.36</v>
      </c>
      <c r="L55">
        <v>19.68</v>
      </c>
      <c r="M55">
        <v>10.51</v>
      </c>
      <c r="N55">
        <v>27.66</v>
      </c>
    </row>
    <row r="56" spans="1:14" x14ac:dyDescent="0.3">
      <c r="A56" s="34"/>
      <c r="E56" s="5"/>
      <c r="F56" s="5"/>
      <c r="G56" s="5"/>
      <c r="H56" s="38"/>
      <c r="I56" s="10"/>
      <c r="J56" s="7"/>
      <c r="K56" s="38"/>
    </row>
    <row r="57" spans="1:14" x14ac:dyDescent="0.3">
      <c r="A57" s="34" t="s">
        <v>44</v>
      </c>
      <c r="B57" s="2">
        <v>1981</v>
      </c>
      <c r="C57" t="s">
        <v>307</v>
      </c>
      <c r="D57" s="13">
        <v>224.87</v>
      </c>
      <c r="E57" s="4">
        <v>52.05</v>
      </c>
      <c r="F57" s="4"/>
      <c r="G57" s="4"/>
      <c r="H57" s="38">
        <v>57.95</v>
      </c>
      <c r="I57" s="10">
        <v>116.34</v>
      </c>
      <c r="J57" s="7">
        <f t="shared" ref="J57:J87" si="3">D57/I57</f>
        <v>1.9328691765514869</v>
      </c>
      <c r="K57" s="38">
        <v>124.03</v>
      </c>
      <c r="L57">
        <v>25.27</v>
      </c>
      <c r="M57">
        <v>15.77</v>
      </c>
      <c r="N57">
        <v>39.869999999999997</v>
      </c>
    </row>
    <row r="58" spans="1:14" x14ac:dyDescent="0.3">
      <c r="A58" s="34" t="s">
        <v>44</v>
      </c>
      <c r="B58" s="2">
        <v>1982</v>
      </c>
      <c r="C58" t="s">
        <v>307</v>
      </c>
      <c r="D58" s="13">
        <v>236.92</v>
      </c>
      <c r="E58" s="4">
        <v>50.07</v>
      </c>
      <c r="F58" s="4"/>
      <c r="G58" s="4"/>
      <c r="H58" s="38">
        <v>58.41</v>
      </c>
      <c r="I58" s="10">
        <v>121.16</v>
      </c>
      <c r="J58" s="7">
        <f t="shared" si="3"/>
        <v>1.9554308352591614</v>
      </c>
      <c r="K58" s="38">
        <v>126.95</v>
      </c>
      <c r="L58">
        <v>24.47</v>
      </c>
      <c r="M58">
        <v>15.22</v>
      </c>
      <c r="N58">
        <v>38.270000000000003</v>
      </c>
    </row>
    <row r="59" spans="1:14" x14ac:dyDescent="0.3">
      <c r="A59" s="34" t="s">
        <v>44</v>
      </c>
      <c r="B59" s="2">
        <v>1983</v>
      </c>
      <c r="C59" t="s">
        <v>307</v>
      </c>
      <c r="D59" s="13">
        <v>194.59</v>
      </c>
      <c r="E59" s="4">
        <v>58.98</v>
      </c>
      <c r="F59" s="4"/>
      <c r="G59" s="4"/>
      <c r="H59" s="38">
        <v>59</v>
      </c>
      <c r="I59" s="10">
        <v>96.78</v>
      </c>
      <c r="J59" s="7">
        <f t="shared" si="3"/>
        <v>2.0106426947716471</v>
      </c>
      <c r="K59" s="38">
        <v>129.88</v>
      </c>
      <c r="L59">
        <v>30.43</v>
      </c>
      <c r="M59">
        <v>19.53</v>
      </c>
      <c r="N59">
        <v>49.04</v>
      </c>
    </row>
    <row r="60" spans="1:14" x14ac:dyDescent="0.3">
      <c r="A60" s="34" t="s">
        <v>44</v>
      </c>
      <c r="B60" s="2">
        <v>1984</v>
      </c>
      <c r="C60" t="s">
        <v>307</v>
      </c>
      <c r="D60" s="13">
        <v>194.26</v>
      </c>
      <c r="E60" s="4">
        <v>58.29</v>
      </c>
      <c r="F60" s="4"/>
      <c r="G60" s="4"/>
      <c r="H60" s="38">
        <v>58.37</v>
      </c>
      <c r="I60" s="10">
        <v>97.86</v>
      </c>
      <c r="J60" s="7">
        <f t="shared" si="3"/>
        <v>1.985080727569998</v>
      </c>
      <c r="K60" s="38">
        <v>132.80000000000001</v>
      </c>
      <c r="L60">
        <v>29.71</v>
      </c>
      <c r="M60">
        <v>18.84</v>
      </c>
      <c r="N60">
        <v>47.93</v>
      </c>
    </row>
    <row r="61" spans="1:14" x14ac:dyDescent="0.3">
      <c r="A61" s="34" t="s">
        <v>44</v>
      </c>
      <c r="B61" s="2">
        <v>1985</v>
      </c>
      <c r="C61" t="s">
        <v>307</v>
      </c>
      <c r="D61" s="13">
        <v>209.29</v>
      </c>
      <c r="E61" s="4">
        <v>52.5</v>
      </c>
      <c r="F61" s="4"/>
      <c r="G61" s="4"/>
      <c r="H61" s="38">
        <v>55.57</v>
      </c>
      <c r="I61" s="10">
        <v>113.75</v>
      </c>
      <c r="J61" s="7">
        <f t="shared" si="3"/>
        <v>1.8399120879120878</v>
      </c>
      <c r="K61" s="38">
        <v>135.68</v>
      </c>
      <c r="L61">
        <v>25.78</v>
      </c>
      <c r="M61">
        <v>16.02</v>
      </c>
      <c r="N61">
        <v>41.36</v>
      </c>
    </row>
    <row r="62" spans="1:14" x14ac:dyDescent="0.3">
      <c r="A62" s="34" t="s">
        <v>44</v>
      </c>
      <c r="B62" s="2">
        <v>1986</v>
      </c>
      <c r="C62" t="s">
        <v>307</v>
      </c>
      <c r="D62" s="13">
        <v>410.4</v>
      </c>
      <c r="E62" s="4">
        <v>29.38</v>
      </c>
      <c r="F62" s="4"/>
      <c r="G62" s="4"/>
      <c r="H62" s="38">
        <v>58.46</v>
      </c>
      <c r="I62" s="10">
        <v>209.13</v>
      </c>
      <c r="J62" s="7">
        <f t="shared" si="3"/>
        <v>1.9624157222780088</v>
      </c>
      <c r="K62" s="38">
        <v>138.5</v>
      </c>
      <c r="L62">
        <v>12.29</v>
      </c>
      <c r="M62">
        <v>7.06</v>
      </c>
      <c r="N62">
        <v>17.14</v>
      </c>
    </row>
    <row r="63" spans="1:14" x14ac:dyDescent="0.3">
      <c r="A63" s="34" t="s">
        <v>44</v>
      </c>
      <c r="B63" s="2">
        <v>1987</v>
      </c>
      <c r="C63" t="s">
        <v>307</v>
      </c>
      <c r="D63" s="13">
        <v>306.58</v>
      </c>
      <c r="E63" s="4">
        <v>41.71</v>
      </c>
      <c r="F63" s="4"/>
      <c r="G63" s="4"/>
      <c r="H63" s="38">
        <v>59.69</v>
      </c>
      <c r="I63" s="10">
        <v>151.80000000000001</v>
      </c>
      <c r="J63" s="7">
        <f t="shared" si="3"/>
        <v>2.0196310935441368</v>
      </c>
      <c r="K63" s="38">
        <v>141.27000000000001</v>
      </c>
      <c r="L63">
        <v>19.690000000000001</v>
      </c>
      <c r="M63">
        <v>12.12</v>
      </c>
      <c r="N63">
        <v>30.26</v>
      </c>
    </row>
    <row r="64" spans="1:14" x14ac:dyDescent="0.3">
      <c r="A64" s="34" t="s">
        <v>44</v>
      </c>
      <c r="B64" s="2">
        <v>1988</v>
      </c>
      <c r="C64" t="s">
        <v>307</v>
      </c>
      <c r="D64" s="13">
        <v>283.29000000000002</v>
      </c>
      <c r="E64" s="4">
        <v>46.68</v>
      </c>
      <c r="F64" s="4"/>
      <c r="G64" s="4"/>
      <c r="H64" s="38">
        <v>61.43</v>
      </c>
      <c r="I64" s="10">
        <v>133.37</v>
      </c>
      <c r="J64" s="7">
        <f t="shared" si="3"/>
        <v>2.1240908750093723</v>
      </c>
      <c r="K64" s="38">
        <v>144</v>
      </c>
      <c r="L64">
        <v>23.2</v>
      </c>
      <c r="M64">
        <v>14.77</v>
      </c>
      <c r="N64">
        <v>37.590000000000003</v>
      </c>
    </row>
    <row r="65" spans="1:23" x14ac:dyDescent="0.3">
      <c r="A65" s="34" t="s">
        <v>44</v>
      </c>
      <c r="B65" s="2">
        <v>1989</v>
      </c>
      <c r="C65" t="s">
        <v>307</v>
      </c>
      <c r="D65" s="13">
        <v>327.69</v>
      </c>
      <c r="E65" s="4">
        <v>44.08</v>
      </c>
      <c r="F65" s="4"/>
      <c r="G65" s="4"/>
      <c r="H65" s="38">
        <v>63.3</v>
      </c>
      <c r="I65" s="10">
        <v>143.06</v>
      </c>
      <c r="J65" s="7">
        <f t="shared" si="3"/>
        <v>2.2905773801202294</v>
      </c>
      <c r="K65" s="38">
        <v>146.69</v>
      </c>
      <c r="L65">
        <v>21.52</v>
      </c>
      <c r="M65">
        <v>13.58</v>
      </c>
      <c r="N65">
        <v>33.79</v>
      </c>
    </row>
    <row r="66" spans="1:23" x14ac:dyDescent="0.3">
      <c r="A66" s="34" t="s">
        <v>44</v>
      </c>
      <c r="B66" s="2">
        <v>1990</v>
      </c>
      <c r="C66" t="s">
        <v>307</v>
      </c>
      <c r="D66" s="13">
        <v>292.44</v>
      </c>
      <c r="E66" s="4">
        <v>44.81</v>
      </c>
      <c r="F66" s="4"/>
      <c r="G66" s="4"/>
      <c r="H66" s="38">
        <v>60.49</v>
      </c>
      <c r="I66" s="10">
        <v>140.31</v>
      </c>
      <c r="J66" s="7">
        <f t="shared" si="3"/>
        <v>2.0842420354928373</v>
      </c>
      <c r="K66" s="38">
        <v>149.35</v>
      </c>
      <c r="L66">
        <v>21.58</v>
      </c>
      <c r="M66">
        <v>13.31</v>
      </c>
      <c r="N66">
        <v>34.71</v>
      </c>
    </row>
    <row r="67" spans="1:23" x14ac:dyDescent="0.3">
      <c r="A67" s="34" t="s">
        <v>44</v>
      </c>
      <c r="B67" s="2">
        <v>1992</v>
      </c>
      <c r="C67" t="s">
        <v>307</v>
      </c>
      <c r="D67" s="13">
        <v>224.38</v>
      </c>
      <c r="E67" s="4">
        <v>45.86</v>
      </c>
      <c r="F67" s="4"/>
      <c r="G67" s="4"/>
      <c r="H67" s="38">
        <v>53.17</v>
      </c>
      <c r="I67" s="10">
        <v>135.97</v>
      </c>
      <c r="J67" s="7">
        <f t="shared" si="3"/>
        <v>1.6502169596234464</v>
      </c>
      <c r="K67" s="38">
        <v>154.56</v>
      </c>
      <c r="L67">
        <v>22.16</v>
      </c>
      <c r="M67">
        <v>14.03</v>
      </c>
      <c r="N67">
        <v>36.11</v>
      </c>
    </row>
    <row r="68" spans="1:23" x14ac:dyDescent="0.3">
      <c r="A68" s="34" t="s">
        <v>44</v>
      </c>
      <c r="B68" s="2">
        <v>1993</v>
      </c>
      <c r="C68" t="s">
        <v>307</v>
      </c>
      <c r="D68" s="13">
        <v>281.29000000000002</v>
      </c>
      <c r="E68" s="4">
        <v>44.74</v>
      </c>
      <c r="F68" s="4"/>
      <c r="G68" s="4"/>
      <c r="H68" s="38">
        <v>60.12</v>
      </c>
      <c r="I68" s="10">
        <v>139.29</v>
      </c>
      <c r="J68" s="7">
        <f t="shared" si="3"/>
        <v>2.0194558116160533</v>
      </c>
      <c r="K68" s="38">
        <v>157.13</v>
      </c>
      <c r="L68">
        <v>21.4</v>
      </c>
      <c r="M68">
        <v>13.41</v>
      </c>
      <c r="N68">
        <v>34.880000000000003</v>
      </c>
    </row>
    <row r="69" spans="1:23" x14ac:dyDescent="0.3">
      <c r="A69" s="34" t="s">
        <v>44</v>
      </c>
      <c r="B69" s="2">
        <v>1995</v>
      </c>
      <c r="C69" t="s">
        <v>307</v>
      </c>
      <c r="D69" s="13">
        <v>377.02</v>
      </c>
      <c r="E69" s="4">
        <v>33.65</v>
      </c>
      <c r="F69" s="4"/>
      <c r="G69" s="4"/>
      <c r="H69" s="38">
        <v>59.57</v>
      </c>
      <c r="I69" s="10">
        <v>184.99</v>
      </c>
      <c r="J69" s="7">
        <f t="shared" si="3"/>
        <v>2.0380561111411426</v>
      </c>
      <c r="K69" s="38">
        <v>162.30000000000001</v>
      </c>
      <c r="L69">
        <v>15.03</v>
      </c>
      <c r="M69">
        <v>8.99</v>
      </c>
      <c r="N69">
        <v>22.01</v>
      </c>
    </row>
    <row r="70" spans="1:23" x14ac:dyDescent="0.3">
      <c r="A70" s="34" t="s">
        <v>44</v>
      </c>
      <c r="B70" s="2">
        <v>1996</v>
      </c>
      <c r="C70" t="s">
        <v>307</v>
      </c>
      <c r="D70" s="13">
        <v>379.06</v>
      </c>
      <c r="E70" s="4">
        <v>33.89</v>
      </c>
      <c r="F70" s="4"/>
      <c r="G70" s="4"/>
      <c r="H70" s="38">
        <v>59.89</v>
      </c>
      <c r="I70" s="10">
        <v>187.83</v>
      </c>
      <c r="J70" s="7">
        <f t="shared" si="3"/>
        <v>2.0181014747377946</v>
      </c>
      <c r="K70" s="38">
        <v>164.91</v>
      </c>
      <c r="L70">
        <v>15.82</v>
      </c>
      <c r="M70">
        <v>9.8000000000000007</v>
      </c>
      <c r="N70">
        <v>22.89</v>
      </c>
    </row>
    <row r="71" spans="1:23" x14ac:dyDescent="0.3">
      <c r="A71" s="34" t="s">
        <v>44</v>
      </c>
      <c r="B71" s="2">
        <v>1997</v>
      </c>
      <c r="C71" t="s">
        <v>307</v>
      </c>
      <c r="D71" s="13">
        <v>374.68</v>
      </c>
      <c r="E71" s="4">
        <v>34.53</v>
      </c>
      <c r="F71" s="4"/>
      <c r="G71" s="4"/>
      <c r="H71" s="38">
        <v>59.8</v>
      </c>
      <c r="I71" s="10">
        <v>185.77</v>
      </c>
      <c r="J71" s="7">
        <f t="shared" si="3"/>
        <v>2.0169026215212358</v>
      </c>
      <c r="K71" s="38">
        <v>167.55</v>
      </c>
      <c r="L71">
        <v>15.82</v>
      </c>
      <c r="M71">
        <v>9.69</v>
      </c>
      <c r="N71">
        <v>23.42</v>
      </c>
    </row>
    <row r="72" spans="1:23" x14ac:dyDescent="0.3">
      <c r="A72" s="34" t="s">
        <v>44</v>
      </c>
      <c r="B72" s="2">
        <v>1998</v>
      </c>
      <c r="C72" t="s">
        <v>307</v>
      </c>
      <c r="D72" s="13">
        <v>386.1</v>
      </c>
      <c r="E72" s="4">
        <v>33.14</v>
      </c>
      <c r="F72" s="4"/>
      <c r="G72" s="4"/>
      <c r="H72" s="38">
        <v>59.61</v>
      </c>
      <c r="I72" s="10">
        <v>192.67</v>
      </c>
      <c r="J72" s="7">
        <f t="shared" si="3"/>
        <v>2.0039445684330723</v>
      </c>
      <c r="K72" s="38">
        <v>170.17</v>
      </c>
      <c r="L72">
        <v>14.62</v>
      </c>
      <c r="M72">
        <v>8.76</v>
      </c>
      <c r="N72">
        <v>20.94</v>
      </c>
    </row>
    <row r="73" spans="1:23" x14ac:dyDescent="0.3">
      <c r="A73" s="34" t="s">
        <v>44</v>
      </c>
      <c r="B73" s="2">
        <v>1999</v>
      </c>
      <c r="C73" t="s">
        <v>307</v>
      </c>
      <c r="D73" s="13">
        <v>362.09</v>
      </c>
      <c r="E73" s="4">
        <v>34.450000000000003</v>
      </c>
      <c r="F73" s="4"/>
      <c r="G73" s="4"/>
      <c r="H73" s="38">
        <v>58.99</v>
      </c>
      <c r="I73" s="10">
        <v>185.22</v>
      </c>
      <c r="J73" s="7">
        <f t="shared" si="3"/>
        <v>1.9549184753266384</v>
      </c>
      <c r="K73" s="38">
        <v>172.76</v>
      </c>
      <c r="L73">
        <v>15.31</v>
      </c>
      <c r="M73">
        <v>9.14</v>
      </c>
      <c r="N73">
        <v>22.3</v>
      </c>
    </row>
    <row r="74" spans="1:23" ht="16.2" x14ac:dyDescent="0.35">
      <c r="A74" s="34" t="s">
        <v>44</v>
      </c>
      <c r="B74" s="2">
        <v>2001</v>
      </c>
      <c r="C74" t="s">
        <v>307</v>
      </c>
      <c r="D74" s="13">
        <v>367.94</v>
      </c>
      <c r="E74" s="4">
        <v>34.1</v>
      </c>
      <c r="F74" s="4"/>
      <c r="G74" s="4"/>
      <c r="H74" s="38">
        <v>59.33</v>
      </c>
      <c r="I74" s="10">
        <v>186.27</v>
      </c>
      <c r="J74" s="7">
        <f t="shared" si="3"/>
        <v>1.9753046652708433</v>
      </c>
      <c r="K74" s="38">
        <v>177.75</v>
      </c>
      <c r="L74">
        <v>15.41</v>
      </c>
      <c r="M74">
        <v>9.44</v>
      </c>
      <c r="N74">
        <v>22.31</v>
      </c>
      <c r="P74" s="54" t="s">
        <v>357</v>
      </c>
      <c r="Q74" s="1"/>
      <c r="W74" s="53" t="s">
        <v>356</v>
      </c>
    </row>
    <row r="75" spans="1:23" x14ac:dyDescent="0.3">
      <c r="A75" s="34" t="s">
        <v>44</v>
      </c>
      <c r="B75" s="2">
        <v>2002</v>
      </c>
      <c r="C75" t="s">
        <v>307</v>
      </c>
      <c r="D75" s="13">
        <v>373.71</v>
      </c>
      <c r="E75" s="4">
        <v>33.130000000000003</v>
      </c>
      <c r="F75" s="4"/>
      <c r="G75" s="4"/>
      <c r="H75" s="38">
        <v>58.62</v>
      </c>
      <c r="I75" s="10">
        <v>191.76</v>
      </c>
      <c r="J75" s="7">
        <f t="shared" si="3"/>
        <v>1.9488423028785982</v>
      </c>
      <c r="K75" s="38">
        <v>180.15</v>
      </c>
      <c r="L75">
        <v>14.22</v>
      </c>
      <c r="M75">
        <v>8.39</v>
      </c>
      <c r="N75">
        <v>20.74</v>
      </c>
    </row>
    <row r="76" spans="1:23" x14ac:dyDescent="0.3">
      <c r="A76" s="34" t="s">
        <v>44</v>
      </c>
      <c r="B76" s="2">
        <v>2003</v>
      </c>
      <c r="C76" t="s">
        <v>307</v>
      </c>
      <c r="D76" s="13">
        <v>356.96</v>
      </c>
      <c r="E76" s="4">
        <v>33.86</v>
      </c>
      <c r="F76" s="4"/>
      <c r="G76" s="4"/>
      <c r="H76" s="38">
        <v>58.01</v>
      </c>
      <c r="I76" s="10">
        <v>187.36</v>
      </c>
      <c r="J76" s="7">
        <f t="shared" si="3"/>
        <v>1.9052092228864217</v>
      </c>
      <c r="K76" s="38">
        <v>182.48</v>
      </c>
      <c r="L76">
        <v>14.83</v>
      </c>
      <c r="M76">
        <v>8.93</v>
      </c>
      <c r="N76">
        <v>21.98</v>
      </c>
    </row>
    <row r="77" spans="1:23" x14ac:dyDescent="0.3">
      <c r="A77" s="34" t="s">
        <v>44</v>
      </c>
      <c r="B77" s="2">
        <v>2004</v>
      </c>
      <c r="C77" t="s">
        <v>307</v>
      </c>
      <c r="D77" s="13">
        <v>361.99</v>
      </c>
      <c r="E77" s="4">
        <v>31.25</v>
      </c>
      <c r="F77" s="4"/>
      <c r="G77" s="4"/>
      <c r="H77" s="38">
        <v>56.88</v>
      </c>
      <c r="I77" s="10">
        <v>195.21</v>
      </c>
      <c r="J77" s="7">
        <f t="shared" si="3"/>
        <v>1.8543619691614159</v>
      </c>
      <c r="K77" s="38">
        <v>184.74</v>
      </c>
      <c r="L77">
        <v>13.39</v>
      </c>
      <c r="M77">
        <v>7.83</v>
      </c>
      <c r="N77">
        <v>19.75</v>
      </c>
    </row>
    <row r="78" spans="1:23" x14ac:dyDescent="0.3">
      <c r="A78" s="34" t="s">
        <v>44</v>
      </c>
      <c r="B78" s="2">
        <v>2005</v>
      </c>
      <c r="C78" t="s">
        <v>307</v>
      </c>
      <c r="D78" s="13">
        <v>381.56</v>
      </c>
      <c r="E78" s="4">
        <v>29.32</v>
      </c>
      <c r="F78" s="4"/>
      <c r="G78" s="4"/>
      <c r="H78" s="38">
        <v>56.64</v>
      </c>
      <c r="I78" s="10">
        <v>207.54</v>
      </c>
      <c r="J78" s="7">
        <f t="shared" si="3"/>
        <v>1.8384889659824613</v>
      </c>
      <c r="K78" s="38">
        <v>186.92</v>
      </c>
      <c r="L78">
        <v>12.08</v>
      </c>
      <c r="M78">
        <v>6.94</v>
      </c>
      <c r="N78">
        <v>17.61</v>
      </c>
    </row>
    <row r="79" spans="1:23" x14ac:dyDescent="0.3">
      <c r="A79" s="34" t="s">
        <v>44</v>
      </c>
      <c r="B79" s="2">
        <v>2006</v>
      </c>
      <c r="C79" t="s">
        <v>307</v>
      </c>
      <c r="D79" s="13">
        <v>412.62</v>
      </c>
      <c r="E79" s="4">
        <v>25.43</v>
      </c>
      <c r="F79" s="4"/>
      <c r="G79" s="4"/>
      <c r="H79" s="38">
        <v>55.93</v>
      </c>
      <c r="I79" s="10">
        <v>228.89</v>
      </c>
      <c r="J79" s="7">
        <f t="shared" si="3"/>
        <v>1.8026999868932676</v>
      </c>
      <c r="K79" s="38">
        <v>189.01</v>
      </c>
      <c r="L79">
        <v>10.29</v>
      </c>
      <c r="M79">
        <v>5.88</v>
      </c>
      <c r="N79">
        <v>15</v>
      </c>
    </row>
    <row r="80" spans="1:23" x14ac:dyDescent="0.3">
      <c r="A80" s="34" t="s">
        <v>44</v>
      </c>
      <c r="B80" s="2">
        <v>2007</v>
      </c>
      <c r="C80" t="s">
        <v>307</v>
      </c>
      <c r="D80" s="13">
        <v>425.41</v>
      </c>
      <c r="E80" s="4">
        <v>23.91</v>
      </c>
      <c r="F80" s="4"/>
      <c r="G80" s="4"/>
      <c r="H80" s="38">
        <v>55.23</v>
      </c>
      <c r="I80" s="10">
        <v>245.33</v>
      </c>
      <c r="J80" s="7">
        <f t="shared" si="3"/>
        <v>1.7340317123873965</v>
      </c>
      <c r="K80" s="38">
        <v>191.03</v>
      </c>
      <c r="L80">
        <v>9.8800000000000008</v>
      </c>
      <c r="M80">
        <v>5.88</v>
      </c>
      <c r="N80">
        <v>13.55</v>
      </c>
    </row>
    <row r="81" spans="1:14" x14ac:dyDescent="0.3">
      <c r="A81" s="34" t="s">
        <v>44</v>
      </c>
      <c r="B81" s="2">
        <v>2008</v>
      </c>
      <c r="C81" t="s">
        <v>307</v>
      </c>
      <c r="D81" s="13">
        <v>450.91</v>
      </c>
      <c r="E81" s="4">
        <v>20.99</v>
      </c>
      <c r="F81" s="4"/>
      <c r="G81" s="4"/>
      <c r="H81" s="38">
        <v>54.37</v>
      </c>
      <c r="I81" s="10">
        <v>264.02</v>
      </c>
      <c r="J81" s="7">
        <f t="shared" si="3"/>
        <v>1.7078630406787367</v>
      </c>
      <c r="K81" s="38">
        <v>192.98</v>
      </c>
      <c r="L81">
        <v>8.39</v>
      </c>
      <c r="M81">
        <v>4.9000000000000004</v>
      </c>
      <c r="N81">
        <v>11.41</v>
      </c>
    </row>
    <row r="82" spans="1:14" x14ac:dyDescent="0.3">
      <c r="A82" s="34" t="s">
        <v>44</v>
      </c>
      <c r="B82" s="2">
        <v>2009</v>
      </c>
      <c r="C82" t="s">
        <v>307</v>
      </c>
      <c r="D82" s="13">
        <v>461.59</v>
      </c>
      <c r="E82" s="4">
        <v>19.91</v>
      </c>
      <c r="F82" s="4"/>
      <c r="G82" s="4"/>
      <c r="H82" s="38">
        <v>53.87</v>
      </c>
      <c r="I82" s="10">
        <v>274.39</v>
      </c>
      <c r="J82" s="7">
        <f t="shared" si="3"/>
        <v>1.6822406064360946</v>
      </c>
      <c r="K82" s="38">
        <v>194.9</v>
      </c>
      <c r="L82">
        <v>7.97</v>
      </c>
      <c r="M82">
        <v>4.71</v>
      </c>
      <c r="N82">
        <v>10.82</v>
      </c>
    </row>
    <row r="83" spans="1:14" x14ac:dyDescent="0.3">
      <c r="A83" s="34" t="s">
        <v>44</v>
      </c>
      <c r="B83" s="2">
        <v>2011</v>
      </c>
      <c r="C83" t="s">
        <v>307</v>
      </c>
      <c r="D83" s="13">
        <v>492.15</v>
      </c>
      <c r="E83" s="4">
        <v>17.32</v>
      </c>
      <c r="F83" s="4"/>
      <c r="G83" s="4"/>
      <c r="H83" s="38">
        <v>53.09</v>
      </c>
      <c r="I83" s="10">
        <v>300.12</v>
      </c>
      <c r="J83" s="7">
        <f t="shared" si="3"/>
        <v>1.6398440623750499</v>
      </c>
      <c r="K83" s="38">
        <v>198.69</v>
      </c>
      <c r="L83">
        <v>7</v>
      </c>
      <c r="M83">
        <v>4.3499999999999996</v>
      </c>
      <c r="N83">
        <v>9.16</v>
      </c>
    </row>
    <row r="84" spans="1:14" x14ac:dyDescent="0.3">
      <c r="A84" s="34" t="s">
        <v>44</v>
      </c>
      <c r="B84" s="2">
        <v>2012</v>
      </c>
      <c r="C84" t="s">
        <v>307</v>
      </c>
      <c r="D84" s="13">
        <v>531.14</v>
      </c>
      <c r="E84" s="4">
        <v>14.31</v>
      </c>
      <c r="F84" s="4"/>
      <c r="G84" s="4"/>
      <c r="H84" s="38">
        <v>52.67</v>
      </c>
      <c r="I84" s="10">
        <v>329.73</v>
      </c>
      <c r="J84" s="7">
        <f t="shared" si="3"/>
        <v>1.6108331058745033</v>
      </c>
      <c r="K84" s="38">
        <v>200.56</v>
      </c>
      <c r="L84">
        <v>5.86</v>
      </c>
      <c r="M84">
        <v>3.66</v>
      </c>
      <c r="N84">
        <v>7.27</v>
      </c>
    </row>
    <row r="85" spans="1:14" x14ac:dyDescent="0.3">
      <c r="A85" s="34" t="s">
        <v>44</v>
      </c>
      <c r="B85" s="2">
        <v>2013</v>
      </c>
      <c r="C85" t="s">
        <v>307</v>
      </c>
      <c r="D85" s="13">
        <v>556.1</v>
      </c>
      <c r="E85" s="4">
        <v>13.85</v>
      </c>
      <c r="F85" s="4"/>
      <c r="G85" s="4"/>
      <c r="H85" s="38">
        <v>52.87</v>
      </c>
      <c r="I85" s="10">
        <v>346.1</v>
      </c>
      <c r="J85" s="7">
        <f t="shared" si="3"/>
        <v>1.6067610517191562</v>
      </c>
      <c r="K85" s="38">
        <v>202.41</v>
      </c>
      <c r="L85">
        <v>5.89</v>
      </c>
      <c r="M85">
        <v>3.86</v>
      </c>
      <c r="N85">
        <v>7.01</v>
      </c>
    </row>
    <row r="86" spans="1:14" x14ac:dyDescent="0.3">
      <c r="A86" s="34" t="s">
        <v>44</v>
      </c>
      <c r="B86" s="2">
        <v>2014</v>
      </c>
      <c r="C86" t="s">
        <v>307</v>
      </c>
      <c r="D86" s="13">
        <v>563.58000000000004</v>
      </c>
      <c r="E86" s="4">
        <v>12.16</v>
      </c>
      <c r="F86" s="4"/>
      <c r="G86" s="4"/>
      <c r="H86" s="38">
        <v>51.48</v>
      </c>
      <c r="I86" s="10">
        <v>358.68</v>
      </c>
      <c r="J86" s="7">
        <f t="shared" si="3"/>
        <v>1.5712612914018067</v>
      </c>
      <c r="K86" s="38">
        <v>204.21</v>
      </c>
      <c r="L86">
        <v>4.62</v>
      </c>
      <c r="M86">
        <v>2.73</v>
      </c>
      <c r="N86">
        <v>6.21</v>
      </c>
    </row>
    <row r="87" spans="1:14" x14ac:dyDescent="0.3">
      <c r="A87" s="34" t="s">
        <v>44</v>
      </c>
      <c r="B87" s="2">
        <v>2015</v>
      </c>
      <c r="C87" t="s">
        <v>307</v>
      </c>
      <c r="D87" s="13">
        <v>527.44000000000005</v>
      </c>
      <c r="E87" s="4">
        <v>13.72</v>
      </c>
      <c r="F87" s="4"/>
      <c r="G87" s="4"/>
      <c r="H87" s="38">
        <v>51.35</v>
      </c>
      <c r="I87" s="10">
        <v>335.98</v>
      </c>
      <c r="J87" s="7">
        <f t="shared" si="3"/>
        <v>1.5698553485326507</v>
      </c>
      <c r="K87" s="38">
        <v>205.96</v>
      </c>
      <c r="L87">
        <v>5.42</v>
      </c>
      <c r="M87">
        <v>3.22</v>
      </c>
      <c r="N87">
        <v>7.75</v>
      </c>
    </row>
    <row r="88" spans="1:14" x14ac:dyDescent="0.3">
      <c r="E88" s="5"/>
      <c r="F88" s="5"/>
      <c r="G88" s="5"/>
      <c r="H88" s="38"/>
      <c r="I88" s="10"/>
      <c r="J88" s="7"/>
      <c r="K88" s="38"/>
    </row>
    <row r="89" spans="1:14" x14ac:dyDescent="0.3">
      <c r="A89" t="s">
        <v>47</v>
      </c>
      <c r="B89" s="2">
        <v>1987</v>
      </c>
      <c r="C89" t="s">
        <v>307</v>
      </c>
      <c r="D89" s="13">
        <v>348.39</v>
      </c>
      <c r="E89" s="4">
        <v>31.93</v>
      </c>
      <c r="F89" s="4"/>
      <c r="G89" s="4"/>
      <c r="H89" s="38">
        <v>56.21</v>
      </c>
      <c r="I89" s="10">
        <v>182.49</v>
      </c>
      <c r="J89" s="7">
        <f t="shared" ref="J89:J101" si="4">D89/I89</f>
        <v>1.9090909090909089</v>
      </c>
      <c r="K89" s="38">
        <v>12.59</v>
      </c>
      <c r="L89">
        <v>12.04</v>
      </c>
      <c r="M89">
        <v>6.39</v>
      </c>
      <c r="N89">
        <v>18.329999999999998</v>
      </c>
    </row>
    <row r="90" spans="1:14" x14ac:dyDescent="0.3">
      <c r="A90" t="s">
        <v>47</v>
      </c>
      <c r="B90" s="2">
        <v>1990</v>
      </c>
      <c r="C90" t="s">
        <v>307</v>
      </c>
      <c r="D90" s="13">
        <v>361.7</v>
      </c>
      <c r="E90" s="4">
        <v>31.21</v>
      </c>
      <c r="F90" s="4"/>
      <c r="G90" s="4"/>
      <c r="H90" s="38">
        <v>57.25</v>
      </c>
      <c r="I90" s="10">
        <v>184.46</v>
      </c>
      <c r="J90" s="7">
        <f t="shared" si="4"/>
        <v>1.9608587227583214</v>
      </c>
      <c r="K90" s="38">
        <v>13.24</v>
      </c>
      <c r="L90">
        <v>11.44</v>
      </c>
      <c r="M90">
        <v>5.93</v>
      </c>
      <c r="N90">
        <v>17</v>
      </c>
    </row>
    <row r="91" spans="1:14" x14ac:dyDescent="0.3">
      <c r="A91" t="s">
        <v>47</v>
      </c>
      <c r="B91" s="2">
        <v>1992</v>
      </c>
      <c r="C91" t="s">
        <v>307</v>
      </c>
      <c r="D91" s="13">
        <v>385.51</v>
      </c>
      <c r="E91" s="4">
        <v>24.5</v>
      </c>
      <c r="F91" s="4"/>
      <c r="G91" s="4"/>
      <c r="H91" s="38">
        <v>54.81</v>
      </c>
      <c r="I91" s="10">
        <v>208.61</v>
      </c>
      <c r="J91" s="7">
        <f t="shared" si="4"/>
        <v>1.8479938641484108</v>
      </c>
      <c r="K91" s="38">
        <v>13.67</v>
      </c>
      <c r="L91">
        <v>8.0500000000000007</v>
      </c>
      <c r="M91">
        <v>3.84</v>
      </c>
      <c r="N91">
        <v>11.29</v>
      </c>
    </row>
    <row r="92" spans="1:14" x14ac:dyDescent="0.3">
      <c r="A92" t="s">
        <v>47</v>
      </c>
      <c r="B92" s="2">
        <v>1994</v>
      </c>
      <c r="C92" t="s">
        <v>307</v>
      </c>
      <c r="D92" s="13">
        <v>432.5</v>
      </c>
      <c r="E92" s="4">
        <v>22.79</v>
      </c>
      <c r="F92" s="4"/>
      <c r="G92" s="4"/>
      <c r="H92" s="38">
        <v>56.43</v>
      </c>
      <c r="I92" s="10">
        <v>226.52</v>
      </c>
      <c r="J92" s="7">
        <f t="shared" si="4"/>
        <v>1.9093236800282536</v>
      </c>
      <c r="K92" s="38">
        <v>14.09</v>
      </c>
      <c r="L92">
        <v>7.81</v>
      </c>
      <c r="M92">
        <v>3.97</v>
      </c>
      <c r="N92">
        <v>11.04</v>
      </c>
    </row>
    <row r="93" spans="1:14" x14ac:dyDescent="0.3">
      <c r="A93" t="s">
        <v>47</v>
      </c>
      <c r="B93" s="2">
        <v>1996</v>
      </c>
      <c r="C93" t="s">
        <v>307</v>
      </c>
      <c r="D93" s="13">
        <v>468.27</v>
      </c>
      <c r="E93" s="4">
        <v>18.29</v>
      </c>
      <c r="F93" s="4"/>
      <c r="G93" s="4"/>
      <c r="H93" s="38">
        <v>54.87</v>
      </c>
      <c r="I93" s="10">
        <v>253.73</v>
      </c>
      <c r="J93" s="7">
        <f t="shared" si="4"/>
        <v>1.845544476411934</v>
      </c>
      <c r="K93" s="38">
        <v>14.5</v>
      </c>
      <c r="L93">
        <v>6</v>
      </c>
      <c r="M93">
        <v>2.9</v>
      </c>
      <c r="N93">
        <v>8.6199999999999992</v>
      </c>
    </row>
    <row r="94" spans="1:14" x14ac:dyDescent="0.3">
      <c r="A94" t="s">
        <v>47</v>
      </c>
      <c r="B94" s="2">
        <v>1998</v>
      </c>
      <c r="C94" t="s">
        <v>307</v>
      </c>
      <c r="D94" s="13">
        <v>502.2</v>
      </c>
      <c r="E94" s="4">
        <v>17.059999999999999</v>
      </c>
      <c r="F94" s="4"/>
      <c r="G94" s="4"/>
      <c r="H94" s="38">
        <v>55.52</v>
      </c>
      <c r="I94" s="10">
        <v>269.33</v>
      </c>
      <c r="J94" s="7">
        <f t="shared" si="4"/>
        <v>1.8646270374633349</v>
      </c>
      <c r="K94" s="38">
        <v>14.89</v>
      </c>
      <c r="L94">
        <v>5.65</v>
      </c>
      <c r="M94">
        <v>2.83</v>
      </c>
      <c r="N94">
        <v>8.18</v>
      </c>
    </row>
    <row r="95" spans="1:14" x14ac:dyDescent="0.3">
      <c r="A95" t="s">
        <v>47</v>
      </c>
      <c r="B95" s="2">
        <v>2000</v>
      </c>
      <c r="C95" t="s">
        <v>307</v>
      </c>
      <c r="D95" s="13">
        <v>432.53</v>
      </c>
      <c r="E95" s="4">
        <v>18.11</v>
      </c>
      <c r="F95" s="4"/>
      <c r="G95" s="4"/>
      <c r="H95" s="38">
        <v>52.77</v>
      </c>
      <c r="I95" s="10">
        <v>252.86</v>
      </c>
      <c r="J95" s="7">
        <f t="shared" si="4"/>
        <v>1.7105512932057263</v>
      </c>
      <c r="K95" s="38">
        <v>15.26</v>
      </c>
      <c r="L95">
        <v>6.45</v>
      </c>
      <c r="M95">
        <v>3.44</v>
      </c>
      <c r="N95">
        <v>9.0299999999999994</v>
      </c>
    </row>
    <row r="96" spans="1:14" x14ac:dyDescent="0.3">
      <c r="A96" t="s">
        <v>47</v>
      </c>
      <c r="B96" s="2">
        <v>2003</v>
      </c>
      <c r="C96" t="s">
        <v>307</v>
      </c>
      <c r="D96" s="13">
        <v>425.91</v>
      </c>
      <c r="E96" s="4">
        <v>17.34</v>
      </c>
      <c r="F96" s="4"/>
      <c r="G96" s="4"/>
      <c r="H96" s="38">
        <v>51.49</v>
      </c>
      <c r="I96" s="10">
        <v>257.63</v>
      </c>
      <c r="J96" s="7">
        <f t="shared" si="4"/>
        <v>1.6531847999068432</v>
      </c>
      <c r="K96" s="38">
        <v>15.8</v>
      </c>
      <c r="L96">
        <v>6.06</v>
      </c>
      <c r="M96">
        <v>3.25</v>
      </c>
      <c r="N96">
        <v>8.5500000000000007</v>
      </c>
    </row>
    <row r="97" spans="1:14" x14ac:dyDescent="0.3">
      <c r="A97" t="s">
        <v>47</v>
      </c>
      <c r="B97" s="2">
        <v>2006</v>
      </c>
      <c r="C97" t="s">
        <v>307</v>
      </c>
      <c r="D97" s="13">
        <v>454.59</v>
      </c>
      <c r="E97" s="4">
        <v>11.92</v>
      </c>
      <c r="F97" s="4"/>
      <c r="G97" s="4"/>
      <c r="H97" s="38">
        <v>48.22</v>
      </c>
      <c r="I97" s="10">
        <v>292.22000000000003</v>
      </c>
      <c r="J97" s="7">
        <f t="shared" si="4"/>
        <v>1.5556430086920812</v>
      </c>
      <c r="K97" s="38">
        <v>16.32</v>
      </c>
      <c r="L97">
        <v>3.85</v>
      </c>
      <c r="M97">
        <v>1.94</v>
      </c>
      <c r="N97">
        <v>5.37</v>
      </c>
    </row>
    <row r="98" spans="1:14" x14ac:dyDescent="0.3">
      <c r="A98" t="s">
        <v>47</v>
      </c>
      <c r="B98" s="2">
        <v>2009</v>
      </c>
      <c r="C98" t="s">
        <v>307</v>
      </c>
      <c r="D98" s="13">
        <v>477.67</v>
      </c>
      <c r="E98" s="4">
        <v>10.6</v>
      </c>
      <c r="F98" s="4"/>
      <c r="G98" s="4"/>
      <c r="H98" s="38">
        <v>48.97</v>
      </c>
      <c r="I98" s="10">
        <v>301.86</v>
      </c>
      <c r="J98" s="7">
        <f t="shared" si="4"/>
        <v>1.5824223149804546</v>
      </c>
      <c r="K98" s="38">
        <v>16.829999999999998</v>
      </c>
      <c r="L98">
        <v>3.76</v>
      </c>
      <c r="M98">
        <v>2.14</v>
      </c>
      <c r="N98">
        <v>5.09</v>
      </c>
    </row>
    <row r="99" spans="1:14" x14ac:dyDescent="0.3">
      <c r="A99" t="s">
        <v>47</v>
      </c>
      <c r="B99" s="2">
        <v>2011</v>
      </c>
      <c r="C99" t="s">
        <v>307</v>
      </c>
      <c r="D99" s="13">
        <v>513.46</v>
      </c>
      <c r="E99" s="5">
        <v>8.16</v>
      </c>
      <c r="F99" s="5"/>
      <c r="G99" s="5"/>
      <c r="H99" s="38">
        <v>47.62</v>
      </c>
      <c r="I99" s="10">
        <v>330.96</v>
      </c>
      <c r="J99" s="7">
        <f t="shared" si="4"/>
        <v>1.5514261542180325</v>
      </c>
      <c r="K99" s="38">
        <v>17.149999999999999</v>
      </c>
      <c r="L99">
        <v>2.58</v>
      </c>
      <c r="M99">
        <v>1.34</v>
      </c>
      <c r="N99">
        <v>3.46</v>
      </c>
    </row>
    <row r="100" spans="1:14" x14ac:dyDescent="0.3">
      <c r="A100" t="s">
        <v>47</v>
      </c>
      <c r="B100" s="2">
        <v>2013</v>
      </c>
      <c r="C100" t="s">
        <v>307</v>
      </c>
      <c r="D100" s="13">
        <v>616.80999999999995</v>
      </c>
      <c r="E100" s="5">
        <v>4.7</v>
      </c>
      <c r="F100" s="5"/>
      <c r="G100" s="5"/>
      <c r="H100" s="38">
        <v>47.26</v>
      </c>
      <c r="I100" s="10">
        <v>400.39</v>
      </c>
      <c r="J100" s="7">
        <f t="shared" si="4"/>
        <v>1.5405229900846673</v>
      </c>
      <c r="K100" s="38">
        <v>17.46</v>
      </c>
      <c r="L100">
        <v>1.46</v>
      </c>
      <c r="M100">
        <v>0.8</v>
      </c>
      <c r="N100">
        <v>1.92</v>
      </c>
    </row>
    <row r="101" spans="1:14" x14ac:dyDescent="0.3">
      <c r="A101" t="s">
        <v>47</v>
      </c>
      <c r="B101" s="2">
        <v>2015</v>
      </c>
      <c r="C101" t="s">
        <v>307</v>
      </c>
      <c r="D101" s="13">
        <v>657.85</v>
      </c>
      <c r="E101" s="5">
        <v>4.8</v>
      </c>
      <c r="F101" s="5"/>
      <c r="G101" s="5"/>
      <c r="H101" s="38">
        <v>47.65</v>
      </c>
      <c r="I101" s="10">
        <v>424.68</v>
      </c>
      <c r="J101" s="7">
        <f t="shared" si="4"/>
        <v>1.5490486954883678</v>
      </c>
      <c r="K101" s="38">
        <v>17.760000000000002</v>
      </c>
      <c r="L101">
        <v>1.83</v>
      </c>
      <c r="M101">
        <v>1.1200000000000001</v>
      </c>
      <c r="N101">
        <v>2.5299999999999998</v>
      </c>
    </row>
    <row r="102" spans="1:14" x14ac:dyDescent="0.3">
      <c r="E102" s="5"/>
      <c r="F102" s="5"/>
      <c r="G102" s="5"/>
      <c r="H102" s="38"/>
      <c r="I102" s="10"/>
      <c r="J102" s="7"/>
      <c r="K102" s="38"/>
    </row>
    <row r="103" spans="1:14" x14ac:dyDescent="0.3">
      <c r="A103" t="s">
        <v>311</v>
      </c>
      <c r="B103" s="2">
        <v>1988</v>
      </c>
      <c r="C103" t="s">
        <v>308</v>
      </c>
      <c r="D103" s="13">
        <v>303.77999999999997</v>
      </c>
      <c r="E103" s="4">
        <v>33.93</v>
      </c>
      <c r="F103" s="4"/>
      <c r="G103" s="4"/>
      <c r="H103" s="38">
        <v>53.11</v>
      </c>
      <c r="I103" s="10">
        <v>182.56</v>
      </c>
      <c r="J103" s="7">
        <f t="shared" ref="J103:J122" si="5">D103/I103</f>
        <v>1.6640008764241891</v>
      </c>
      <c r="K103" s="38">
        <v>22.17</v>
      </c>
      <c r="L103">
        <v>14.21</v>
      </c>
      <c r="M103">
        <v>7.76</v>
      </c>
      <c r="N103">
        <v>22.04</v>
      </c>
    </row>
    <row r="104" spans="1:14" x14ac:dyDescent="0.3">
      <c r="A104" t="s">
        <v>311</v>
      </c>
      <c r="B104" s="2">
        <v>1989</v>
      </c>
      <c r="C104" t="s">
        <v>308</v>
      </c>
      <c r="D104" s="13">
        <v>309.89999999999998</v>
      </c>
      <c r="E104" s="4">
        <v>33.630000000000003</v>
      </c>
      <c r="F104" s="4"/>
      <c r="G104" s="4"/>
      <c r="H104" s="38">
        <v>53.59</v>
      </c>
      <c r="I104" s="10">
        <v>181.97</v>
      </c>
      <c r="J104" s="7">
        <f t="shared" si="5"/>
        <v>1.7030279716436774</v>
      </c>
      <c r="K104" s="38">
        <v>22.78</v>
      </c>
      <c r="L104">
        <v>13.35</v>
      </c>
      <c r="M104">
        <v>6.9</v>
      </c>
      <c r="N104">
        <v>19.95</v>
      </c>
    </row>
    <row r="105" spans="1:14" x14ac:dyDescent="0.3">
      <c r="A105" t="s">
        <v>311</v>
      </c>
      <c r="B105" s="2">
        <v>1991</v>
      </c>
      <c r="C105" t="s">
        <v>308</v>
      </c>
      <c r="D105" s="13">
        <v>313.48</v>
      </c>
      <c r="E105" s="4">
        <v>30.95</v>
      </c>
      <c r="F105" s="4"/>
      <c r="G105" s="4"/>
      <c r="H105" s="38">
        <v>51.32</v>
      </c>
      <c r="I105" s="10">
        <v>195.52</v>
      </c>
      <c r="J105" s="7">
        <f t="shared" si="5"/>
        <v>1.6033142389525368</v>
      </c>
      <c r="K105" s="38">
        <v>24.02</v>
      </c>
      <c r="L105">
        <v>12.32</v>
      </c>
      <c r="M105">
        <v>6.43</v>
      </c>
      <c r="N105">
        <v>18.84</v>
      </c>
    </row>
    <row r="106" spans="1:14" x14ac:dyDescent="0.3">
      <c r="A106" t="s">
        <v>50</v>
      </c>
      <c r="B106" s="2">
        <v>1992</v>
      </c>
      <c r="C106" t="s">
        <v>307</v>
      </c>
      <c r="D106" s="13">
        <v>308.31</v>
      </c>
      <c r="E106" s="4">
        <v>29.68</v>
      </c>
      <c r="F106" s="4"/>
      <c r="G106" s="4"/>
      <c r="H106" s="38">
        <v>51.45</v>
      </c>
      <c r="I106" s="10">
        <v>187.14</v>
      </c>
      <c r="J106" s="7">
        <f t="shared" si="5"/>
        <v>1.6474831676819495</v>
      </c>
      <c r="K106" s="38">
        <v>35.56</v>
      </c>
      <c r="L106">
        <v>11.71</v>
      </c>
      <c r="M106">
        <v>7.08</v>
      </c>
      <c r="N106">
        <v>13.15</v>
      </c>
    </row>
    <row r="107" spans="1:14" x14ac:dyDescent="0.3">
      <c r="A107" t="s">
        <v>50</v>
      </c>
      <c r="B107" s="2">
        <v>1996</v>
      </c>
      <c r="C107" t="s">
        <v>307</v>
      </c>
      <c r="D107" s="13">
        <v>281.61</v>
      </c>
      <c r="E107" s="4">
        <v>38.42</v>
      </c>
      <c r="F107" s="4"/>
      <c r="G107" s="4"/>
      <c r="H107" s="38">
        <v>56.93</v>
      </c>
      <c r="I107" s="10">
        <v>158.47999999999999</v>
      </c>
      <c r="J107" s="7">
        <f t="shared" si="5"/>
        <v>1.7769434628975267</v>
      </c>
      <c r="K107" s="38">
        <v>38.049999999999997</v>
      </c>
      <c r="L107">
        <v>18.239999999999998</v>
      </c>
      <c r="M107">
        <v>12.18</v>
      </c>
      <c r="N107">
        <v>25.41</v>
      </c>
    </row>
    <row r="108" spans="1:14" x14ac:dyDescent="0.3">
      <c r="A108" t="s">
        <v>50</v>
      </c>
      <c r="B108" s="2">
        <v>1999</v>
      </c>
      <c r="C108" t="s">
        <v>307</v>
      </c>
      <c r="D108" s="13">
        <v>264.41000000000003</v>
      </c>
      <c r="E108" s="4">
        <v>43.04</v>
      </c>
      <c r="F108" s="4"/>
      <c r="G108" s="4"/>
      <c r="H108" s="38">
        <v>58.74</v>
      </c>
      <c r="I108" s="10">
        <v>143.31</v>
      </c>
      <c r="J108" s="7">
        <f t="shared" si="5"/>
        <v>1.8450212825343661</v>
      </c>
      <c r="K108" s="38">
        <v>39.82</v>
      </c>
      <c r="L108">
        <v>21.58</v>
      </c>
      <c r="M108">
        <v>14.71</v>
      </c>
      <c r="N108">
        <v>29.21</v>
      </c>
    </row>
    <row r="109" spans="1:14" x14ac:dyDescent="0.3">
      <c r="A109" t="s">
        <v>50</v>
      </c>
      <c r="B109" s="2">
        <v>2000</v>
      </c>
      <c r="C109" t="s">
        <v>307</v>
      </c>
      <c r="D109" s="13">
        <v>294.8</v>
      </c>
      <c r="E109" s="4">
        <v>37.92</v>
      </c>
      <c r="F109" s="4"/>
      <c r="G109" s="4"/>
      <c r="H109" s="38">
        <v>58.68</v>
      </c>
      <c r="I109" s="10">
        <v>157.4</v>
      </c>
      <c r="J109" s="7">
        <f t="shared" si="5"/>
        <v>1.8729351969504446</v>
      </c>
      <c r="K109" s="38">
        <v>40.4</v>
      </c>
      <c r="L109">
        <v>19.100000000000001</v>
      </c>
      <c r="M109">
        <v>13.78</v>
      </c>
      <c r="N109">
        <v>18.760000000000002</v>
      </c>
    </row>
    <row r="110" spans="1:14" x14ac:dyDescent="0.3">
      <c r="A110" t="s">
        <v>50</v>
      </c>
      <c r="B110" s="2">
        <v>2001</v>
      </c>
      <c r="C110" t="s">
        <v>307</v>
      </c>
      <c r="D110" s="13">
        <v>233.31</v>
      </c>
      <c r="E110" s="4">
        <v>47.87</v>
      </c>
      <c r="F110" s="4"/>
      <c r="G110" s="4"/>
      <c r="H110" s="38">
        <v>57.76</v>
      </c>
      <c r="I110" s="10">
        <v>127.68</v>
      </c>
      <c r="J110" s="7">
        <f t="shared" si="5"/>
        <v>1.8273026315789473</v>
      </c>
      <c r="K110" s="38">
        <v>40.99</v>
      </c>
      <c r="L110">
        <v>23.06</v>
      </c>
      <c r="M110">
        <v>15.12</v>
      </c>
      <c r="N110">
        <v>35.159999999999997</v>
      </c>
    </row>
    <row r="111" spans="1:14" x14ac:dyDescent="0.3">
      <c r="A111" t="s">
        <v>50</v>
      </c>
      <c r="B111" s="2">
        <v>2002</v>
      </c>
      <c r="C111" t="s">
        <v>307</v>
      </c>
      <c r="D111" s="13">
        <v>310.42</v>
      </c>
      <c r="E111" s="4">
        <v>39.369999999999997</v>
      </c>
      <c r="F111" s="4"/>
      <c r="G111" s="4"/>
      <c r="H111" s="38">
        <v>58.25</v>
      </c>
      <c r="I111" s="10">
        <v>157.77000000000001</v>
      </c>
      <c r="J111" s="7">
        <f t="shared" si="5"/>
        <v>1.9675476960131837</v>
      </c>
      <c r="K111" s="38">
        <v>41.57</v>
      </c>
      <c r="L111">
        <v>16.97</v>
      </c>
      <c r="M111">
        <v>9.98</v>
      </c>
      <c r="N111">
        <v>27.36</v>
      </c>
    </row>
    <row r="112" spans="1:14" x14ac:dyDescent="0.3">
      <c r="A112" t="s">
        <v>50</v>
      </c>
      <c r="B112" s="2">
        <v>2003</v>
      </c>
      <c r="C112" t="s">
        <v>307</v>
      </c>
      <c r="D112" s="13">
        <v>285.27</v>
      </c>
      <c r="E112" s="4">
        <v>36.81</v>
      </c>
      <c r="F112" s="4"/>
      <c r="G112" s="4"/>
      <c r="H112" s="38">
        <v>54.41</v>
      </c>
      <c r="I112" s="10">
        <v>161.93</v>
      </c>
      <c r="J112" s="7">
        <f t="shared" si="5"/>
        <v>1.7616871487679859</v>
      </c>
      <c r="K112" s="38">
        <v>42.15</v>
      </c>
      <c r="L112">
        <v>15.35</v>
      </c>
      <c r="M112">
        <v>8.82</v>
      </c>
      <c r="N112">
        <v>24.3</v>
      </c>
    </row>
    <row r="113" spans="1:23" x14ac:dyDescent="0.3">
      <c r="A113" t="s">
        <v>50</v>
      </c>
      <c r="B113" s="2">
        <v>2004</v>
      </c>
      <c r="C113" t="s">
        <v>307</v>
      </c>
      <c r="D113" s="13">
        <v>303.58999999999997</v>
      </c>
      <c r="E113" s="4">
        <v>37.119999999999997</v>
      </c>
      <c r="F113" s="4"/>
      <c r="G113" s="4"/>
      <c r="H113" s="38">
        <v>56.11</v>
      </c>
      <c r="I113" s="10">
        <v>162.05000000000001</v>
      </c>
      <c r="J113" s="7">
        <f t="shared" si="5"/>
        <v>1.8734341252699782</v>
      </c>
      <c r="K113" s="38">
        <v>42.72</v>
      </c>
      <c r="L113">
        <v>14.81</v>
      </c>
      <c r="M113">
        <v>8.14</v>
      </c>
      <c r="N113">
        <v>23.04</v>
      </c>
    </row>
    <row r="114" spans="1:23" x14ac:dyDescent="0.3">
      <c r="A114" t="s">
        <v>50</v>
      </c>
      <c r="B114" s="2">
        <v>2005</v>
      </c>
      <c r="C114" t="s">
        <v>307</v>
      </c>
      <c r="D114" s="13">
        <v>320.57</v>
      </c>
      <c r="E114" s="4">
        <v>33</v>
      </c>
      <c r="F114" s="4"/>
      <c r="G114" s="4"/>
      <c r="H114" s="38">
        <v>55.04</v>
      </c>
      <c r="I114" s="10">
        <v>177.47</v>
      </c>
      <c r="J114" s="7">
        <f t="shared" si="5"/>
        <v>1.8063334648109539</v>
      </c>
      <c r="K114" s="38">
        <v>43.29</v>
      </c>
      <c r="L114">
        <v>13.05</v>
      </c>
      <c r="M114">
        <v>7.17</v>
      </c>
      <c r="N114">
        <v>20.260000000000002</v>
      </c>
    </row>
    <row r="115" spans="1:23" x14ac:dyDescent="0.3">
      <c r="A115" t="s">
        <v>50</v>
      </c>
      <c r="B115" s="2">
        <v>2008</v>
      </c>
      <c r="C115" t="s">
        <v>307</v>
      </c>
      <c r="D115" s="13">
        <v>351.95</v>
      </c>
      <c r="E115" s="4">
        <v>31.34</v>
      </c>
      <c r="F115" s="4"/>
      <c r="G115" s="4"/>
      <c r="H115" s="38">
        <v>56.04</v>
      </c>
      <c r="I115" s="10">
        <v>195.25</v>
      </c>
      <c r="J115" s="7">
        <f t="shared" si="5"/>
        <v>1.8025608194622278</v>
      </c>
      <c r="K115" s="38">
        <v>44.9</v>
      </c>
      <c r="L115">
        <v>13.19</v>
      </c>
      <c r="M115">
        <v>7.7</v>
      </c>
      <c r="N115">
        <v>20.48</v>
      </c>
    </row>
    <row r="116" spans="1:23" ht="16.2" x14ac:dyDescent="0.35">
      <c r="A116" t="s">
        <v>50</v>
      </c>
      <c r="B116" s="2">
        <v>2009</v>
      </c>
      <c r="C116" t="s">
        <v>307</v>
      </c>
      <c r="D116" s="13">
        <v>370.97</v>
      </c>
      <c r="E116" s="4">
        <v>28.68</v>
      </c>
      <c r="F116" s="4"/>
      <c r="G116" s="4"/>
      <c r="H116" s="38">
        <v>55.92</v>
      </c>
      <c r="I116" s="10">
        <v>205.2</v>
      </c>
      <c r="J116" s="7">
        <f t="shared" si="5"/>
        <v>1.8078460038986357</v>
      </c>
      <c r="K116" s="38">
        <v>45.42</v>
      </c>
      <c r="L116">
        <v>11.73</v>
      </c>
      <c r="M116">
        <v>6.71</v>
      </c>
      <c r="N116">
        <v>18.32</v>
      </c>
      <c r="P116" s="54" t="s">
        <v>357</v>
      </c>
      <c r="Q116" s="1"/>
      <c r="W116" s="53" t="s">
        <v>356</v>
      </c>
    </row>
    <row r="117" spans="1:23" x14ac:dyDescent="0.3">
      <c r="A117" t="s">
        <v>50</v>
      </c>
      <c r="B117" s="2">
        <v>2010</v>
      </c>
      <c r="C117" t="s">
        <v>307</v>
      </c>
      <c r="D117" s="13">
        <v>395.34</v>
      </c>
      <c r="E117" s="4">
        <v>25.97</v>
      </c>
      <c r="F117" s="4"/>
      <c r="G117" s="4"/>
      <c r="H117" s="38">
        <v>55.5</v>
      </c>
      <c r="I117" s="10">
        <v>216.69</v>
      </c>
      <c r="J117" s="7">
        <f t="shared" si="5"/>
        <v>1.8244496746504222</v>
      </c>
      <c r="K117" s="38">
        <v>45.92</v>
      </c>
      <c r="L117">
        <v>10.16</v>
      </c>
      <c r="M117">
        <v>5.62</v>
      </c>
      <c r="N117">
        <v>15.41</v>
      </c>
    </row>
    <row r="118" spans="1:23" x14ac:dyDescent="0.3">
      <c r="A118" t="s">
        <v>50</v>
      </c>
      <c r="B118" s="2">
        <v>2011</v>
      </c>
      <c r="C118" t="s">
        <v>307</v>
      </c>
      <c r="D118" s="13">
        <v>414.26</v>
      </c>
      <c r="E118" s="4">
        <v>22.44</v>
      </c>
      <c r="F118" s="4"/>
      <c r="G118" s="4"/>
      <c r="H118" s="38">
        <v>54.18</v>
      </c>
      <c r="I118" s="10">
        <v>237.69</v>
      </c>
      <c r="J118" s="7">
        <f t="shared" si="5"/>
        <v>1.7428583449030248</v>
      </c>
      <c r="K118" s="38">
        <v>46.41</v>
      </c>
      <c r="L118">
        <v>8.6999999999999993</v>
      </c>
      <c r="M118">
        <v>4.78</v>
      </c>
      <c r="N118">
        <v>13.26</v>
      </c>
    </row>
    <row r="119" spans="1:23" x14ac:dyDescent="0.3">
      <c r="A119" t="s">
        <v>50</v>
      </c>
      <c r="B119" s="2">
        <v>2012</v>
      </c>
      <c r="C119" t="s">
        <v>307</v>
      </c>
      <c r="D119" s="13">
        <v>405.23</v>
      </c>
      <c r="E119" s="4">
        <v>23.66</v>
      </c>
      <c r="F119" s="4"/>
      <c r="G119" s="4"/>
      <c r="H119" s="38">
        <v>53.54</v>
      </c>
      <c r="I119" s="10">
        <v>239.19</v>
      </c>
      <c r="J119" s="7">
        <f t="shared" si="5"/>
        <v>1.6941761779338602</v>
      </c>
      <c r="K119" s="38">
        <v>46.88</v>
      </c>
      <c r="L119">
        <v>9.2100000000000009</v>
      </c>
      <c r="M119">
        <v>5.2</v>
      </c>
      <c r="N119">
        <v>14.25</v>
      </c>
    </row>
    <row r="120" spans="1:23" x14ac:dyDescent="0.3">
      <c r="A120" t="s">
        <v>50</v>
      </c>
      <c r="B120" s="2">
        <v>2013</v>
      </c>
      <c r="C120" t="s">
        <v>307</v>
      </c>
      <c r="D120" s="13">
        <v>435.55</v>
      </c>
      <c r="E120" s="4">
        <v>21.01</v>
      </c>
      <c r="F120" s="4"/>
      <c r="G120" s="4"/>
      <c r="H120" s="38">
        <v>53.49</v>
      </c>
      <c r="I120" s="10">
        <v>256.06</v>
      </c>
      <c r="J120" s="7">
        <f t="shared" si="5"/>
        <v>1.7009685230024214</v>
      </c>
      <c r="K120" s="38">
        <v>47.34</v>
      </c>
      <c r="L120">
        <v>8.02</v>
      </c>
      <c r="M120">
        <v>4.5</v>
      </c>
      <c r="N120">
        <v>12.29</v>
      </c>
    </row>
    <row r="121" spans="1:23" x14ac:dyDescent="0.3">
      <c r="A121" t="s">
        <v>50</v>
      </c>
      <c r="B121" s="2">
        <v>2014</v>
      </c>
      <c r="C121" t="s">
        <v>307</v>
      </c>
      <c r="D121" s="13">
        <v>450.73</v>
      </c>
      <c r="E121" s="4">
        <v>19.34</v>
      </c>
      <c r="F121" s="4"/>
      <c r="G121" s="4"/>
      <c r="H121" s="38">
        <v>53.5</v>
      </c>
      <c r="I121" s="10">
        <v>264.68</v>
      </c>
      <c r="J121" s="7">
        <f t="shared" si="5"/>
        <v>1.7029242859301799</v>
      </c>
      <c r="K121" s="38">
        <v>47.79</v>
      </c>
      <c r="L121">
        <v>7.55</v>
      </c>
      <c r="M121">
        <v>4.22</v>
      </c>
      <c r="N121">
        <v>11.37</v>
      </c>
    </row>
    <row r="122" spans="1:23" x14ac:dyDescent="0.3">
      <c r="A122" t="s">
        <v>50</v>
      </c>
      <c r="B122" s="2">
        <v>2015</v>
      </c>
      <c r="C122" t="s">
        <v>307</v>
      </c>
      <c r="D122" s="13">
        <v>430.37</v>
      </c>
      <c r="E122" s="4">
        <v>18.64</v>
      </c>
      <c r="F122" s="4"/>
      <c r="G122" s="4"/>
      <c r="H122" s="38">
        <v>51.07</v>
      </c>
      <c r="I122" s="10">
        <v>269.81</v>
      </c>
      <c r="J122" s="7">
        <f t="shared" si="5"/>
        <v>1.5950854304881212</v>
      </c>
      <c r="K122" s="38">
        <v>48.23</v>
      </c>
      <c r="L122">
        <v>7.19</v>
      </c>
      <c r="M122">
        <v>4.04</v>
      </c>
      <c r="N122">
        <v>10.75</v>
      </c>
    </row>
    <row r="123" spans="1:23" x14ac:dyDescent="0.3">
      <c r="E123" s="4"/>
      <c r="F123" s="4"/>
      <c r="G123" s="4"/>
      <c r="H123" s="38"/>
      <c r="I123" s="10"/>
      <c r="J123" s="7"/>
      <c r="K123" s="38"/>
    </row>
    <row r="124" spans="1:23" x14ac:dyDescent="0.3">
      <c r="A124" t="s">
        <v>53</v>
      </c>
      <c r="B124" s="2">
        <v>2015</v>
      </c>
      <c r="C124" t="s">
        <v>307</v>
      </c>
      <c r="D124" s="13">
        <v>680.23</v>
      </c>
      <c r="E124" s="5">
        <v>6.26</v>
      </c>
      <c r="F124" s="5"/>
      <c r="G124" s="5"/>
      <c r="H124" s="38">
        <v>48.17</v>
      </c>
      <c r="I124" s="10">
        <v>434.6</v>
      </c>
      <c r="J124" s="7">
        <f t="shared" ref="J124:J152" si="6">D124/I124</f>
        <v>1.5651863782788771</v>
      </c>
      <c r="K124" s="38">
        <v>4.8099999999999996</v>
      </c>
      <c r="L124">
        <v>2.23</v>
      </c>
      <c r="M124">
        <v>1.21</v>
      </c>
      <c r="N124">
        <v>3.12</v>
      </c>
    </row>
    <row r="125" spans="1:23" x14ac:dyDescent="0.3">
      <c r="A125" t="s">
        <v>53</v>
      </c>
      <c r="B125" s="2">
        <v>2014</v>
      </c>
      <c r="C125" t="s">
        <v>307</v>
      </c>
      <c r="D125" s="13">
        <v>676.06</v>
      </c>
      <c r="E125" s="5">
        <v>6.57</v>
      </c>
      <c r="F125" s="5"/>
      <c r="G125" s="5"/>
      <c r="H125" s="38">
        <v>48.53</v>
      </c>
      <c r="I125" s="10">
        <v>428.34</v>
      </c>
      <c r="J125" s="7">
        <f t="shared" si="6"/>
        <v>1.5783256291730867</v>
      </c>
      <c r="K125" s="38">
        <v>4.76</v>
      </c>
      <c r="L125">
        <v>2.27</v>
      </c>
      <c r="M125">
        <v>1.23</v>
      </c>
      <c r="N125">
        <v>3.11</v>
      </c>
    </row>
    <row r="126" spans="1:23" x14ac:dyDescent="0.3">
      <c r="A126" t="s">
        <v>53</v>
      </c>
      <c r="B126" s="2">
        <v>2013</v>
      </c>
      <c r="C126" t="s">
        <v>307</v>
      </c>
      <c r="D126" s="13">
        <v>678.96</v>
      </c>
      <c r="E126" s="5">
        <v>6.51</v>
      </c>
      <c r="F126" s="5"/>
      <c r="G126" s="5"/>
      <c r="H126" s="38">
        <v>49.18</v>
      </c>
      <c r="I126" s="10">
        <v>421.15</v>
      </c>
      <c r="J126" s="7">
        <f t="shared" si="6"/>
        <v>1.6121571886501249</v>
      </c>
      <c r="K126" s="38">
        <v>4.71</v>
      </c>
      <c r="L126">
        <v>2.2799999999999998</v>
      </c>
      <c r="M126">
        <v>1.21</v>
      </c>
      <c r="N126">
        <v>3.41</v>
      </c>
    </row>
    <row r="127" spans="1:23" x14ac:dyDescent="0.3">
      <c r="A127" t="s">
        <v>53</v>
      </c>
      <c r="B127" s="2">
        <v>2012</v>
      </c>
      <c r="C127" t="s">
        <v>307</v>
      </c>
      <c r="D127" s="13">
        <v>661.3</v>
      </c>
      <c r="E127" s="5">
        <v>6.62</v>
      </c>
      <c r="F127" s="5"/>
      <c r="G127" s="5"/>
      <c r="H127" s="38">
        <v>48.61</v>
      </c>
      <c r="I127" s="10">
        <v>421.36</v>
      </c>
      <c r="J127" s="7">
        <f t="shared" si="6"/>
        <v>1.569441807480539</v>
      </c>
      <c r="K127" s="38">
        <v>4.6500000000000004</v>
      </c>
      <c r="L127">
        <v>2.37</v>
      </c>
      <c r="M127">
        <v>1.28</v>
      </c>
      <c r="N127">
        <v>3.42</v>
      </c>
    </row>
    <row r="128" spans="1:23" x14ac:dyDescent="0.3">
      <c r="A128" t="s">
        <v>53</v>
      </c>
      <c r="B128" s="2">
        <v>2011</v>
      </c>
      <c r="C128" t="s">
        <v>307</v>
      </c>
      <c r="D128" s="13">
        <v>635.87</v>
      </c>
      <c r="E128" s="5">
        <v>7.34</v>
      </c>
      <c r="F128" s="5"/>
      <c r="G128" s="5"/>
      <c r="H128" s="38">
        <v>48.6</v>
      </c>
      <c r="I128" s="10">
        <v>406.72</v>
      </c>
      <c r="J128" s="7">
        <f t="shared" si="6"/>
        <v>1.5634097167584577</v>
      </c>
      <c r="K128" s="38">
        <v>4.5999999999999996</v>
      </c>
      <c r="L128">
        <v>2.4500000000000002</v>
      </c>
      <c r="M128">
        <v>1.3</v>
      </c>
      <c r="N128">
        <v>3.38</v>
      </c>
    </row>
    <row r="129" spans="1:14" x14ac:dyDescent="0.3">
      <c r="A129" t="s">
        <v>53</v>
      </c>
      <c r="B129" s="2">
        <v>2010</v>
      </c>
      <c r="C129" t="s">
        <v>307</v>
      </c>
      <c r="D129" s="13">
        <v>618.67999999999995</v>
      </c>
      <c r="E129" s="5">
        <v>6.91</v>
      </c>
      <c r="F129" s="5"/>
      <c r="G129" s="5"/>
      <c r="H129" s="38">
        <v>48.1</v>
      </c>
      <c r="I129" s="10">
        <v>396.24</v>
      </c>
      <c r="J129" s="7">
        <f t="shared" si="6"/>
        <v>1.5613769432667068</v>
      </c>
      <c r="K129" s="38">
        <v>4.55</v>
      </c>
      <c r="L129">
        <v>2.3199999999999998</v>
      </c>
      <c r="M129">
        <v>1.27</v>
      </c>
      <c r="N129">
        <v>3.23</v>
      </c>
    </row>
    <row r="130" spans="1:14" x14ac:dyDescent="0.3">
      <c r="A130" t="s">
        <v>53</v>
      </c>
      <c r="B130" s="2">
        <v>2009</v>
      </c>
      <c r="C130" t="s">
        <v>307</v>
      </c>
      <c r="D130" s="13">
        <v>585.9</v>
      </c>
      <c r="E130" s="4">
        <v>9.9700000000000006</v>
      </c>
      <c r="F130" s="4"/>
      <c r="G130" s="4"/>
      <c r="H130" s="38">
        <v>50.97</v>
      </c>
      <c r="I130" s="10">
        <v>356.25</v>
      </c>
      <c r="J130" s="7">
        <f t="shared" si="6"/>
        <v>1.6446315789473684</v>
      </c>
      <c r="K130" s="38">
        <v>4.49</v>
      </c>
      <c r="L130">
        <v>4.16</v>
      </c>
      <c r="M130">
        <v>2.69</v>
      </c>
      <c r="N130">
        <v>4.8600000000000003</v>
      </c>
    </row>
    <row r="131" spans="1:14" x14ac:dyDescent="0.3">
      <c r="A131" t="s">
        <v>53</v>
      </c>
      <c r="B131" s="2">
        <v>2008</v>
      </c>
      <c r="C131" t="s">
        <v>307</v>
      </c>
      <c r="D131" s="13">
        <v>542.71</v>
      </c>
      <c r="E131" s="5">
        <v>9.59</v>
      </c>
      <c r="F131" s="5"/>
      <c r="G131" s="5"/>
      <c r="H131" s="38">
        <v>49.14</v>
      </c>
      <c r="I131" s="10">
        <v>344</v>
      </c>
      <c r="J131" s="7">
        <f t="shared" si="6"/>
        <v>1.5776453488372093</v>
      </c>
      <c r="K131" s="38">
        <v>4.43</v>
      </c>
      <c r="L131">
        <v>3.71</v>
      </c>
      <c r="M131">
        <v>2.2999999999999998</v>
      </c>
      <c r="N131">
        <v>4.08</v>
      </c>
    </row>
    <row r="132" spans="1:14" x14ac:dyDescent="0.3">
      <c r="A132" t="s">
        <v>53</v>
      </c>
      <c r="B132" s="2">
        <v>2007</v>
      </c>
      <c r="C132" t="s">
        <v>307</v>
      </c>
      <c r="D132" s="13">
        <v>534.71</v>
      </c>
      <c r="E132" s="4">
        <v>10.46</v>
      </c>
      <c r="F132" s="4"/>
      <c r="G132" s="4"/>
      <c r="H132" s="38">
        <v>49.49</v>
      </c>
      <c r="I132" s="10">
        <v>337.86</v>
      </c>
      <c r="J132" s="7">
        <f t="shared" si="6"/>
        <v>1.5826377789617001</v>
      </c>
      <c r="K132" s="38">
        <v>4.37</v>
      </c>
      <c r="L132">
        <v>3.61</v>
      </c>
      <c r="M132">
        <v>2.0299999999999998</v>
      </c>
      <c r="N132">
        <v>4.24</v>
      </c>
    </row>
    <row r="133" spans="1:14" x14ac:dyDescent="0.3">
      <c r="A133" t="s">
        <v>53</v>
      </c>
      <c r="B133" s="2">
        <v>2006</v>
      </c>
      <c r="C133" t="s">
        <v>307</v>
      </c>
      <c r="D133" s="13">
        <v>467.97</v>
      </c>
      <c r="E133" s="4">
        <v>13.88</v>
      </c>
      <c r="F133" s="4"/>
      <c r="G133" s="4"/>
      <c r="H133" s="38">
        <v>49.31</v>
      </c>
      <c r="I133" s="10">
        <v>300.06</v>
      </c>
      <c r="J133" s="7">
        <f t="shared" si="6"/>
        <v>1.5595880823835233</v>
      </c>
      <c r="K133" s="38">
        <v>4.3099999999999996</v>
      </c>
      <c r="L133">
        <v>5.58</v>
      </c>
      <c r="M133">
        <v>3.35</v>
      </c>
      <c r="N133">
        <v>7.16</v>
      </c>
    </row>
    <row r="134" spans="1:14" x14ac:dyDescent="0.3">
      <c r="A134" t="s">
        <v>53</v>
      </c>
      <c r="B134" s="2">
        <v>2005</v>
      </c>
      <c r="C134" t="s">
        <v>307</v>
      </c>
      <c r="D134" s="13">
        <v>450</v>
      </c>
      <c r="E134" s="4">
        <v>14.79</v>
      </c>
      <c r="F134" s="4"/>
      <c r="G134" s="4"/>
      <c r="H134" s="38">
        <v>47.77</v>
      </c>
      <c r="I134" s="10">
        <v>296.5</v>
      </c>
      <c r="J134" s="7">
        <f t="shared" si="6"/>
        <v>1.5177065767284992</v>
      </c>
      <c r="K134" s="38">
        <v>4.25</v>
      </c>
      <c r="L134">
        <v>5.64</v>
      </c>
      <c r="M134">
        <v>3.31</v>
      </c>
      <c r="N134">
        <v>7.28</v>
      </c>
    </row>
    <row r="135" spans="1:14" x14ac:dyDescent="0.3">
      <c r="A135" t="s">
        <v>53</v>
      </c>
      <c r="B135" s="2">
        <v>2004</v>
      </c>
      <c r="C135" t="s">
        <v>307</v>
      </c>
      <c r="D135" s="13">
        <v>430.98</v>
      </c>
      <c r="E135" s="4">
        <v>16.600000000000001</v>
      </c>
      <c r="F135" s="4"/>
      <c r="G135" s="4"/>
      <c r="H135" s="38">
        <v>48.92</v>
      </c>
      <c r="I135" s="10">
        <v>281.67</v>
      </c>
      <c r="J135" s="7">
        <f t="shared" si="6"/>
        <v>1.5300884013206943</v>
      </c>
      <c r="K135" s="38">
        <v>4.1900000000000004</v>
      </c>
      <c r="L135">
        <v>6.87</v>
      </c>
      <c r="M135">
        <v>4.34</v>
      </c>
      <c r="N135">
        <v>8.4499999999999993</v>
      </c>
    </row>
    <row r="136" spans="1:14" x14ac:dyDescent="0.3">
      <c r="A136" t="s">
        <v>53</v>
      </c>
      <c r="B136" s="2">
        <v>2003</v>
      </c>
      <c r="C136" t="s">
        <v>307</v>
      </c>
      <c r="D136" s="13">
        <v>458.79</v>
      </c>
      <c r="E136" s="4">
        <v>16.62</v>
      </c>
      <c r="F136" s="4"/>
      <c r="G136" s="4"/>
      <c r="H136" s="38">
        <v>49.93</v>
      </c>
      <c r="I136" s="10">
        <v>293.01</v>
      </c>
      <c r="J136" s="7">
        <f t="shared" si="6"/>
        <v>1.5657827377905191</v>
      </c>
      <c r="K136" s="38">
        <v>4.13</v>
      </c>
      <c r="L136">
        <v>7.29</v>
      </c>
      <c r="M136">
        <v>4.68</v>
      </c>
      <c r="N136">
        <v>9.3000000000000007</v>
      </c>
    </row>
    <row r="137" spans="1:14" x14ac:dyDescent="0.3">
      <c r="A137" t="s">
        <v>53</v>
      </c>
      <c r="B137" s="2">
        <v>2002</v>
      </c>
      <c r="C137" t="s">
        <v>307</v>
      </c>
      <c r="D137" s="13">
        <v>446.94</v>
      </c>
      <c r="E137" s="4">
        <v>17.14</v>
      </c>
      <c r="F137" s="4"/>
      <c r="G137" s="4"/>
      <c r="H137" s="38">
        <v>50.89</v>
      </c>
      <c r="I137" s="10">
        <v>283.55</v>
      </c>
      <c r="J137" s="7">
        <f t="shared" si="6"/>
        <v>1.5762299418092047</v>
      </c>
      <c r="K137" s="38">
        <v>4.0599999999999996</v>
      </c>
      <c r="L137">
        <v>7.6</v>
      </c>
      <c r="M137">
        <v>4.9400000000000004</v>
      </c>
      <c r="N137">
        <v>9.49</v>
      </c>
    </row>
    <row r="138" spans="1:14" x14ac:dyDescent="0.3">
      <c r="A138" t="s">
        <v>53</v>
      </c>
      <c r="B138" s="2">
        <v>2001</v>
      </c>
      <c r="C138" t="s">
        <v>307</v>
      </c>
      <c r="D138" s="13">
        <v>451.09</v>
      </c>
      <c r="E138" s="4">
        <v>17.579999999999998</v>
      </c>
      <c r="F138" s="4"/>
      <c r="G138" s="4"/>
      <c r="H138" s="38">
        <v>51.1</v>
      </c>
      <c r="I138" s="10">
        <v>287.51</v>
      </c>
      <c r="J138" s="7">
        <f t="shared" si="6"/>
        <v>1.5689541233348405</v>
      </c>
      <c r="K138" s="38">
        <v>4</v>
      </c>
      <c r="L138">
        <v>7.86</v>
      </c>
      <c r="M138">
        <v>5.15</v>
      </c>
      <c r="N138">
        <v>9.24</v>
      </c>
    </row>
    <row r="139" spans="1:14" x14ac:dyDescent="0.3">
      <c r="A139" t="s">
        <v>53</v>
      </c>
      <c r="B139" s="2">
        <v>2000</v>
      </c>
      <c r="C139" t="s">
        <v>307</v>
      </c>
      <c r="D139" s="13">
        <v>377.66</v>
      </c>
      <c r="E139" s="4">
        <v>19.23</v>
      </c>
      <c r="F139" s="4"/>
      <c r="G139" s="4"/>
      <c r="H139" s="38">
        <v>47.44</v>
      </c>
      <c r="I139" s="10">
        <v>256.87</v>
      </c>
      <c r="J139" s="7">
        <f t="shared" si="6"/>
        <v>1.4702378635107254</v>
      </c>
      <c r="K139" s="38">
        <v>3.93</v>
      </c>
      <c r="L139">
        <v>8.0299999999999994</v>
      </c>
      <c r="M139">
        <v>4.97</v>
      </c>
      <c r="N139">
        <v>11.16</v>
      </c>
    </row>
    <row r="140" spans="1:14" x14ac:dyDescent="0.3">
      <c r="A140" t="s">
        <v>53</v>
      </c>
      <c r="B140" s="2">
        <v>1999</v>
      </c>
      <c r="C140" t="s">
        <v>307</v>
      </c>
      <c r="D140" s="13">
        <v>381.17</v>
      </c>
      <c r="E140" s="4">
        <v>18.47</v>
      </c>
      <c r="F140" s="4"/>
      <c r="G140" s="4"/>
      <c r="H140" s="38">
        <v>47.67</v>
      </c>
      <c r="I140" s="10">
        <v>257.06</v>
      </c>
      <c r="J140" s="7">
        <f t="shared" si="6"/>
        <v>1.4828055706838872</v>
      </c>
      <c r="K140" s="38">
        <v>3.85</v>
      </c>
      <c r="L140">
        <v>7.7</v>
      </c>
      <c r="M140">
        <v>4.7300000000000004</v>
      </c>
      <c r="N140">
        <v>10.09</v>
      </c>
    </row>
    <row r="141" spans="1:14" x14ac:dyDescent="0.3">
      <c r="A141" t="s">
        <v>53</v>
      </c>
      <c r="B141" s="2">
        <v>1998</v>
      </c>
      <c r="C141" t="s">
        <v>307</v>
      </c>
      <c r="D141" s="13">
        <v>391.28</v>
      </c>
      <c r="E141" s="4">
        <v>15.93</v>
      </c>
      <c r="F141" s="4"/>
      <c r="G141" s="4"/>
      <c r="H141" s="38">
        <v>45.67</v>
      </c>
      <c r="I141" s="10">
        <v>271.01</v>
      </c>
      <c r="J141" s="7">
        <f t="shared" si="6"/>
        <v>1.4437843622006568</v>
      </c>
      <c r="K141" s="38">
        <v>3.77</v>
      </c>
      <c r="L141">
        <v>6.32</v>
      </c>
      <c r="M141">
        <v>3.8</v>
      </c>
      <c r="N141">
        <v>7.86</v>
      </c>
    </row>
    <row r="142" spans="1:14" x14ac:dyDescent="0.3">
      <c r="A142" t="s">
        <v>53</v>
      </c>
      <c r="B142" s="2">
        <v>1997</v>
      </c>
      <c r="C142" t="s">
        <v>307</v>
      </c>
      <c r="D142" s="13">
        <v>348.19</v>
      </c>
      <c r="E142" s="4">
        <v>19.829999999999998</v>
      </c>
      <c r="F142" s="4"/>
      <c r="G142" s="4"/>
      <c r="H142" s="38">
        <v>45.62</v>
      </c>
      <c r="I142" s="10">
        <v>246.12</v>
      </c>
      <c r="J142" s="7">
        <f t="shared" si="6"/>
        <v>1.4147163985047944</v>
      </c>
      <c r="K142" s="38">
        <v>3.68</v>
      </c>
      <c r="L142">
        <v>7.94</v>
      </c>
      <c r="M142">
        <v>4.8</v>
      </c>
      <c r="N142">
        <v>10.26</v>
      </c>
    </row>
    <row r="143" spans="1:14" x14ac:dyDescent="0.3">
      <c r="A143" t="s">
        <v>53</v>
      </c>
      <c r="B143" s="2">
        <v>1996</v>
      </c>
      <c r="C143" t="s">
        <v>307</v>
      </c>
      <c r="D143" s="13">
        <v>329.99</v>
      </c>
      <c r="E143" s="4">
        <v>22.38</v>
      </c>
      <c r="F143" s="4"/>
      <c r="G143" s="4"/>
      <c r="H143" s="38">
        <v>46.54</v>
      </c>
      <c r="I143" s="10">
        <v>229.87</v>
      </c>
      <c r="J143" s="7">
        <f t="shared" si="6"/>
        <v>1.4355505285596206</v>
      </c>
      <c r="K143" s="38">
        <v>3.6</v>
      </c>
      <c r="L143">
        <v>9.77</v>
      </c>
      <c r="M143">
        <v>6.22</v>
      </c>
      <c r="N143">
        <v>13.12</v>
      </c>
    </row>
    <row r="144" spans="1:14" x14ac:dyDescent="0.3">
      <c r="A144" t="s">
        <v>53</v>
      </c>
      <c r="B144" s="2">
        <v>1995</v>
      </c>
      <c r="C144" t="s">
        <v>307</v>
      </c>
      <c r="D144" s="13">
        <v>348.32</v>
      </c>
      <c r="E144" s="4">
        <v>19.73</v>
      </c>
      <c r="F144" s="4"/>
      <c r="G144" s="4"/>
      <c r="H144" s="38">
        <v>45.71</v>
      </c>
      <c r="I144" s="10">
        <v>246.51</v>
      </c>
      <c r="J144" s="7">
        <f t="shared" si="6"/>
        <v>1.4130055575838709</v>
      </c>
      <c r="K144" s="38">
        <v>3.51</v>
      </c>
      <c r="L144">
        <v>8.57</v>
      </c>
      <c r="M144">
        <v>5.49</v>
      </c>
      <c r="N144">
        <v>10.85</v>
      </c>
    </row>
    <row r="145" spans="1:14" x14ac:dyDescent="0.3">
      <c r="A145" t="s">
        <v>53</v>
      </c>
      <c r="B145" s="2">
        <v>1994</v>
      </c>
      <c r="C145" t="s">
        <v>307</v>
      </c>
      <c r="D145" s="13">
        <v>365.06</v>
      </c>
      <c r="E145" s="4">
        <v>18.61</v>
      </c>
      <c r="F145" s="4"/>
      <c r="G145" s="4"/>
      <c r="H145" s="38">
        <v>46.75</v>
      </c>
      <c r="I145" s="10">
        <v>253.63</v>
      </c>
      <c r="J145" s="7">
        <f t="shared" si="6"/>
        <v>1.4393407719906952</v>
      </c>
      <c r="K145" s="38">
        <v>3.43</v>
      </c>
      <c r="L145">
        <v>8.1199999999999992</v>
      </c>
      <c r="M145">
        <v>5.19</v>
      </c>
      <c r="N145">
        <v>10</v>
      </c>
    </row>
    <row r="146" spans="1:14" x14ac:dyDescent="0.3">
      <c r="A146" t="s">
        <v>53</v>
      </c>
      <c r="B146" s="2">
        <v>1993</v>
      </c>
      <c r="C146" t="s">
        <v>307</v>
      </c>
      <c r="D146" s="13">
        <v>323.16000000000003</v>
      </c>
      <c r="E146" s="4">
        <v>22.2</v>
      </c>
      <c r="F146" s="4"/>
      <c r="G146" s="4"/>
      <c r="H146" s="38">
        <v>46</v>
      </c>
      <c r="I146" s="10">
        <v>227.76</v>
      </c>
      <c r="J146" s="7">
        <f t="shared" si="6"/>
        <v>1.4188619599578505</v>
      </c>
      <c r="K146" s="38">
        <v>3.34</v>
      </c>
      <c r="L146">
        <v>9.84</v>
      </c>
      <c r="M146">
        <v>6.47</v>
      </c>
      <c r="N146">
        <v>11.94</v>
      </c>
    </row>
    <row r="147" spans="1:14" x14ac:dyDescent="0.3">
      <c r="A147" t="s">
        <v>53</v>
      </c>
      <c r="B147" s="2">
        <v>1992</v>
      </c>
      <c r="C147" t="s">
        <v>307</v>
      </c>
      <c r="D147" s="13">
        <v>278.94</v>
      </c>
      <c r="E147" s="4">
        <v>26.93</v>
      </c>
      <c r="F147" s="4"/>
      <c r="G147" s="4"/>
      <c r="H147" s="38">
        <v>45.71</v>
      </c>
      <c r="I147" s="10">
        <v>197.78</v>
      </c>
      <c r="J147" s="7">
        <f t="shared" si="6"/>
        <v>1.4103549398321367</v>
      </c>
      <c r="K147" s="38">
        <v>3.26</v>
      </c>
      <c r="L147">
        <v>11.58</v>
      </c>
      <c r="M147">
        <v>7.26</v>
      </c>
      <c r="N147">
        <v>15.54</v>
      </c>
    </row>
    <row r="148" spans="1:14" x14ac:dyDescent="0.3">
      <c r="A148" t="s">
        <v>53</v>
      </c>
      <c r="B148" s="2">
        <v>1991</v>
      </c>
      <c r="C148" t="s">
        <v>307</v>
      </c>
      <c r="D148" s="13">
        <v>262.52999999999997</v>
      </c>
      <c r="E148" s="4">
        <v>30.75</v>
      </c>
      <c r="F148" s="4"/>
      <c r="G148" s="4"/>
      <c r="H148" s="38">
        <v>46.65</v>
      </c>
      <c r="I148" s="10">
        <v>187.43</v>
      </c>
      <c r="J148" s="7">
        <f t="shared" si="6"/>
        <v>1.4006829216240728</v>
      </c>
      <c r="K148" s="38">
        <v>3.18</v>
      </c>
      <c r="L148">
        <v>13.79</v>
      </c>
      <c r="M148">
        <v>8.73</v>
      </c>
      <c r="N148">
        <v>18.329999999999998</v>
      </c>
    </row>
    <row r="149" spans="1:14" x14ac:dyDescent="0.3">
      <c r="A149" t="s">
        <v>53</v>
      </c>
      <c r="B149" s="2">
        <v>1990</v>
      </c>
      <c r="C149" t="s">
        <v>307</v>
      </c>
      <c r="D149" s="13">
        <v>286.22000000000003</v>
      </c>
      <c r="E149" s="4">
        <v>25.26</v>
      </c>
      <c r="F149" s="4"/>
      <c r="G149" s="4"/>
      <c r="H149" s="38">
        <v>45.3</v>
      </c>
      <c r="I149" s="10">
        <v>207.16</v>
      </c>
      <c r="J149" s="7">
        <f t="shared" si="6"/>
        <v>1.3816373817339256</v>
      </c>
      <c r="K149" s="38">
        <v>3.1</v>
      </c>
      <c r="L149">
        <v>11.65</v>
      </c>
      <c r="M149">
        <v>7.61</v>
      </c>
      <c r="N149">
        <v>15.04</v>
      </c>
    </row>
    <row r="150" spans="1:14" x14ac:dyDescent="0.3">
      <c r="A150" t="s">
        <v>53</v>
      </c>
      <c r="B150" s="2">
        <v>1989</v>
      </c>
      <c r="C150" t="s">
        <v>307</v>
      </c>
      <c r="D150" s="13">
        <v>268.56</v>
      </c>
      <c r="E150" s="4">
        <v>29.62</v>
      </c>
      <c r="F150" s="4"/>
      <c r="G150" s="4"/>
      <c r="H150" s="38">
        <v>46.69</v>
      </c>
      <c r="I150" s="10">
        <v>194.93</v>
      </c>
      <c r="J150" s="7">
        <f t="shared" si="6"/>
        <v>1.3777253373005693</v>
      </c>
      <c r="K150" s="38">
        <v>3.02</v>
      </c>
      <c r="L150">
        <v>14.14</v>
      </c>
      <c r="M150">
        <v>9.8000000000000007</v>
      </c>
      <c r="N150">
        <v>15.85</v>
      </c>
    </row>
    <row r="151" spans="1:14" x14ac:dyDescent="0.3">
      <c r="A151" t="s">
        <v>53</v>
      </c>
      <c r="B151" s="2">
        <v>1986</v>
      </c>
      <c r="C151" t="s">
        <v>308</v>
      </c>
      <c r="D151" s="13">
        <v>179.86</v>
      </c>
      <c r="E151" s="4">
        <v>34.299999999999997</v>
      </c>
      <c r="F151" s="4"/>
      <c r="G151" s="4"/>
      <c r="H151" s="38">
        <v>34.42</v>
      </c>
      <c r="I151" s="10">
        <v>162.09</v>
      </c>
      <c r="J151" s="7">
        <f t="shared" si="6"/>
        <v>1.1096304522179037</v>
      </c>
      <c r="K151" s="38">
        <v>2.8</v>
      </c>
      <c r="L151">
        <v>14.55</v>
      </c>
      <c r="M151">
        <v>8.7200000000000006</v>
      </c>
      <c r="N151">
        <v>26.45</v>
      </c>
    </row>
    <row r="152" spans="1:14" x14ac:dyDescent="0.3">
      <c r="A152" t="s">
        <v>53</v>
      </c>
      <c r="B152" s="2">
        <v>1981</v>
      </c>
      <c r="C152" t="s">
        <v>308</v>
      </c>
      <c r="D152" s="13">
        <v>118.24</v>
      </c>
      <c r="E152" s="4">
        <v>66.48</v>
      </c>
      <c r="F152" s="4"/>
      <c r="G152" s="4"/>
      <c r="H152" s="38">
        <v>47.49</v>
      </c>
      <c r="I152" s="10">
        <v>83.01</v>
      </c>
      <c r="J152" s="7">
        <f t="shared" si="6"/>
        <v>1.424406697988194</v>
      </c>
      <c r="K152" s="38">
        <v>2.4500000000000002</v>
      </c>
      <c r="L152">
        <v>35.380000000000003</v>
      </c>
      <c r="M152">
        <v>23.49</v>
      </c>
      <c r="N152">
        <v>67.099999999999994</v>
      </c>
    </row>
    <row r="153" spans="1:14" x14ac:dyDescent="0.3">
      <c r="E153" s="5"/>
      <c r="F153" s="5"/>
      <c r="G153" s="5"/>
      <c r="H153" s="38"/>
      <c r="I153" s="10"/>
      <c r="J153" s="7"/>
      <c r="K153" s="38"/>
    </row>
    <row r="154" spans="1:14" x14ac:dyDescent="0.3">
      <c r="A154" t="s">
        <v>56</v>
      </c>
      <c r="B154" s="2">
        <v>1986</v>
      </c>
      <c r="C154" t="s">
        <v>308</v>
      </c>
      <c r="D154" s="13">
        <v>109.56</v>
      </c>
      <c r="E154" s="10">
        <v>72.290000000000006</v>
      </c>
      <c r="F154" s="10"/>
      <c r="G154" s="10"/>
      <c r="H154" s="38">
        <v>47.78</v>
      </c>
      <c r="I154" s="10">
        <v>75.02</v>
      </c>
      <c r="J154" s="7">
        <f t="shared" ref="J154:J174" si="7">D154/I154</f>
        <v>1.4604105571847508</v>
      </c>
      <c r="K154" s="38">
        <v>6.63</v>
      </c>
      <c r="L154">
        <v>37.909999999999997</v>
      </c>
      <c r="M154">
        <v>24.51</v>
      </c>
      <c r="N154">
        <v>68.56</v>
      </c>
    </row>
    <row r="155" spans="1:14" x14ac:dyDescent="0.3">
      <c r="A155" t="s">
        <v>56</v>
      </c>
      <c r="B155" s="2">
        <v>1989</v>
      </c>
      <c r="C155" t="s">
        <v>308</v>
      </c>
      <c r="D155" s="13">
        <v>125.12</v>
      </c>
      <c r="E155" s="10">
        <v>69.78</v>
      </c>
      <c r="F155" s="10"/>
      <c r="G155" s="10"/>
      <c r="H155" s="38">
        <v>50.46</v>
      </c>
      <c r="I155" s="10">
        <v>77.83</v>
      </c>
      <c r="J155" s="7">
        <f t="shared" si="7"/>
        <v>1.6076063214698704</v>
      </c>
      <c r="K155" s="38">
        <v>7.04</v>
      </c>
      <c r="L155">
        <v>35.74</v>
      </c>
      <c r="M155">
        <v>22.3</v>
      </c>
      <c r="N155">
        <v>61.07</v>
      </c>
    </row>
    <row r="156" spans="1:14" x14ac:dyDescent="0.3">
      <c r="A156" t="s">
        <v>56</v>
      </c>
      <c r="B156" s="2">
        <v>1992</v>
      </c>
      <c r="C156" t="s">
        <v>308</v>
      </c>
      <c r="D156" s="13">
        <v>330.92</v>
      </c>
      <c r="E156" s="10">
        <v>26.15</v>
      </c>
      <c r="F156" s="10"/>
      <c r="G156" s="10"/>
      <c r="H156" s="38">
        <v>51.36</v>
      </c>
      <c r="I156" s="10">
        <v>201.66</v>
      </c>
      <c r="J156" s="7">
        <f t="shared" si="7"/>
        <v>1.6409798671030449</v>
      </c>
      <c r="K156" s="38">
        <v>7.47</v>
      </c>
      <c r="L156">
        <v>8.73</v>
      </c>
      <c r="M156">
        <v>4.1399999999999997</v>
      </c>
      <c r="N156">
        <v>11.91</v>
      </c>
    </row>
    <row r="157" spans="1:14" x14ac:dyDescent="0.3">
      <c r="A157" t="s">
        <v>56</v>
      </c>
      <c r="B157" s="2">
        <v>1996</v>
      </c>
      <c r="C157" t="s">
        <v>307</v>
      </c>
      <c r="D157" s="13">
        <v>366.21</v>
      </c>
      <c r="E157" s="4">
        <v>19.63</v>
      </c>
      <c r="F157" s="4"/>
      <c r="G157" s="4"/>
      <c r="H157" s="38">
        <v>47.43</v>
      </c>
      <c r="I157" s="10">
        <v>245.94</v>
      </c>
      <c r="J157" s="7">
        <f t="shared" si="7"/>
        <v>1.4890217126128322</v>
      </c>
      <c r="K157" s="38">
        <v>8.0299999999999994</v>
      </c>
      <c r="L157">
        <v>7.06</v>
      </c>
      <c r="M157">
        <v>3.73</v>
      </c>
      <c r="N157">
        <v>9.98</v>
      </c>
    </row>
    <row r="158" spans="1:14" x14ac:dyDescent="0.3">
      <c r="A158" t="s">
        <v>56</v>
      </c>
      <c r="B158" s="2">
        <v>1997</v>
      </c>
      <c r="C158" t="s">
        <v>307</v>
      </c>
      <c r="D158" s="13">
        <v>401.06</v>
      </c>
      <c r="E158" s="4">
        <v>18.88</v>
      </c>
      <c r="F158" s="4"/>
      <c r="G158" s="4"/>
      <c r="H158" s="38">
        <v>48.92</v>
      </c>
      <c r="I158" s="10">
        <v>265.44</v>
      </c>
      <c r="J158" s="7">
        <f t="shared" si="7"/>
        <v>1.5109252561784208</v>
      </c>
      <c r="K158" s="38">
        <v>8.16</v>
      </c>
      <c r="L158">
        <v>6.94</v>
      </c>
      <c r="M158">
        <v>3.85</v>
      </c>
      <c r="N158">
        <v>9.1999999999999993</v>
      </c>
    </row>
    <row r="159" spans="1:14" x14ac:dyDescent="0.3">
      <c r="A159" t="s">
        <v>56</v>
      </c>
      <c r="B159" s="2">
        <v>2000</v>
      </c>
      <c r="C159" t="s">
        <v>307</v>
      </c>
      <c r="D159" s="13">
        <v>434.62</v>
      </c>
      <c r="E159" s="4">
        <v>18.89</v>
      </c>
      <c r="F159" s="4"/>
      <c r="G159" s="4"/>
      <c r="H159" s="38">
        <v>52.01</v>
      </c>
      <c r="I159" s="10">
        <v>261.2</v>
      </c>
      <c r="J159" s="7">
        <f t="shared" si="7"/>
        <v>1.6639356814701378</v>
      </c>
      <c r="K159" s="38">
        <v>8.56</v>
      </c>
      <c r="L159">
        <v>6.94</v>
      </c>
      <c r="M159">
        <v>3.71</v>
      </c>
      <c r="N159">
        <v>10.34</v>
      </c>
    </row>
    <row r="160" spans="1:14" x14ac:dyDescent="0.3">
      <c r="A160" t="s">
        <v>56</v>
      </c>
      <c r="B160" s="2">
        <v>2001</v>
      </c>
      <c r="C160" t="s">
        <v>307</v>
      </c>
      <c r="D160" s="13">
        <v>413.57</v>
      </c>
      <c r="E160" s="4">
        <v>19.100000000000001</v>
      </c>
      <c r="F160" s="4"/>
      <c r="G160" s="4"/>
      <c r="H160" s="38">
        <v>50.43</v>
      </c>
      <c r="I160" s="10">
        <v>256.22000000000003</v>
      </c>
      <c r="J160" s="7">
        <f t="shared" si="7"/>
        <v>1.6141206775427366</v>
      </c>
      <c r="K160" s="38">
        <v>8.6999999999999993</v>
      </c>
      <c r="L160">
        <v>6.24</v>
      </c>
      <c r="M160">
        <v>2.97</v>
      </c>
      <c r="N160">
        <v>8.9499999999999993</v>
      </c>
    </row>
    <row r="161" spans="1:14" x14ac:dyDescent="0.3">
      <c r="A161" t="s">
        <v>56</v>
      </c>
      <c r="B161" s="2">
        <v>2002</v>
      </c>
      <c r="C161" t="s">
        <v>307</v>
      </c>
      <c r="D161" s="13">
        <v>399.24</v>
      </c>
      <c r="E161" s="4">
        <v>20.010000000000002</v>
      </c>
      <c r="F161" s="4"/>
      <c r="G161" s="4"/>
      <c r="H161" s="38">
        <v>50.12</v>
      </c>
      <c r="I161" s="10">
        <v>252.71</v>
      </c>
      <c r="J161" s="7">
        <f t="shared" si="7"/>
        <v>1.5798345930117526</v>
      </c>
      <c r="K161" s="38">
        <v>8.83</v>
      </c>
      <c r="L161">
        <v>7.68</v>
      </c>
      <c r="M161">
        <v>4.0999999999999996</v>
      </c>
      <c r="N161">
        <v>11.37</v>
      </c>
    </row>
    <row r="162" spans="1:14" x14ac:dyDescent="0.3">
      <c r="A162" t="s">
        <v>56</v>
      </c>
      <c r="B162" s="2">
        <v>2003</v>
      </c>
      <c r="C162" t="s">
        <v>307</v>
      </c>
      <c r="D162" s="13">
        <v>351.74</v>
      </c>
      <c r="E162" s="4">
        <v>25.01</v>
      </c>
      <c r="F162" s="4"/>
      <c r="G162" s="4"/>
      <c r="H162" s="38">
        <v>52.09</v>
      </c>
      <c r="I162" s="10">
        <v>213.03</v>
      </c>
      <c r="J162" s="7">
        <f t="shared" si="7"/>
        <v>1.6511289489743228</v>
      </c>
      <c r="K162" s="38">
        <v>8.9700000000000006</v>
      </c>
      <c r="L162">
        <v>9.25</v>
      </c>
      <c r="M162">
        <v>4.84</v>
      </c>
      <c r="N162">
        <v>13.63</v>
      </c>
    </row>
    <row r="163" spans="1:14" x14ac:dyDescent="0.3">
      <c r="A163" t="s">
        <v>56</v>
      </c>
      <c r="B163" s="2">
        <v>2004</v>
      </c>
      <c r="C163" t="s">
        <v>307</v>
      </c>
      <c r="D163" s="13">
        <v>298.94</v>
      </c>
      <c r="E163" s="4">
        <v>32.08</v>
      </c>
      <c r="F163" s="4"/>
      <c r="G163" s="4"/>
      <c r="H163" s="38">
        <v>51.95</v>
      </c>
      <c r="I163" s="10">
        <v>179.42</v>
      </c>
      <c r="J163" s="7">
        <f t="shared" si="7"/>
        <v>1.6661464719652215</v>
      </c>
      <c r="K163" s="38">
        <v>9.1</v>
      </c>
      <c r="L163">
        <v>11.97</v>
      </c>
      <c r="M163">
        <v>6.19</v>
      </c>
      <c r="N163">
        <v>17.670000000000002</v>
      </c>
    </row>
    <row r="164" spans="1:14" x14ac:dyDescent="0.3">
      <c r="A164" t="s">
        <v>56</v>
      </c>
      <c r="B164" s="2">
        <v>2005</v>
      </c>
      <c r="C164" t="s">
        <v>307</v>
      </c>
      <c r="D164" s="13">
        <v>345.38</v>
      </c>
      <c r="E164" s="4">
        <v>24.71</v>
      </c>
      <c r="F164" s="4"/>
      <c r="G164" s="4"/>
      <c r="H164" s="38">
        <v>49.96</v>
      </c>
      <c r="I164" s="10">
        <v>214.83</v>
      </c>
      <c r="J164" s="7">
        <f t="shared" si="7"/>
        <v>1.6076898012381882</v>
      </c>
      <c r="K164" s="38">
        <v>9.24</v>
      </c>
      <c r="L164">
        <v>8.59</v>
      </c>
      <c r="M164">
        <v>4.21</v>
      </c>
      <c r="N164">
        <v>12.36</v>
      </c>
    </row>
    <row r="165" spans="1:14" x14ac:dyDescent="0.3">
      <c r="A165" t="s">
        <v>56</v>
      </c>
      <c r="B165" s="2">
        <v>2006</v>
      </c>
      <c r="C165" t="s">
        <v>307</v>
      </c>
      <c r="D165" s="13">
        <v>389.99</v>
      </c>
      <c r="E165" s="4">
        <v>22.19</v>
      </c>
      <c r="F165" s="4"/>
      <c r="G165" s="4"/>
      <c r="H165" s="38">
        <v>51.9</v>
      </c>
      <c r="I165" s="10">
        <v>231.41</v>
      </c>
      <c r="J165" s="7">
        <f t="shared" si="7"/>
        <v>1.6852772136035608</v>
      </c>
      <c r="K165" s="38">
        <v>9.3699999999999992</v>
      </c>
      <c r="L165">
        <v>7.33</v>
      </c>
      <c r="M165">
        <v>3.49</v>
      </c>
      <c r="N165">
        <v>10.4</v>
      </c>
    </row>
    <row r="166" spans="1:14" x14ac:dyDescent="0.3">
      <c r="A166" t="s">
        <v>56</v>
      </c>
      <c r="B166" s="2">
        <v>2007</v>
      </c>
      <c r="C166" t="s">
        <v>307</v>
      </c>
      <c r="D166" s="13">
        <v>363.01</v>
      </c>
      <c r="E166" s="4">
        <v>21.01</v>
      </c>
      <c r="F166" s="4"/>
      <c r="G166" s="4"/>
      <c r="H166" s="38">
        <v>48.69</v>
      </c>
      <c r="I166" s="10">
        <v>234.31</v>
      </c>
      <c r="J166" s="7">
        <f t="shared" si="7"/>
        <v>1.5492723315266099</v>
      </c>
      <c r="K166" s="38">
        <v>9.5</v>
      </c>
      <c r="L166">
        <v>6.89</v>
      </c>
      <c r="M166">
        <v>3.25</v>
      </c>
      <c r="N166">
        <v>9.76</v>
      </c>
    </row>
    <row r="167" spans="1:14" x14ac:dyDescent="0.3">
      <c r="A167" t="s">
        <v>56</v>
      </c>
      <c r="B167" s="2">
        <v>2008</v>
      </c>
      <c r="C167" t="s">
        <v>307</v>
      </c>
      <c r="D167" s="13">
        <v>357.62</v>
      </c>
      <c r="E167" s="4">
        <v>21.62</v>
      </c>
      <c r="F167" s="4"/>
      <c r="G167" s="4"/>
      <c r="H167" s="38">
        <v>49</v>
      </c>
      <c r="I167" s="10">
        <v>226.86</v>
      </c>
      <c r="J167" s="7">
        <f t="shared" si="7"/>
        <v>1.5763907255576126</v>
      </c>
      <c r="K167" s="38">
        <v>9.64</v>
      </c>
      <c r="L167">
        <v>6.84</v>
      </c>
      <c r="M167">
        <v>3.07</v>
      </c>
      <c r="N167">
        <v>9.44</v>
      </c>
    </row>
    <row r="168" spans="1:14" x14ac:dyDescent="0.3">
      <c r="A168" t="s">
        <v>56</v>
      </c>
      <c r="B168" s="2">
        <v>2009</v>
      </c>
      <c r="C168" t="s">
        <v>307</v>
      </c>
      <c r="D168" s="13">
        <v>379.7</v>
      </c>
      <c r="E168" s="4">
        <v>19.190000000000001</v>
      </c>
      <c r="F168" s="4"/>
      <c r="G168" s="4"/>
      <c r="H168" s="38">
        <v>48.86</v>
      </c>
      <c r="I168" s="10">
        <v>241.92</v>
      </c>
      <c r="J168" s="7">
        <f t="shared" si="7"/>
        <v>1.5695271164021165</v>
      </c>
      <c r="K168" s="38">
        <v>9.77</v>
      </c>
      <c r="L168">
        <v>6.01</v>
      </c>
      <c r="M168">
        <v>2.68</v>
      </c>
      <c r="N168">
        <v>8.31</v>
      </c>
    </row>
    <row r="169" spans="1:14" x14ac:dyDescent="0.3">
      <c r="A169" t="s">
        <v>56</v>
      </c>
      <c r="B169" s="2">
        <v>2010</v>
      </c>
      <c r="C169" t="s">
        <v>307</v>
      </c>
      <c r="D169" s="13">
        <v>372.21</v>
      </c>
      <c r="E169" s="4">
        <v>19.39</v>
      </c>
      <c r="F169" s="4"/>
      <c r="G169" s="4"/>
      <c r="H169" s="38">
        <v>47.2</v>
      </c>
      <c r="I169" s="10">
        <v>245.39</v>
      </c>
      <c r="J169" s="7">
        <f t="shared" si="7"/>
        <v>1.5168099759566405</v>
      </c>
      <c r="K169" s="38">
        <v>9.9</v>
      </c>
      <c r="L169">
        <v>5.73</v>
      </c>
      <c r="M169">
        <v>2.41</v>
      </c>
      <c r="N169">
        <v>7.67</v>
      </c>
    </row>
    <row r="170" spans="1:14" x14ac:dyDescent="0.3">
      <c r="A170" t="s">
        <v>56</v>
      </c>
      <c r="B170" s="2">
        <v>2011</v>
      </c>
      <c r="C170" t="s">
        <v>307</v>
      </c>
      <c r="D170" s="13">
        <v>378.68</v>
      </c>
      <c r="E170" s="4">
        <v>17.2</v>
      </c>
      <c r="F170" s="4"/>
      <c r="G170" s="4"/>
      <c r="H170" s="38">
        <v>47.4</v>
      </c>
      <c r="I170" s="10">
        <v>247.01</v>
      </c>
      <c r="J170" s="7">
        <f t="shared" si="7"/>
        <v>1.5330553418889925</v>
      </c>
      <c r="K170" s="38">
        <v>10.029999999999999</v>
      </c>
      <c r="L170">
        <v>5.23</v>
      </c>
      <c r="M170">
        <v>2.35</v>
      </c>
      <c r="N170">
        <v>7.28</v>
      </c>
    </row>
    <row r="171" spans="1:14" x14ac:dyDescent="0.3">
      <c r="A171" t="s">
        <v>56</v>
      </c>
      <c r="B171" s="2">
        <v>2012</v>
      </c>
      <c r="C171" t="s">
        <v>307</v>
      </c>
      <c r="D171" s="13">
        <v>359.45</v>
      </c>
      <c r="E171" s="4">
        <v>17.510000000000002</v>
      </c>
      <c r="F171" s="4"/>
      <c r="G171" s="4"/>
      <c r="H171" s="38">
        <v>45.68</v>
      </c>
      <c r="I171" s="10">
        <v>239.31</v>
      </c>
      <c r="J171" s="7">
        <f t="shared" si="7"/>
        <v>1.5020266599807781</v>
      </c>
      <c r="K171" s="38">
        <v>10.15</v>
      </c>
      <c r="L171">
        <v>5.28</v>
      </c>
      <c r="M171">
        <v>2.31</v>
      </c>
      <c r="N171">
        <v>7.28</v>
      </c>
    </row>
    <row r="172" spans="1:14" x14ac:dyDescent="0.3">
      <c r="A172" t="s">
        <v>56</v>
      </c>
      <c r="B172" s="2">
        <v>2013</v>
      </c>
      <c r="C172" t="s">
        <v>307</v>
      </c>
      <c r="D172" s="13">
        <v>377.04</v>
      </c>
      <c r="E172" s="4">
        <v>17.260000000000002</v>
      </c>
      <c r="F172" s="4"/>
      <c r="G172" s="4"/>
      <c r="H172" s="38">
        <v>47.07</v>
      </c>
      <c r="I172" s="10">
        <v>246.31</v>
      </c>
      <c r="J172" s="7">
        <f t="shared" si="7"/>
        <v>1.5307539279769398</v>
      </c>
      <c r="K172" s="38">
        <v>10.28</v>
      </c>
      <c r="L172">
        <v>4.83</v>
      </c>
      <c r="M172">
        <v>2.02</v>
      </c>
      <c r="N172">
        <v>6.51</v>
      </c>
    </row>
    <row r="173" spans="1:14" x14ac:dyDescent="0.3">
      <c r="A173" t="s">
        <v>56</v>
      </c>
      <c r="B173" s="2">
        <v>2014</v>
      </c>
      <c r="C173" t="s">
        <v>307</v>
      </c>
      <c r="D173" s="13">
        <v>391.85</v>
      </c>
      <c r="E173" s="4">
        <v>14.18</v>
      </c>
      <c r="F173" s="4"/>
      <c r="G173" s="4"/>
      <c r="H173" s="38">
        <v>44.48</v>
      </c>
      <c r="I173" s="10">
        <v>267.08</v>
      </c>
      <c r="J173" s="7">
        <f t="shared" si="7"/>
        <v>1.4671633967350608</v>
      </c>
      <c r="K173" s="38">
        <v>10.41</v>
      </c>
      <c r="L173">
        <v>4.1500000000000004</v>
      </c>
      <c r="M173">
        <v>1.82</v>
      </c>
      <c r="N173">
        <v>5.71</v>
      </c>
    </row>
    <row r="174" spans="1:14" x14ac:dyDescent="0.3">
      <c r="A174" t="s">
        <v>56</v>
      </c>
      <c r="B174" s="2">
        <v>2015</v>
      </c>
      <c r="C174" t="s">
        <v>307</v>
      </c>
      <c r="D174" s="13">
        <v>427.27</v>
      </c>
      <c r="E174" s="4">
        <v>11.76</v>
      </c>
      <c r="F174" s="4"/>
      <c r="G174" s="4"/>
      <c r="H174" s="38">
        <v>44.88</v>
      </c>
      <c r="I174" s="10">
        <v>294.64</v>
      </c>
      <c r="J174" s="7">
        <f t="shared" si="7"/>
        <v>1.4501425468368179</v>
      </c>
      <c r="K174" s="38">
        <v>10.53</v>
      </c>
      <c r="L174">
        <v>3.47</v>
      </c>
      <c r="M174">
        <v>1.53</v>
      </c>
      <c r="N174">
        <v>4.82</v>
      </c>
    </row>
    <row r="175" spans="1:14" x14ac:dyDescent="0.3">
      <c r="H175" s="38"/>
      <c r="I175" s="10"/>
      <c r="J175" s="7"/>
      <c r="K175" s="38"/>
    </row>
    <row r="176" spans="1:14" x14ac:dyDescent="0.3">
      <c r="A176" t="s">
        <v>59</v>
      </c>
      <c r="B176" s="2">
        <v>1987</v>
      </c>
      <c r="C176" t="s">
        <v>308</v>
      </c>
      <c r="D176" s="13">
        <v>179.87</v>
      </c>
      <c r="E176" s="4">
        <v>50.99</v>
      </c>
      <c r="F176" s="4"/>
      <c r="G176" s="4"/>
      <c r="H176" s="38">
        <v>50.49</v>
      </c>
      <c r="I176" s="10">
        <v>119.04</v>
      </c>
      <c r="J176" s="7">
        <f t="shared" ref="J176:J194" si="8">D176/I176</f>
        <v>1.5110047043010753</v>
      </c>
      <c r="K176" s="38">
        <v>9.5</v>
      </c>
      <c r="L176">
        <v>24.48</v>
      </c>
      <c r="M176">
        <v>15.35</v>
      </c>
      <c r="N176">
        <v>44.23</v>
      </c>
    </row>
    <row r="177" spans="1:14" x14ac:dyDescent="0.3">
      <c r="A177" t="s">
        <v>59</v>
      </c>
      <c r="B177" s="2">
        <v>1994</v>
      </c>
      <c r="C177" t="s">
        <v>307</v>
      </c>
      <c r="D177" s="13">
        <v>223.26</v>
      </c>
      <c r="E177" s="4">
        <v>45.38</v>
      </c>
      <c r="F177" s="4"/>
      <c r="G177" s="4"/>
      <c r="H177" s="38">
        <v>53.37</v>
      </c>
      <c r="I177" s="10">
        <v>133.88</v>
      </c>
      <c r="J177" s="7">
        <f t="shared" si="8"/>
        <v>1.667612787570959</v>
      </c>
      <c r="K177" s="38">
        <v>11.2</v>
      </c>
      <c r="L177">
        <v>20.170000000000002</v>
      </c>
      <c r="M177">
        <v>12.31</v>
      </c>
      <c r="N177">
        <v>34.25</v>
      </c>
    </row>
    <row r="178" spans="1:14" x14ac:dyDescent="0.3">
      <c r="A178" t="s">
        <v>312</v>
      </c>
      <c r="B178" s="2">
        <v>1995</v>
      </c>
      <c r="C178" t="s">
        <v>307</v>
      </c>
      <c r="D178" s="13">
        <v>220.74</v>
      </c>
      <c r="E178" s="4">
        <v>43.46</v>
      </c>
      <c r="F178" s="4"/>
      <c r="G178" s="4"/>
      <c r="H178" s="38">
        <v>50.97</v>
      </c>
      <c r="I178" s="10">
        <v>137.5</v>
      </c>
      <c r="J178" s="7">
        <f t="shared" si="8"/>
        <v>1.6053818181818182</v>
      </c>
      <c r="K178" s="38">
        <v>6.61</v>
      </c>
      <c r="L178">
        <v>18.48</v>
      </c>
      <c r="M178">
        <v>11.03</v>
      </c>
      <c r="N178">
        <v>23.54</v>
      </c>
    </row>
    <row r="179" spans="1:14" x14ac:dyDescent="0.3">
      <c r="A179" t="s">
        <v>59</v>
      </c>
      <c r="B179" s="2">
        <v>1998</v>
      </c>
      <c r="C179" t="s">
        <v>307</v>
      </c>
      <c r="D179" s="13">
        <v>209.5</v>
      </c>
      <c r="E179" s="4">
        <v>47.22</v>
      </c>
      <c r="F179" s="4"/>
      <c r="G179" s="4"/>
      <c r="H179" s="38">
        <v>49.66</v>
      </c>
      <c r="I179" s="10">
        <v>126.46</v>
      </c>
      <c r="J179" s="7">
        <f t="shared" si="8"/>
        <v>1.65665032421319</v>
      </c>
      <c r="K179" s="38">
        <v>12.16</v>
      </c>
      <c r="L179">
        <v>19.73</v>
      </c>
      <c r="M179">
        <v>11.21</v>
      </c>
      <c r="N179">
        <v>29.33</v>
      </c>
    </row>
    <row r="180" spans="1:14" x14ac:dyDescent="0.3">
      <c r="A180" t="s">
        <v>59</v>
      </c>
      <c r="B180" s="2">
        <v>1999</v>
      </c>
      <c r="C180" t="s">
        <v>307</v>
      </c>
      <c r="D180" s="13">
        <v>228.84</v>
      </c>
      <c r="E180" s="4">
        <v>50.28</v>
      </c>
      <c r="F180" s="4"/>
      <c r="G180" s="4"/>
      <c r="H180" s="38">
        <v>58.6</v>
      </c>
      <c r="I180" s="10">
        <v>121.06</v>
      </c>
      <c r="J180" s="7">
        <f t="shared" si="8"/>
        <v>1.8903023294234265</v>
      </c>
      <c r="K180" s="38">
        <v>12.4</v>
      </c>
      <c r="L180">
        <v>23.87</v>
      </c>
      <c r="M180">
        <v>15.05</v>
      </c>
      <c r="N180">
        <v>42.81</v>
      </c>
    </row>
    <row r="181" spans="1:14" x14ac:dyDescent="0.3">
      <c r="A181" t="s">
        <v>59</v>
      </c>
      <c r="B181" s="2">
        <v>2000</v>
      </c>
      <c r="C181" t="s">
        <v>307</v>
      </c>
      <c r="D181" s="13">
        <v>176.13</v>
      </c>
      <c r="E181" s="4">
        <v>59.83</v>
      </c>
      <c r="F181" s="4"/>
      <c r="G181" s="4"/>
      <c r="H181" s="38">
        <v>56.38</v>
      </c>
      <c r="I181" s="10">
        <v>97.55</v>
      </c>
      <c r="J181" s="7">
        <f t="shared" si="8"/>
        <v>1.8055356227575603</v>
      </c>
      <c r="K181" s="38">
        <v>12.63</v>
      </c>
      <c r="L181">
        <v>29.29</v>
      </c>
      <c r="M181">
        <v>18.350000000000001</v>
      </c>
      <c r="N181">
        <v>48.06</v>
      </c>
    </row>
    <row r="182" spans="1:14" x14ac:dyDescent="0.3">
      <c r="A182" t="s">
        <v>59</v>
      </c>
      <c r="B182" s="2">
        <v>2003</v>
      </c>
      <c r="C182" t="s">
        <v>307</v>
      </c>
      <c r="D182" s="13">
        <v>245.27</v>
      </c>
      <c r="E182" s="4">
        <v>43.14</v>
      </c>
      <c r="F182" s="4"/>
      <c r="G182" s="4"/>
      <c r="H182" s="38">
        <v>54.99</v>
      </c>
      <c r="I182" s="10">
        <v>140.31</v>
      </c>
      <c r="J182" s="7">
        <f t="shared" si="8"/>
        <v>1.7480578718551778</v>
      </c>
      <c r="K182" s="38">
        <v>13.29</v>
      </c>
      <c r="L182">
        <v>19.579999999999998</v>
      </c>
      <c r="M182">
        <v>11.89</v>
      </c>
      <c r="N182">
        <v>30.71</v>
      </c>
    </row>
    <row r="183" spans="1:14" x14ac:dyDescent="0.3">
      <c r="A183" t="s">
        <v>59</v>
      </c>
      <c r="B183" s="2">
        <v>2004</v>
      </c>
      <c r="C183" t="s">
        <v>307</v>
      </c>
      <c r="D183" s="13">
        <v>258.33999999999997</v>
      </c>
      <c r="E183" s="4">
        <v>41.29</v>
      </c>
      <c r="F183" s="4"/>
      <c r="G183" s="4"/>
      <c r="H183" s="38">
        <v>54.12</v>
      </c>
      <c r="I183" s="10">
        <v>150.77000000000001</v>
      </c>
      <c r="J183" s="7">
        <f t="shared" si="8"/>
        <v>1.713470849638522</v>
      </c>
      <c r="K183" s="38">
        <v>13.51</v>
      </c>
      <c r="L183">
        <v>17.86</v>
      </c>
      <c r="M183">
        <v>10.63</v>
      </c>
      <c r="N183">
        <v>27.45</v>
      </c>
    </row>
    <row r="184" spans="1:14" x14ac:dyDescent="0.3">
      <c r="A184" t="s">
        <v>59</v>
      </c>
      <c r="B184" s="2">
        <v>2005</v>
      </c>
      <c r="C184" t="s">
        <v>307</v>
      </c>
      <c r="D184" s="13">
        <v>286.26</v>
      </c>
      <c r="E184" s="4">
        <v>35.89</v>
      </c>
      <c r="F184" s="4"/>
      <c r="G184" s="4"/>
      <c r="H184" s="38">
        <v>54.12</v>
      </c>
      <c r="I184" s="10">
        <v>168.45</v>
      </c>
      <c r="J184" s="7">
        <f t="shared" si="8"/>
        <v>1.6993766696349066</v>
      </c>
      <c r="K184" s="38">
        <v>13.74</v>
      </c>
      <c r="L184">
        <v>15.77</v>
      </c>
      <c r="M184">
        <v>9.49</v>
      </c>
      <c r="N184">
        <v>23.63</v>
      </c>
    </row>
    <row r="185" spans="1:14" x14ac:dyDescent="0.3">
      <c r="A185" t="s">
        <v>59</v>
      </c>
      <c r="B185" s="2">
        <v>2006</v>
      </c>
      <c r="C185" t="s">
        <v>307</v>
      </c>
      <c r="D185" s="13">
        <v>317.87</v>
      </c>
      <c r="E185" s="4">
        <v>30.49</v>
      </c>
      <c r="F185" s="4"/>
      <c r="G185" s="4"/>
      <c r="H185" s="38">
        <v>53.2</v>
      </c>
      <c r="I185" s="10">
        <v>188.33</v>
      </c>
      <c r="J185" s="7">
        <f t="shared" si="8"/>
        <v>1.6878351829235916</v>
      </c>
      <c r="K185" s="38">
        <v>13.97</v>
      </c>
      <c r="L185">
        <v>11.97</v>
      </c>
      <c r="M185">
        <v>6.68</v>
      </c>
      <c r="N185">
        <v>17.649999999999999</v>
      </c>
    </row>
    <row r="186" spans="1:14" x14ac:dyDescent="0.3">
      <c r="A186" t="s">
        <v>59</v>
      </c>
      <c r="B186" s="2">
        <v>2007</v>
      </c>
      <c r="C186" t="s">
        <v>307</v>
      </c>
      <c r="D186" s="13">
        <v>326.81</v>
      </c>
      <c r="E186" s="4">
        <v>30.34</v>
      </c>
      <c r="F186" s="4"/>
      <c r="G186" s="4"/>
      <c r="H186" s="38">
        <v>54.33</v>
      </c>
      <c r="I186" s="10">
        <v>186.71</v>
      </c>
      <c r="J186" s="7">
        <f t="shared" si="8"/>
        <v>1.7503615232178245</v>
      </c>
      <c r="K186" s="38">
        <v>14.21</v>
      </c>
      <c r="L186">
        <v>12.4</v>
      </c>
      <c r="M186">
        <v>7.24</v>
      </c>
      <c r="N186">
        <v>18.309999999999999</v>
      </c>
    </row>
    <row r="187" spans="1:14" x14ac:dyDescent="0.3">
      <c r="A187" t="s">
        <v>59</v>
      </c>
      <c r="B187" s="2">
        <v>2008</v>
      </c>
      <c r="C187" t="s">
        <v>307</v>
      </c>
      <c r="D187" s="13">
        <v>305.75</v>
      </c>
      <c r="E187" s="4">
        <v>28.95</v>
      </c>
      <c r="F187" s="4"/>
      <c r="G187" s="4"/>
      <c r="H187" s="38">
        <v>50.61</v>
      </c>
      <c r="I187" s="10">
        <v>191.46</v>
      </c>
      <c r="J187" s="7">
        <f t="shared" si="8"/>
        <v>1.5969393084717434</v>
      </c>
      <c r="K187" s="38">
        <v>14.45</v>
      </c>
      <c r="L187">
        <v>11.76</v>
      </c>
      <c r="M187">
        <v>6.78</v>
      </c>
      <c r="N187">
        <v>17.329999999999998</v>
      </c>
    </row>
    <row r="188" spans="1:14" x14ac:dyDescent="0.3">
      <c r="A188" t="s">
        <v>59</v>
      </c>
      <c r="B188" s="2">
        <v>2009</v>
      </c>
      <c r="C188" t="s">
        <v>307</v>
      </c>
      <c r="D188" s="13">
        <v>291.5</v>
      </c>
      <c r="E188" s="4">
        <v>29.43</v>
      </c>
      <c r="F188" s="4"/>
      <c r="G188" s="4"/>
      <c r="H188" s="38">
        <v>49.28</v>
      </c>
      <c r="I188" s="10">
        <v>188.48</v>
      </c>
      <c r="J188" s="7">
        <f t="shared" si="8"/>
        <v>1.5465831918505943</v>
      </c>
      <c r="K188" s="38">
        <v>14.69</v>
      </c>
      <c r="L188">
        <v>11.62</v>
      </c>
      <c r="M188">
        <v>6.59</v>
      </c>
      <c r="N188">
        <v>16.850000000000001</v>
      </c>
    </row>
    <row r="189" spans="1:14" x14ac:dyDescent="0.3">
      <c r="A189" t="s">
        <v>59</v>
      </c>
      <c r="B189" s="2">
        <v>2010</v>
      </c>
      <c r="C189" t="s">
        <v>307</v>
      </c>
      <c r="D189" s="13">
        <v>318.86</v>
      </c>
      <c r="E189" s="4">
        <v>26.18</v>
      </c>
      <c r="F189" s="4"/>
      <c r="G189" s="4"/>
      <c r="H189" s="38">
        <v>49.25</v>
      </c>
      <c r="I189" s="10">
        <v>204.86</v>
      </c>
      <c r="J189" s="7">
        <f t="shared" si="8"/>
        <v>1.5564775944547495</v>
      </c>
      <c r="K189" s="38">
        <v>14.93</v>
      </c>
      <c r="L189">
        <v>9.75</v>
      </c>
      <c r="M189">
        <v>5.34</v>
      </c>
      <c r="N189">
        <v>13.86</v>
      </c>
    </row>
    <row r="190" spans="1:14" x14ac:dyDescent="0.3">
      <c r="A190" t="s">
        <v>59</v>
      </c>
      <c r="B190" s="2">
        <v>2011</v>
      </c>
      <c r="C190" t="s">
        <v>307</v>
      </c>
      <c r="D190" s="13">
        <v>326.43</v>
      </c>
      <c r="E190" s="4">
        <v>22.04</v>
      </c>
      <c r="F190" s="4"/>
      <c r="G190" s="4"/>
      <c r="H190" s="38">
        <v>46.21</v>
      </c>
      <c r="I190" s="10">
        <v>224.33</v>
      </c>
      <c r="J190" s="7">
        <f t="shared" si="8"/>
        <v>1.4551330628984085</v>
      </c>
      <c r="K190" s="38">
        <v>15.18</v>
      </c>
      <c r="L190">
        <v>8.2899999999999991</v>
      </c>
      <c r="M190">
        <v>4.6500000000000004</v>
      </c>
      <c r="N190">
        <v>11.57</v>
      </c>
    </row>
    <row r="191" spans="1:14" x14ac:dyDescent="0.3">
      <c r="A191" t="s">
        <v>59</v>
      </c>
      <c r="B191" s="2">
        <v>2012</v>
      </c>
      <c r="C191" t="s">
        <v>307</v>
      </c>
      <c r="D191" s="13">
        <v>342.9</v>
      </c>
      <c r="E191" s="4">
        <v>20.65</v>
      </c>
      <c r="F191" s="4"/>
      <c r="G191" s="4"/>
      <c r="H191" s="38">
        <v>46.57</v>
      </c>
      <c r="I191" s="10">
        <v>235.53</v>
      </c>
      <c r="J191" s="7">
        <f t="shared" si="8"/>
        <v>1.4558654948414214</v>
      </c>
      <c r="K191" s="38">
        <v>15.42</v>
      </c>
      <c r="L191">
        <v>7.88</v>
      </c>
      <c r="M191">
        <v>4.41</v>
      </c>
      <c r="N191">
        <v>11.21</v>
      </c>
    </row>
    <row r="192" spans="1:14" x14ac:dyDescent="0.3">
      <c r="A192" t="s">
        <v>59</v>
      </c>
      <c r="B192" s="2">
        <v>2013</v>
      </c>
      <c r="C192" t="s">
        <v>307</v>
      </c>
      <c r="D192" s="13">
        <v>360.36</v>
      </c>
      <c r="E192" s="4">
        <v>19.170000000000002</v>
      </c>
      <c r="F192" s="4"/>
      <c r="G192" s="4"/>
      <c r="H192" s="38">
        <v>47.29</v>
      </c>
      <c r="I192" s="10">
        <v>238.3</v>
      </c>
      <c r="J192" s="7">
        <f t="shared" si="8"/>
        <v>1.5122114981116239</v>
      </c>
      <c r="K192" s="38">
        <v>15.66</v>
      </c>
      <c r="L192">
        <v>6.51</v>
      </c>
      <c r="M192">
        <v>3.39</v>
      </c>
      <c r="N192">
        <v>8.89</v>
      </c>
    </row>
    <row r="193" spans="1:14" x14ac:dyDescent="0.3">
      <c r="A193" t="s">
        <v>59</v>
      </c>
      <c r="B193" s="2">
        <v>2014</v>
      </c>
      <c r="C193" t="s">
        <v>307</v>
      </c>
      <c r="D193" s="13">
        <v>361.21</v>
      </c>
      <c r="E193" s="4">
        <v>17.059999999999999</v>
      </c>
      <c r="F193" s="4"/>
      <c r="G193" s="4"/>
      <c r="H193" s="38">
        <v>45.38</v>
      </c>
      <c r="I193" s="10">
        <v>248.51</v>
      </c>
      <c r="J193" s="7">
        <f t="shared" si="8"/>
        <v>1.4535028771478009</v>
      </c>
      <c r="K193" s="38">
        <v>15.9</v>
      </c>
      <c r="L193">
        <v>5.76</v>
      </c>
      <c r="M193">
        <v>2.96</v>
      </c>
      <c r="N193">
        <v>7.85</v>
      </c>
    </row>
    <row r="194" spans="1:14" x14ac:dyDescent="0.3">
      <c r="A194" t="s">
        <v>59</v>
      </c>
      <c r="B194" s="2">
        <v>2015</v>
      </c>
      <c r="C194" t="s">
        <v>307</v>
      </c>
      <c r="D194" s="13">
        <v>364.87</v>
      </c>
      <c r="E194" s="4">
        <v>17.86</v>
      </c>
      <c r="F194" s="4"/>
      <c r="G194" s="4"/>
      <c r="H194" s="38">
        <v>46.54</v>
      </c>
      <c r="I194" s="10">
        <v>246.34</v>
      </c>
      <c r="J194" s="7">
        <f t="shared" si="8"/>
        <v>1.4811642445400666</v>
      </c>
      <c r="K194" s="38">
        <v>16.14</v>
      </c>
      <c r="L194">
        <v>6.56</v>
      </c>
      <c r="M194">
        <v>3.73</v>
      </c>
      <c r="N194">
        <v>9.2899999999999991</v>
      </c>
    </row>
    <row r="195" spans="1:14" x14ac:dyDescent="0.3">
      <c r="E195" s="4"/>
      <c r="F195" s="4"/>
      <c r="G195" s="4"/>
      <c r="H195" s="38"/>
      <c r="I195" s="10"/>
      <c r="J195" s="7"/>
      <c r="K195" s="38"/>
    </row>
    <row r="196" spans="1:14" x14ac:dyDescent="0.3">
      <c r="A196" t="s">
        <v>62</v>
      </c>
      <c r="B196" s="2">
        <v>1989</v>
      </c>
      <c r="C196" t="s">
        <v>308</v>
      </c>
      <c r="D196" s="13">
        <v>211.9</v>
      </c>
      <c r="E196" s="4">
        <v>40.549999999999997</v>
      </c>
      <c r="F196" s="4"/>
      <c r="G196" s="4"/>
      <c r="H196" s="38" t="s">
        <v>313</v>
      </c>
      <c r="I196" s="10" t="s">
        <v>313</v>
      </c>
      <c r="J196" s="7"/>
      <c r="K196" s="38">
        <v>5.19</v>
      </c>
      <c r="L196">
        <v>21.03</v>
      </c>
      <c r="M196">
        <v>15.15</v>
      </c>
      <c r="N196">
        <v>29.99</v>
      </c>
    </row>
    <row r="197" spans="1:14" x14ac:dyDescent="0.3">
      <c r="A197" t="s">
        <v>62</v>
      </c>
      <c r="B197" s="2">
        <v>1991</v>
      </c>
      <c r="C197" t="s">
        <v>307</v>
      </c>
      <c r="D197" s="13">
        <v>217.24</v>
      </c>
      <c r="E197" s="4">
        <v>46.18</v>
      </c>
      <c r="F197" s="4"/>
      <c r="G197" s="4"/>
      <c r="H197" s="38">
        <v>53.95</v>
      </c>
      <c r="I197" s="10">
        <v>132.94</v>
      </c>
      <c r="J197" s="7">
        <f t="shared" ref="J197:J220" si="9">D197/I197</f>
        <v>1.6341206559350083</v>
      </c>
      <c r="K197" s="38">
        <v>5.33</v>
      </c>
      <c r="L197">
        <v>22.57</v>
      </c>
      <c r="M197">
        <v>14.9</v>
      </c>
      <c r="N197">
        <v>35.119999999999997</v>
      </c>
    </row>
    <row r="198" spans="1:14" x14ac:dyDescent="0.3">
      <c r="A198" t="s">
        <v>62</v>
      </c>
      <c r="B198" s="2">
        <v>1995</v>
      </c>
      <c r="C198" t="s">
        <v>307</v>
      </c>
      <c r="D198" s="13">
        <v>182.54</v>
      </c>
      <c r="E198" s="4">
        <v>50.79</v>
      </c>
      <c r="F198" s="4"/>
      <c r="G198" s="4"/>
      <c r="H198" s="38">
        <v>49.88</v>
      </c>
      <c r="I198" s="10">
        <v>119.93</v>
      </c>
      <c r="J198" s="7">
        <f t="shared" si="9"/>
        <v>1.5220545318102225</v>
      </c>
      <c r="K198" s="38">
        <v>5.61</v>
      </c>
      <c r="L198">
        <v>23.02</v>
      </c>
      <c r="M198">
        <v>13.84</v>
      </c>
      <c r="N198">
        <v>38.03</v>
      </c>
    </row>
    <row r="199" spans="1:14" x14ac:dyDescent="0.3">
      <c r="A199" t="s">
        <v>62</v>
      </c>
      <c r="B199" s="2">
        <v>1996</v>
      </c>
      <c r="C199" t="s">
        <v>307</v>
      </c>
      <c r="D199" s="13">
        <v>182.95</v>
      </c>
      <c r="E199" s="4">
        <v>52.68</v>
      </c>
      <c r="F199" s="4"/>
      <c r="G199" s="4"/>
      <c r="H199" s="38">
        <v>51.39</v>
      </c>
      <c r="I199" s="10">
        <v>115.53</v>
      </c>
      <c r="J199" s="7">
        <f t="shared" si="9"/>
        <v>1.5835713667445683</v>
      </c>
      <c r="K199" s="38">
        <v>5.67</v>
      </c>
      <c r="L199">
        <v>24.44</v>
      </c>
      <c r="M199">
        <v>14.96</v>
      </c>
      <c r="N199">
        <v>41.43</v>
      </c>
    </row>
    <row r="200" spans="1:14" x14ac:dyDescent="0.3">
      <c r="A200" t="s">
        <v>62</v>
      </c>
      <c r="B200" s="2">
        <v>1998</v>
      </c>
      <c r="C200" t="s">
        <v>307</v>
      </c>
      <c r="D200" s="13">
        <v>253.39</v>
      </c>
      <c r="E200" s="4">
        <v>39.94</v>
      </c>
      <c r="F200" s="4"/>
      <c r="G200" s="4"/>
      <c r="H200" s="38">
        <v>54.52</v>
      </c>
      <c r="I200" s="10">
        <v>158.99</v>
      </c>
      <c r="J200" s="7">
        <f t="shared" si="9"/>
        <v>1.5937480344675763</v>
      </c>
      <c r="K200" s="38">
        <v>5.78</v>
      </c>
      <c r="L200">
        <v>21.14</v>
      </c>
      <c r="M200">
        <v>14.82</v>
      </c>
      <c r="N200">
        <v>37.03</v>
      </c>
    </row>
    <row r="201" spans="1:14" x14ac:dyDescent="0.3">
      <c r="A201" t="s">
        <v>62</v>
      </c>
      <c r="B201" s="2">
        <v>1999</v>
      </c>
      <c r="C201" t="s">
        <v>307</v>
      </c>
      <c r="D201" s="13">
        <v>264.52999999999997</v>
      </c>
      <c r="E201" s="4">
        <v>36.43</v>
      </c>
      <c r="F201" s="4"/>
      <c r="G201" s="4"/>
      <c r="H201" s="38">
        <v>52.2</v>
      </c>
      <c r="I201" s="10">
        <v>167.67</v>
      </c>
      <c r="J201" s="7">
        <f t="shared" si="9"/>
        <v>1.577682352239518</v>
      </c>
      <c r="K201" s="38">
        <v>5.83</v>
      </c>
      <c r="L201">
        <v>18.04</v>
      </c>
      <c r="M201">
        <v>12.25</v>
      </c>
      <c r="N201">
        <v>30.36</v>
      </c>
    </row>
    <row r="202" spans="1:14" x14ac:dyDescent="0.3">
      <c r="A202" t="s">
        <v>62</v>
      </c>
      <c r="B202" s="2">
        <v>2000</v>
      </c>
      <c r="C202" t="s">
        <v>307</v>
      </c>
      <c r="D202" s="13">
        <v>302.42</v>
      </c>
      <c r="E202" s="4">
        <v>31.08</v>
      </c>
      <c r="F202" s="4"/>
      <c r="G202" s="4"/>
      <c r="H202" s="38">
        <v>51.31</v>
      </c>
      <c r="I202" s="10">
        <v>191.19</v>
      </c>
      <c r="J202" s="7">
        <f t="shared" si="9"/>
        <v>1.5817772896071971</v>
      </c>
      <c r="K202" s="38">
        <v>5.87</v>
      </c>
      <c r="L202">
        <v>13.52</v>
      </c>
      <c r="M202">
        <v>8.0399999999999991</v>
      </c>
      <c r="N202">
        <v>22.69</v>
      </c>
    </row>
    <row r="203" spans="1:14" x14ac:dyDescent="0.3">
      <c r="A203" t="s">
        <v>62</v>
      </c>
      <c r="B203" s="2">
        <v>2001</v>
      </c>
      <c r="C203" t="s">
        <v>307</v>
      </c>
      <c r="D203" s="13">
        <v>290.57</v>
      </c>
      <c r="E203" s="4">
        <v>32.729999999999997</v>
      </c>
      <c r="F203" s="4"/>
      <c r="G203" s="4"/>
      <c r="H203" s="38">
        <v>51.14</v>
      </c>
      <c r="I203" s="10">
        <v>184.1</v>
      </c>
      <c r="J203" s="7">
        <f t="shared" si="9"/>
        <v>1.5783269961977187</v>
      </c>
      <c r="K203" s="38">
        <v>5.91</v>
      </c>
      <c r="L203">
        <v>14.57</v>
      </c>
      <c r="M203">
        <v>8.8699999999999992</v>
      </c>
      <c r="N203">
        <v>24.7</v>
      </c>
    </row>
    <row r="204" spans="1:14" x14ac:dyDescent="0.3">
      <c r="A204" t="s">
        <v>62</v>
      </c>
      <c r="B204" s="2">
        <v>2002</v>
      </c>
      <c r="C204" t="s">
        <v>307</v>
      </c>
      <c r="D204" s="13">
        <v>294.52</v>
      </c>
      <c r="E204" s="4">
        <v>32.799999999999997</v>
      </c>
      <c r="F204" s="4"/>
      <c r="G204" s="4"/>
      <c r="H204" s="38">
        <v>51.54</v>
      </c>
      <c r="I204" s="10">
        <v>185.19</v>
      </c>
      <c r="J204" s="7">
        <f t="shared" si="9"/>
        <v>1.5903666504670877</v>
      </c>
      <c r="K204" s="38">
        <v>5.94</v>
      </c>
      <c r="L204">
        <v>14.49</v>
      </c>
      <c r="M204">
        <v>8.8000000000000007</v>
      </c>
      <c r="N204">
        <v>24.86</v>
      </c>
    </row>
    <row r="205" spans="1:14" x14ac:dyDescent="0.3">
      <c r="A205" t="s">
        <v>62</v>
      </c>
      <c r="B205" s="2">
        <v>2003</v>
      </c>
      <c r="C205" t="s">
        <v>307</v>
      </c>
      <c r="D205" s="13">
        <v>254.27</v>
      </c>
      <c r="E205" s="4">
        <v>36.11</v>
      </c>
      <c r="F205" s="4"/>
      <c r="G205" s="4"/>
      <c r="H205" s="38">
        <v>50.72</v>
      </c>
      <c r="I205" s="10">
        <v>169.02</v>
      </c>
      <c r="J205" s="7">
        <f t="shared" si="9"/>
        <v>1.5043781800970299</v>
      </c>
      <c r="K205" s="38">
        <v>5.97</v>
      </c>
      <c r="L205">
        <v>17.57</v>
      </c>
      <c r="M205">
        <v>11.81</v>
      </c>
      <c r="N205">
        <v>30.31</v>
      </c>
    </row>
    <row r="206" spans="1:14" x14ac:dyDescent="0.3">
      <c r="A206" t="s">
        <v>62</v>
      </c>
      <c r="B206" s="2">
        <v>2004</v>
      </c>
      <c r="C206" t="s">
        <v>307</v>
      </c>
      <c r="D206" s="13">
        <v>279.33</v>
      </c>
      <c r="E206" s="4">
        <v>29.37</v>
      </c>
      <c r="F206" s="4"/>
      <c r="G206" s="4"/>
      <c r="H206" s="38">
        <v>47.38</v>
      </c>
      <c r="I206" s="10">
        <v>187.67</v>
      </c>
      <c r="J206" s="7">
        <f t="shared" si="9"/>
        <v>1.4884105078062557</v>
      </c>
      <c r="K206" s="38">
        <v>6</v>
      </c>
      <c r="L206">
        <v>12.07</v>
      </c>
      <c r="M206">
        <v>7.03</v>
      </c>
      <c r="N206">
        <v>19.82</v>
      </c>
    </row>
    <row r="207" spans="1:14" x14ac:dyDescent="0.3">
      <c r="A207" t="s">
        <v>62</v>
      </c>
      <c r="B207" s="2">
        <v>2005</v>
      </c>
      <c r="C207" t="s">
        <v>307</v>
      </c>
      <c r="D207" s="13">
        <v>281.51</v>
      </c>
      <c r="E207" s="4">
        <v>29.52</v>
      </c>
      <c r="F207" s="4"/>
      <c r="G207" s="4"/>
      <c r="H207" s="38">
        <v>47.88</v>
      </c>
      <c r="I207" s="10">
        <v>187.31</v>
      </c>
      <c r="J207" s="7">
        <f t="shared" si="9"/>
        <v>1.5029096150766108</v>
      </c>
      <c r="K207" s="38">
        <v>6.03</v>
      </c>
      <c r="L207">
        <v>11.82</v>
      </c>
      <c r="M207">
        <v>6.57</v>
      </c>
      <c r="N207">
        <v>18.7</v>
      </c>
    </row>
    <row r="208" spans="1:14" x14ac:dyDescent="0.3">
      <c r="A208" t="s">
        <v>62</v>
      </c>
      <c r="B208" s="2">
        <v>2006</v>
      </c>
      <c r="C208" t="s">
        <v>307</v>
      </c>
      <c r="D208" s="13">
        <v>280.64</v>
      </c>
      <c r="E208" s="4">
        <v>26.63</v>
      </c>
      <c r="F208" s="4"/>
      <c r="G208" s="4"/>
      <c r="H208" s="38">
        <v>45.44</v>
      </c>
      <c r="I208" s="10">
        <v>192.3</v>
      </c>
      <c r="J208" s="7">
        <f t="shared" si="9"/>
        <v>1.459386375455018</v>
      </c>
      <c r="K208" s="38">
        <v>6.06</v>
      </c>
      <c r="L208">
        <v>9.2899999999999991</v>
      </c>
      <c r="M208">
        <v>4.5199999999999996</v>
      </c>
      <c r="N208">
        <v>13.43</v>
      </c>
    </row>
    <row r="209" spans="1:14" x14ac:dyDescent="0.3">
      <c r="A209" t="s">
        <v>62</v>
      </c>
      <c r="B209" s="2">
        <v>2007</v>
      </c>
      <c r="C209" t="s">
        <v>307</v>
      </c>
      <c r="D209" s="13">
        <v>300.69</v>
      </c>
      <c r="E209" s="4">
        <v>23.14</v>
      </c>
      <c r="F209" s="4"/>
      <c r="G209" s="4"/>
      <c r="H209" s="38">
        <v>45.24</v>
      </c>
      <c r="I209" s="10">
        <v>204.11</v>
      </c>
      <c r="J209" s="7">
        <f t="shared" si="9"/>
        <v>1.4731762285042378</v>
      </c>
      <c r="K209" s="38">
        <v>6.08</v>
      </c>
      <c r="L209">
        <v>7.31</v>
      </c>
      <c r="M209">
        <v>3.34</v>
      </c>
      <c r="N209">
        <v>10.19</v>
      </c>
    </row>
    <row r="210" spans="1:14" x14ac:dyDescent="0.3">
      <c r="A210" t="s">
        <v>62</v>
      </c>
      <c r="B210" s="2">
        <v>2008</v>
      </c>
      <c r="C210" t="s">
        <v>307</v>
      </c>
      <c r="D210" s="13">
        <v>281.08</v>
      </c>
      <c r="E210" s="4">
        <v>28.29</v>
      </c>
      <c r="F210" s="4"/>
      <c r="G210" s="4"/>
      <c r="H210" s="38">
        <v>46.65</v>
      </c>
      <c r="I210" s="10">
        <v>186.83</v>
      </c>
      <c r="J210" s="7">
        <f t="shared" si="9"/>
        <v>1.5044693036450247</v>
      </c>
      <c r="K210" s="38">
        <v>6.11</v>
      </c>
      <c r="L210">
        <v>10.039999999999999</v>
      </c>
      <c r="M210">
        <v>4.96</v>
      </c>
      <c r="N210">
        <v>14.54</v>
      </c>
    </row>
    <row r="211" spans="1:14" x14ac:dyDescent="0.3">
      <c r="A211" t="s">
        <v>62</v>
      </c>
      <c r="B211" s="2">
        <v>2009</v>
      </c>
      <c r="C211" t="s">
        <v>307</v>
      </c>
      <c r="D211" s="13">
        <v>283.39999999999998</v>
      </c>
      <c r="E211" s="4">
        <v>26.97</v>
      </c>
      <c r="F211" s="4"/>
      <c r="G211" s="4"/>
      <c r="H211" s="38">
        <v>45.93</v>
      </c>
      <c r="I211" s="10">
        <v>194.73</v>
      </c>
      <c r="J211" s="7">
        <f t="shared" si="9"/>
        <v>1.4553484311610949</v>
      </c>
      <c r="K211" s="38">
        <v>6.14</v>
      </c>
      <c r="L211">
        <v>9.25</v>
      </c>
      <c r="M211">
        <v>4.47</v>
      </c>
      <c r="N211">
        <v>13.26</v>
      </c>
    </row>
    <row r="212" spans="1:14" x14ac:dyDescent="0.3">
      <c r="A212" t="s">
        <v>62</v>
      </c>
      <c r="B212" s="2">
        <v>2010</v>
      </c>
      <c r="C212" t="s">
        <v>307</v>
      </c>
      <c r="D212" s="13">
        <v>273.07</v>
      </c>
      <c r="E212" s="4">
        <v>27.47</v>
      </c>
      <c r="F212" s="4"/>
      <c r="G212" s="4"/>
      <c r="H212" s="38">
        <v>44.53</v>
      </c>
      <c r="I212" s="10">
        <v>192.72</v>
      </c>
      <c r="J212" s="7">
        <f t="shared" si="9"/>
        <v>1.416926110419261</v>
      </c>
      <c r="K212" s="38">
        <v>6.16</v>
      </c>
      <c r="L212">
        <v>10.06</v>
      </c>
      <c r="M212">
        <v>5.17</v>
      </c>
      <c r="N212">
        <v>15.09</v>
      </c>
    </row>
    <row r="213" spans="1:14" x14ac:dyDescent="0.3">
      <c r="A213" t="s">
        <v>62</v>
      </c>
      <c r="B213" s="2">
        <v>2011</v>
      </c>
      <c r="C213" t="s">
        <v>307</v>
      </c>
      <c r="D213" s="13">
        <v>270.43</v>
      </c>
      <c r="E213" s="4">
        <v>25.2</v>
      </c>
      <c r="F213" s="4"/>
      <c r="G213" s="4"/>
      <c r="H213" s="38">
        <v>42.43</v>
      </c>
      <c r="I213" s="10">
        <v>194.14</v>
      </c>
      <c r="J213" s="7">
        <f t="shared" si="9"/>
        <v>1.3929638405274545</v>
      </c>
      <c r="K213" s="38">
        <v>6.19</v>
      </c>
      <c r="L213">
        <v>7.94</v>
      </c>
      <c r="M213">
        <v>3.57</v>
      </c>
      <c r="N213">
        <v>10.93</v>
      </c>
    </row>
    <row r="214" spans="1:14" x14ac:dyDescent="0.3">
      <c r="A214" t="s">
        <v>62</v>
      </c>
      <c r="B214" s="2">
        <v>2012</v>
      </c>
      <c r="C214" t="s">
        <v>307</v>
      </c>
      <c r="D214" s="13">
        <v>278.91000000000003</v>
      </c>
      <c r="E214" s="4">
        <v>23.08</v>
      </c>
      <c r="F214" s="4"/>
      <c r="G214" s="4"/>
      <c r="H214" s="38">
        <v>41.8</v>
      </c>
      <c r="I214" s="10">
        <v>203.75</v>
      </c>
      <c r="J214" s="7">
        <f t="shared" si="9"/>
        <v>1.3688834355828221</v>
      </c>
      <c r="K214" s="38">
        <v>6.22</v>
      </c>
      <c r="L214">
        <v>7.03</v>
      </c>
      <c r="M214">
        <v>3.14</v>
      </c>
      <c r="N214">
        <v>9.67</v>
      </c>
    </row>
    <row r="215" spans="1:14" x14ac:dyDescent="0.3">
      <c r="A215" t="s">
        <v>62</v>
      </c>
      <c r="B215" s="2">
        <v>2013</v>
      </c>
      <c r="C215" t="s">
        <v>307</v>
      </c>
      <c r="D215" s="13">
        <v>308.44</v>
      </c>
      <c r="E215" s="4">
        <v>20.14</v>
      </c>
      <c r="F215" s="4"/>
      <c r="G215" s="4"/>
      <c r="H215" s="38">
        <v>43.51</v>
      </c>
      <c r="I215" s="10">
        <v>218.82</v>
      </c>
      <c r="J215" s="7">
        <f t="shared" si="9"/>
        <v>1.4095603692532677</v>
      </c>
      <c r="K215" s="38">
        <v>6.25</v>
      </c>
      <c r="L215">
        <v>6.01</v>
      </c>
      <c r="M215">
        <v>2.6</v>
      </c>
      <c r="N215">
        <v>8.16</v>
      </c>
    </row>
    <row r="216" spans="1:14" x14ac:dyDescent="0.3">
      <c r="A216" t="s">
        <v>62</v>
      </c>
      <c r="B216" s="2">
        <v>2014</v>
      </c>
      <c r="C216" t="s">
        <v>307</v>
      </c>
      <c r="D216" s="13">
        <v>302.99</v>
      </c>
      <c r="E216" s="4">
        <v>19.559999999999999</v>
      </c>
      <c r="F216" s="4"/>
      <c r="G216" s="4"/>
      <c r="H216" s="38">
        <v>41.84</v>
      </c>
      <c r="I216" s="10">
        <v>219.33</v>
      </c>
      <c r="J216" s="7">
        <f t="shared" si="9"/>
        <v>1.3814343683034696</v>
      </c>
      <c r="K216" s="38">
        <v>6.28</v>
      </c>
      <c r="L216">
        <v>5.76</v>
      </c>
      <c r="M216">
        <v>2.46</v>
      </c>
      <c r="N216">
        <v>7.76</v>
      </c>
    </row>
    <row r="217" spans="1:14" x14ac:dyDescent="0.3">
      <c r="A217" t="s">
        <v>62</v>
      </c>
      <c r="B217" s="2">
        <v>2015</v>
      </c>
      <c r="C217" t="s">
        <v>307</v>
      </c>
      <c r="D217" s="13">
        <v>311.69</v>
      </c>
      <c r="E217" s="4">
        <v>16.72</v>
      </c>
      <c r="F217" s="4"/>
      <c r="G217" s="4"/>
      <c r="H217" s="38">
        <v>40.75</v>
      </c>
      <c r="I217" s="10">
        <v>229.23</v>
      </c>
      <c r="J217" s="7">
        <f t="shared" si="9"/>
        <v>1.3597260393491253</v>
      </c>
      <c r="K217" s="38">
        <v>6.31</v>
      </c>
      <c r="L217">
        <v>4.58</v>
      </c>
      <c r="M217">
        <v>1.85</v>
      </c>
      <c r="N217">
        <v>6.06</v>
      </c>
    </row>
    <row r="218" spans="1:14" x14ac:dyDescent="0.3">
      <c r="E218" s="4"/>
      <c r="F218" s="4"/>
      <c r="G218" s="4"/>
      <c r="H218" s="38"/>
      <c r="I218" s="10"/>
      <c r="J218" s="7" t="e">
        <f t="shared" si="9"/>
        <v>#DIV/0!</v>
      </c>
      <c r="K218" s="38"/>
    </row>
    <row r="219" spans="1:14" x14ac:dyDescent="0.3">
      <c r="A219" s="37" t="s">
        <v>65</v>
      </c>
      <c r="B219" s="10">
        <v>1986.5</v>
      </c>
      <c r="C219" t="s">
        <v>308</v>
      </c>
      <c r="D219" s="13">
        <v>106.04</v>
      </c>
      <c r="E219" s="4">
        <v>78</v>
      </c>
      <c r="F219" s="4"/>
      <c r="G219" s="4"/>
      <c r="H219" s="38">
        <v>58.26</v>
      </c>
      <c r="I219" s="10">
        <v>56.43</v>
      </c>
      <c r="J219" s="7">
        <f t="shared" si="9"/>
        <v>1.8791423001949319</v>
      </c>
      <c r="K219" s="38">
        <v>8.44</v>
      </c>
      <c r="L219">
        <v>46.91</v>
      </c>
      <c r="M219">
        <v>33.130000000000003</v>
      </c>
      <c r="N219">
        <v>92.37</v>
      </c>
    </row>
    <row r="220" spans="1:14" x14ac:dyDescent="0.3">
      <c r="A220" s="37" t="s">
        <v>65</v>
      </c>
      <c r="B220" s="2">
        <v>1989</v>
      </c>
      <c r="C220" t="s">
        <v>308</v>
      </c>
      <c r="D220" s="13">
        <v>157.58000000000001</v>
      </c>
      <c r="E220" s="4">
        <v>64.150000000000006</v>
      </c>
      <c r="F220" s="4"/>
      <c r="G220" s="4"/>
      <c r="H220" s="38">
        <v>59.6</v>
      </c>
      <c r="I220" s="10">
        <v>81.98</v>
      </c>
      <c r="J220" s="7">
        <f t="shared" si="9"/>
        <v>1.9221761405220785</v>
      </c>
      <c r="K220" s="38">
        <v>9.0500000000000007</v>
      </c>
      <c r="L220">
        <v>36.46</v>
      </c>
      <c r="M220">
        <v>25.28</v>
      </c>
      <c r="N220">
        <v>72.180000000000007</v>
      </c>
    </row>
    <row r="221" spans="1:14" x14ac:dyDescent="0.3">
      <c r="A221" s="37" t="s">
        <v>65</v>
      </c>
      <c r="B221" s="2">
        <v>1998</v>
      </c>
      <c r="C221" t="s">
        <v>308</v>
      </c>
      <c r="D221" s="13">
        <v>293.55</v>
      </c>
      <c r="E221" s="4">
        <v>36.47</v>
      </c>
      <c r="F221" s="4"/>
      <c r="G221" s="4"/>
      <c r="H221" s="38" t="s">
        <v>313</v>
      </c>
      <c r="I221" s="10" t="s">
        <v>313</v>
      </c>
      <c r="J221" s="7"/>
      <c r="K221" s="38">
        <v>11.13</v>
      </c>
      <c r="L221">
        <v>15.63</v>
      </c>
      <c r="M221">
        <v>9.06</v>
      </c>
      <c r="N221">
        <v>24.32</v>
      </c>
    </row>
    <row r="222" spans="1:14" x14ac:dyDescent="0.3">
      <c r="A222" s="37" t="s">
        <v>65</v>
      </c>
      <c r="B222" s="2">
        <v>2000</v>
      </c>
      <c r="C222" t="s">
        <v>307</v>
      </c>
      <c r="D222" s="13">
        <v>321.35000000000002</v>
      </c>
      <c r="E222" s="4">
        <v>31.66</v>
      </c>
      <c r="F222" s="4"/>
      <c r="G222" s="4"/>
      <c r="H222" s="38">
        <v>54.84</v>
      </c>
      <c r="I222" s="10">
        <v>182.77</v>
      </c>
      <c r="J222" s="7">
        <f>D222/I222</f>
        <v>1.7582207145592821</v>
      </c>
      <c r="K222" s="38">
        <v>11.65</v>
      </c>
      <c r="L222">
        <v>12.77</v>
      </c>
      <c r="M222">
        <v>7.17</v>
      </c>
      <c r="N222">
        <v>20.329999999999998</v>
      </c>
    </row>
    <row r="223" spans="1:14" x14ac:dyDescent="0.3">
      <c r="A223" s="37" t="s">
        <v>65</v>
      </c>
      <c r="B223" s="2">
        <v>2006</v>
      </c>
      <c r="C223" t="s">
        <v>307</v>
      </c>
      <c r="D223" s="13">
        <v>330.61</v>
      </c>
      <c r="E223" s="4">
        <v>31.65</v>
      </c>
      <c r="F223" s="4"/>
      <c r="G223" s="4"/>
      <c r="H223" s="38">
        <v>54.89</v>
      </c>
      <c r="I223" s="10">
        <v>191.72</v>
      </c>
      <c r="J223" s="7">
        <f>D223/I223</f>
        <v>1.7244418944293762</v>
      </c>
      <c r="K223" s="38">
        <v>13.4</v>
      </c>
      <c r="L223">
        <v>13.44</v>
      </c>
      <c r="M223">
        <v>7.55</v>
      </c>
      <c r="N223">
        <v>21.12</v>
      </c>
    </row>
    <row r="224" spans="1:14" x14ac:dyDescent="0.3">
      <c r="A224" s="37" t="s">
        <v>65</v>
      </c>
      <c r="B224" s="2">
        <v>2011</v>
      </c>
      <c r="C224" t="s">
        <v>307</v>
      </c>
      <c r="D224" s="13">
        <v>261.70999999999998</v>
      </c>
      <c r="E224" s="4">
        <v>38.6</v>
      </c>
      <c r="F224" s="4"/>
      <c r="G224" s="4"/>
      <c r="H224" s="38">
        <v>52.35</v>
      </c>
      <c r="I224" s="10">
        <v>156.03</v>
      </c>
      <c r="J224" s="7">
        <f>D224/I224</f>
        <v>1.6773056463500609</v>
      </c>
      <c r="K224" s="38">
        <v>14.95</v>
      </c>
      <c r="L224">
        <v>14.98</v>
      </c>
      <c r="M224">
        <v>8.09</v>
      </c>
      <c r="N224">
        <v>23.05</v>
      </c>
    </row>
    <row r="225" spans="1:14" x14ac:dyDescent="0.3">
      <c r="A225" s="37" t="s">
        <v>65</v>
      </c>
      <c r="B225" s="2">
        <v>2014</v>
      </c>
      <c r="C225" t="s">
        <v>307</v>
      </c>
      <c r="D225" s="13">
        <v>255.6</v>
      </c>
      <c r="E225" s="4">
        <v>35.32</v>
      </c>
      <c r="F225" s="4"/>
      <c r="G225" s="4"/>
      <c r="H225" s="38">
        <v>48.66</v>
      </c>
      <c r="I225" s="10">
        <v>166.83</v>
      </c>
      <c r="J225" s="7">
        <f>D225/I225</f>
        <v>1.532098543427441</v>
      </c>
      <c r="K225" s="38">
        <v>15.92</v>
      </c>
      <c r="L225">
        <v>13.06</v>
      </c>
      <c r="M225">
        <v>6.64</v>
      </c>
      <c r="N225">
        <v>19.28</v>
      </c>
    </row>
    <row r="226" spans="1:14" x14ac:dyDescent="0.3">
      <c r="E226" s="4"/>
      <c r="F226" s="4"/>
      <c r="G226" s="4"/>
      <c r="H226" s="38"/>
      <c r="I226" s="10"/>
      <c r="J226" s="7"/>
      <c r="K226" s="38"/>
    </row>
    <row r="227" spans="1:14" x14ac:dyDescent="0.3">
      <c r="A227" t="s">
        <v>68</v>
      </c>
      <c r="B227" s="2">
        <v>1998</v>
      </c>
      <c r="C227" t="s">
        <v>308</v>
      </c>
      <c r="D227" s="13">
        <v>202.89</v>
      </c>
      <c r="E227" s="4">
        <v>39.44</v>
      </c>
      <c r="F227" s="4"/>
      <c r="G227" s="4"/>
      <c r="H227" s="38">
        <v>44.55</v>
      </c>
      <c r="I227" s="10">
        <v>148.94999999999999</v>
      </c>
      <c r="J227" s="7">
        <f>D227/I227</f>
        <v>1.3621349446122861</v>
      </c>
      <c r="K227" s="38">
        <v>0.76</v>
      </c>
      <c r="L227">
        <v>16.29</v>
      </c>
      <c r="M227">
        <v>9.16</v>
      </c>
      <c r="N227">
        <v>26.44</v>
      </c>
    </row>
    <row r="228" spans="1:14" x14ac:dyDescent="0.3">
      <c r="A228" t="s">
        <v>68</v>
      </c>
      <c r="B228" s="2">
        <v>1992.5</v>
      </c>
      <c r="C228" t="s">
        <v>308</v>
      </c>
      <c r="D228" s="13">
        <v>127.66</v>
      </c>
      <c r="E228" s="4">
        <v>71.98</v>
      </c>
      <c r="F228" s="4"/>
      <c r="G228" s="4"/>
      <c r="H228" s="38" t="s">
        <v>313</v>
      </c>
      <c r="I228" s="10" t="s">
        <v>313</v>
      </c>
      <c r="J228" s="7"/>
      <c r="K228" s="38">
        <v>0.75</v>
      </c>
      <c r="L228">
        <v>34.659999999999997</v>
      </c>
      <c r="M228">
        <v>20.95</v>
      </c>
      <c r="N228">
        <v>58.69</v>
      </c>
    </row>
    <row r="229" spans="1:14" x14ac:dyDescent="0.3">
      <c r="E229" s="4"/>
      <c r="F229" s="4"/>
      <c r="G229" s="4"/>
      <c r="H229" s="38"/>
      <c r="I229" s="10"/>
      <c r="J229" s="7"/>
      <c r="K229" s="38"/>
    </row>
    <row r="230" spans="1:14" x14ac:dyDescent="0.3">
      <c r="A230" t="s">
        <v>71</v>
      </c>
      <c r="B230" s="2">
        <v>2001</v>
      </c>
      <c r="C230" t="s">
        <v>307</v>
      </c>
      <c r="D230" s="13">
        <v>99.4</v>
      </c>
      <c r="E230" s="4">
        <v>80.25</v>
      </c>
      <c r="F230" s="4"/>
      <c r="G230" s="4"/>
      <c r="H230" s="38">
        <v>59.48</v>
      </c>
      <c r="I230" s="10">
        <v>50.82</v>
      </c>
      <c r="J230" s="7">
        <f>D230/I230</f>
        <v>1.9559228650137741</v>
      </c>
      <c r="K230" s="38">
        <v>8.69</v>
      </c>
      <c r="L230">
        <v>50.26</v>
      </c>
      <c r="M230">
        <v>36.340000000000003</v>
      </c>
      <c r="N230">
        <v>103.32</v>
      </c>
    </row>
    <row r="231" spans="1:14" x14ac:dyDescent="0.3">
      <c r="A231" t="s">
        <v>71</v>
      </c>
      <c r="B231" s="2">
        <v>2012</v>
      </c>
      <c r="C231" t="s">
        <v>309</v>
      </c>
      <c r="D231" s="13">
        <v>126.75</v>
      </c>
      <c r="E231" s="4">
        <v>63.49</v>
      </c>
      <c r="F231" s="4"/>
      <c r="G231" s="4"/>
      <c r="H231" s="38">
        <v>40.909999999999997</v>
      </c>
      <c r="I231" s="10">
        <v>95.79</v>
      </c>
      <c r="J231" s="7">
        <f>D231/I231</f>
        <v>1.3232070153460695</v>
      </c>
      <c r="K231" s="38">
        <v>10.29</v>
      </c>
      <c r="L231">
        <v>27.75</v>
      </c>
      <c r="M231">
        <v>15.58</v>
      </c>
      <c r="N231">
        <v>43.3</v>
      </c>
    </row>
    <row r="232" spans="1:14" x14ac:dyDescent="0.3">
      <c r="A232" t="s">
        <v>71</v>
      </c>
      <c r="B232" s="2">
        <v>2012</v>
      </c>
      <c r="C232" t="s">
        <v>307</v>
      </c>
      <c r="D232" s="13">
        <v>104.7</v>
      </c>
      <c r="E232" s="4">
        <v>77.17</v>
      </c>
      <c r="F232" s="4"/>
      <c r="G232" s="4"/>
      <c r="H232" s="38">
        <v>60.79</v>
      </c>
      <c r="I232" s="10">
        <v>51.17</v>
      </c>
      <c r="J232" s="7">
        <f>D232/I232</f>
        <v>2.0461207738909519</v>
      </c>
      <c r="K232" s="38">
        <v>10.29</v>
      </c>
      <c r="L232">
        <v>49.42</v>
      </c>
      <c r="M232">
        <v>36.479999999999997</v>
      </c>
      <c r="N232">
        <v>103.46</v>
      </c>
    </row>
    <row r="233" spans="1:14" x14ac:dyDescent="0.3">
      <c r="E233" s="4"/>
      <c r="F233" s="4"/>
      <c r="G233" s="4"/>
      <c r="H233" s="38"/>
      <c r="I233" s="10"/>
      <c r="J233" s="7"/>
      <c r="K233" s="38"/>
    </row>
    <row r="234" spans="1:14" x14ac:dyDescent="0.3">
      <c r="A234" s="37" t="s">
        <v>314</v>
      </c>
      <c r="B234" s="2">
        <v>1986</v>
      </c>
      <c r="C234" t="s">
        <v>308</v>
      </c>
      <c r="D234" s="13">
        <v>201.64</v>
      </c>
      <c r="E234" s="4">
        <v>52.83</v>
      </c>
      <c r="F234" s="4"/>
      <c r="G234" s="4"/>
      <c r="H234" s="38">
        <v>55.09</v>
      </c>
      <c r="I234" s="10">
        <v>113.34</v>
      </c>
      <c r="J234" s="7">
        <f t="shared" ref="J234:J260" si="10">D234/I234</f>
        <v>1.7790718193047466</v>
      </c>
      <c r="K234" s="38">
        <v>1.69</v>
      </c>
      <c r="L234">
        <v>25.47</v>
      </c>
      <c r="M234">
        <v>15.37</v>
      </c>
      <c r="N234">
        <v>42.66</v>
      </c>
    </row>
    <row r="235" spans="1:14" x14ac:dyDescent="0.3">
      <c r="A235" s="37" t="s">
        <v>74</v>
      </c>
      <c r="B235" s="2">
        <v>1989</v>
      </c>
      <c r="C235" t="s">
        <v>308</v>
      </c>
      <c r="D235" s="13">
        <v>154.76</v>
      </c>
      <c r="E235" s="4">
        <v>66.48</v>
      </c>
      <c r="F235" s="4"/>
      <c r="G235" s="4"/>
      <c r="H235" s="38">
        <v>59.49</v>
      </c>
      <c r="I235" s="10">
        <v>78.34</v>
      </c>
      <c r="J235" s="7">
        <f t="shared" si="10"/>
        <v>1.9754914475363796</v>
      </c>
      <c r="K235" s="38">
        <v>4.8099999999999996</v>
      </c>
      <c r="L235">
        <v>36.54</v>
      </c>
      <c r="M235">
        <v>24.26</v>
      </c>
      <c r="N235">
        <v>66.61</v>
      </c>
    </row>
    <row r="236" spans="1:14" x14ac:dyDescent="0.3">
      <c r="A236" s="37" t="s">
        <v>74</v>
      </c>
      <c r="B236" s="2">
        <v>1990</v>
      </c>
      <c r="C236" t="s">
        <v>308</v>
      </c>
      <c r="D236" s="13">
        <v>124.17</v>
      </c>
      <c r="E236" s="4">
        <v>72.17</v>
      </c>
      <c r="F236" s="4"/>
      <c r="G236" s="4"/>
      <c r="H236" s="38">
        <v>57.36</v>
      </c>
      <c r="I236" s="10">
        <v>67.09</v>
      </c>
      <c r="J236" s="7">
        <f t="shared" si="10"/>
        <v>1.8507974362796242</v>
      </c>
      <c r="K236" s="38">
        <v>4.96</v>
      </c>
      <c r="L236">
        <v>41.47</v>
      </c>
      <c r="M236">
        <v>28.47</v>
      </c>
      <c r="N236">
        <v>78.97</v>
      </c>
    </row>
    <row r="237" spans="1:14" x14ac:dyDescent="0.3">
      <c r="A237" s="37" t="s">
        <v>74</v>
      </c>
      <c r="B237" s="2">
        <v>1991</v>
      </c>
      <c r="C237" t="s">
        <v>307</v>
      </c>
      <c r="D237" s="13">
        <v>138.05000000000001</v>
      </c>
      <c r="E237" s="4">
        <v>66.319999999999993</v>
      </c>
      <c r="F237" s="4"/>
      <c r="G237" s="4"/>
      <c r="H237" s="38">
        <v>51.85</v>
      </c>
      <c r="I237" s="10">
        <v>84.64</v>
      </c>
      <c r="J237" s="7">
        <f t="shared" si="10"/>
        <v>1.6310255198487713</v>
      </c>
      <c r="K237" s="38">
        <v>5.0999999999999996</v>
      </c>
      <c r="L237">
        <v>33.57</v>
      </c>
      <c r="M237">
        <v>21.07</v>
      </c>
      <c r="N237">
        <v>56.88</v>
      </c>
    </row>
    <row r="238" spans="1:14" x14ac:dyDescent="0.3">
      <c r="A238" s="37" t="s">
        <v>74</v>
      </c>
      <c r="B238" s="2">
        <v>1992</v>
      </c>
      <c r="C238" t="s">
        <v>307</v>
      </c>
      <c r="D238" s="13">
        <v>153.36000000000001</v>
      </c>
      <c r="E238" s="4">
        <v>63.33</v>
      </c>
      <c r="F238" s="4"/>
      <c r="G238" s="4"/>
      <c r="H238" s="38">
        <v>51.83</v>
      </c>
      <c r="I238" s="10">
        <v>92.05</v>
      </c>
      <c r="J238" s="7">
        <f t="shared" si="10"/>
        <v>1.6660510592069528</v>
      </c>
      <c r="K238" s="38">
        <v>5.25</v>
      </c>
      <c r="L238">
        <v>29.97</v>
      </c>
      <c r="M238">
        <v>18.100000000000001</v>
      </c>
      <c r="N238">
        <v>49.29</v>
      </c>
    </row>
    <row r="239" spans="1:14" x14ac:dyDescent="0.3">
      <c r="A239" s="37" t="s">
        <v>74</v>
      </c>
      <c r="B239" s="2">
        <v>1993</v>
      </c>
      <c r="C239" t="s">
        <v>307</v>
      </c>
      <c r="D239" s="13">
        <v>183.58</v>
      </c>
      <c r="E239" s="4">
        <v>55.73</v>
      </c>
      <c r="F239" s="4"/>
      <c r="G239" s="4"/>
      <c r="H239" s="38">
        <v>53.47</v>
      </c>
      <c r="I239" s="10">
        <v>107.74</v>
      </c>
      <c r="J239" s="7">
        <f t="shared" si="10"/>
        <v>1.7039168368294044</v>
      </c>
      <c r="K239" s="38">
        <v>5.4</v>
      </c>
      <c r="L239">
        <v>25.93</v>
      </c>
      <c r="M239">
        <v>15.43</v>
      </c>
      <c r="N239">
        <v>41.93</v>
      </c>
    </row>
    <row r="240" spans="1:14" x14ac:dyDescent="0.3">
      <c r="A240" s="37" t="s">
        <v>74</v>
      </c>
      <c r="B240" s="2">
        <v>1994</v>
      </c>
      <c r="C240" t="s">
        <v>307</v>
      </c>
      <c r="D240" s="13">
        <v>185.69</v>
      </c>
      <c r="E240" s="4">
        <v>56.51</v>
      </c>
      <c r="F240" s="4"/>
      <c r="G240" s="4"/>
      <c r="H240" s="38">
        <v>55.01</v>
      </c>
      <c r="I240" s="10">
        <v>105.96</v>
      </c>
      <c r="J240" s="7">
        <f t="shared" si="10"/>
        <v>1.7524537561343905</v>
      </c>
      <c r="K240" s="38">
        <v>5.55</v>
      </c>
      <c r="L240">
        <v>27.34</v>
      </c>
      <c r="M240">
        <v>16.97</v>
      </c>
      <c r="N240">
        <v>47.18</v>
      </c>
    </row>
    <row r="241" spans="1:14" x14ac:dyDescent="0.3">
      <c r="A241" s="37" t="s">
        <v>74</v>
      </c>
      <c r="B241" s="2">
        <v>1995</v>
      </c>
      <c r="C241" t="s">
        <v>307</v>
      </c>
      <c r="D241" s="13">
        <v>181.95</v>
      </c>
      <c r="E241" s="4">
        <v>57.76</v>
      </c>
      <c r="F241" s="4"/>
      <c r="G241" s="4"/>
      <c r="H241" s="38">
        <v>55.49</v>
      </c>
      <c r="I241" s="10">
        <v>101.72</v>
      </c>
      <c r="J241" s="7">
        <f t="shared" si="10"/>
        <v>1.7887337790011797</v>
      </c>
      <c r="K241" s="38">
        <v>5.71</v>
      </c>
      <c r="L241">
        <v>28.37</v>
      </c>
      <c r="M241">
        <v>17.66</v>
      </c>
      <c r="N241">
        <v>48.52</v>
      </c>
    </row>
    <row r="242" spans="1:14" x14ac:dyDescent="0.3">
      <c r="A242" s="37" t="s">
        <v>74</v>
      </c>
      <c r="B242" s="2">
        <v>1996</v>
      </c>
      <c r="C242" t="s">
        <v>307</v>
      </c>
      <c r="D242" s="13">
        <v>167.67</v>
      </c>
      <c r="E242" s="4">
        <v>59.88</v>
      </c>
      <c r="F242" s="4"/>
      <c r="G242" s="4"/>
      <c r="H242" s="38">
        <v>55.72</v>
      </c>
      <c r="I242" s="10">
        <v>95.47</v>
      </c>
      <c r="J242" s="7">
        <f t="shared" si="10"/>
        <v>1.7562585105268669</v>
      </c>
      <c r="K242" s="38">
        <v>5.87</v>
      </c>
      <c r="L242">
        <v>31.07</v>
      </c>
      <c r="M242">
        <v>20.05</v>
      </c>
      <c r="N242">
        <v>54.92</v>
      </c>
    </row>
    <row r="243" spans="1:14" x14ac:dyDescent="0.3">
      <c r="A243" s="37" t="s">
        <v>74</v>
      </c>
      <c r="B243" s="2">
        <v>1997</v>
      </c>
      <c r="C243" t="s">
        <v>307</v>
      </c>
      <c r="D243" s="13">
        <v>202.59</v>
      </c>
      <c r="E243" s="4">
        <v>49.52</v>
      </c>
      <c r="F243" s="4"/>
      <c r="G243" s="4"/>
      <c r="H243" s="38">
        <v>52.73</v>
      </c>
      <c r="I243" s="10">
        <v>123.72</v>
      </c>
      <c r="J243" s="7">
        <f t="shared" si="10"/>
        <v>1.6374878758486906</v>
      </c>
      <c r="K243" s="38">
        <v>6.03</v>
      </c>
      <c r="L243">
        <v>22.79</v>
      </c>
      <c r="M243">
        <v>13.48</v>
      </c>
      <c r="N243">
        <v>37.11</v>
      </c>
    </row>
    <row r="244" spans="1:14" x14ac:dyDescent="0.3">
      <c r="A244" s="37" t="s">
        <v>74</v>
      </c>
      <c r="B244" s="2">
        <v>1998</v>
      </c>
      <c r="C244" t="s">
        <v>307</v>
      </c>
      <c r="D244" s="13">
        <v>210.04</v>
      </c>
      <c r="E244" s="4">
        <v>50.09</v>
      </c>
      <c r="F244" s="4"/>
      <c r="G244" s="4"/>
      <c r="H244" s="38">
        <v>57.43</v>
      </c>
      <c r="I244" s="10">
        <v>121.16</v>
      </c>
      <c r="J244" s="7">
        <f t="shared" si="10"/>
        <v>1.7335754374380983</v>
      </c>
      <c r="K244" s="38">
        <v>6.19</v>
      </c>
      <c r="L244">
        <v>26.72</v>
      </c>
      <c r="M244">
        <v>18.170000000000002</v>
      </c>
      <c r="N244">
        <v>44.28</v>
      </c>
    </row>
    <row r="245" spans="1:14" x14ac:dyDescent="0.3">
      <c r="A245" s="37" t="s">
        <v>74</v>
      </c>
      <c r="B245" s="2">
        <v>1999</v>
      </c>
      <c r="C245" t="s">
        <v>307</v>
      </c>
      <c r="D245" s="13">
        <v>194.94</v>
      </c>
      <c r="E245" s="4">
        <v>52.62</v>
      </c>
      <c r="F245" s="4"/>
      <c r="G245" s="4"/>
      <c r="H245" s="38">
        <v>55.35</v>
      </c>
      <c r="I245" s="10">
        <v>114.39</v>
      </c>
      <c r="J245" s="7">
        <f t="shared" si="10"/>
        <v>1.7041699449252556</v>
      </c>
      <c r="K245" s="38">
        <v>6.36</v>
      </c>
      <c r="L245">
        <v>27.13</v>
      </c>
      <c r="M245">
        <v>18.21</v>
      </c>
      <c r="N245">
        <v>45.05</v>
      </c>
    </row>
    <row r="246" spans="1:14" x14ac:dyDescent="0.3">
      <c r="A246" s="37" t="s">
        <v>74</v>
      </c>
      <c r="B246" s="2">
        <v>2001</v>
      </c>
      <c r="C246" t="s">
        <v>307</v>
      </c>
      <c r="D246" s="13">
        <v>252.73</v>
      </c>
      <c r="E246" s="4">
        <v>41.69</v>
      </c>
      <c r="F246" s="4"/>
      <c r="G246" s="4"/>
      <c r="H246" s="38">
        <v>54.08</v>
      </c>
      <c r="I246" s="10">
        <v>151.32</v>
      </c>
      <c r="J246" s="7">
        <f t="shared" si="10"/>
        <v>1.6701691779011367</v>
      </c>
      <c r="K246" s="38">
        <v>6.69</v>
      </c>
      <c r="L246">
        <v>19.72</v>
      </c>
      <c r="M246">
        <v>12.42</v>
      </c>
      <c r="N246">
        <v>34.200000000000003</v>
      </c>
    </row>
    <row r="247" spans="1:14" x14ac:dyDescent="0.3">
      <c r="A247" s="37" t="s">
        <v>74</v>
      </c>
      <c r="B247" s="2">
        <v>2002</v>
      </c>
      <c r="C247" t="s">
        <v>307</v>
      </c>
      <c r="D247" s="13">
        <v>211.22</v>
      </c>
      <c r="E247" s="4">
        <v>51.95</v>
      </c>
      <c r="F247" s="4"/>
      <c r="G247" s="4"/>
      <c r="H247" s="38">
        <v>58.78</v>
      </c>
      <c r="I247" s="10">
        <v>114.64</v>
      </c>
      <c r="J247" s="7">
        <f t="shared" si="10"/>
        <v>1.842463363572924</v>
      </c>
      <c r="K247" s="38">
        <v>6.86</v>
      </c>
      <c r="L247">
        <v>28.87</v>
      </c>
      <c r="M247">
        <v>20.23</v>
      </c>
      <c r="N247">
        <v>50.47</v>
      </c>
    </row>
    <row r="248" spans="1:14" x14ac:dyDescent="0.3">
      <c r="A248" s="37" t="s">
        <v>74</v>
      </c>
      <c r="B248" s="2">
        <v>2003</v>
      </c>
      <c r="C248" t="s">
        <v>307</v>
      </c>
      <c r="D248" s="13">
        <v>217.84</v>
      </c>
      <c r="E248" s="4">
        <v>52.26</v>
      </c>
      <c r="F248" s="4"/>
      <c r="G248" s="4"/>
      <c r="H248" s="38">
        <v>58.66</v>
      </c>
      <c r="I248" s="10">
        <v>114.67</v>
      </c>
      <c r="J248" s="7">
        <f t="shared" si="10"/>
        <v>1.899712217668091</v>
      </c>
      <c r="K248" s="38">
        <v>7.03</v>
      </c>
      <c r="L248">
        <v>27.38</v>
      </c>
      <c r="M248">
        <v>18.14</v>
      </c>
      <c r="N248">
        <v>48.17</v>
      </c>
    </row>
    <row r="249" spans="1:14" x14ac:dyDescent="0.3">
      <c r="A249" s="37" t="s">
        <v>74</v>
      </c>
      <c r="B249" s="2">
        <v>2004</v>
      </c>
      <c r="C249" t="s">
        <v>307</v>
      </c>
      <c r="D249" s="13">
        <v>224.99</v>
      </c>
      <c r="E249" s="4">
        <v>50.66</v>
      </c>
      <c r="F249" s="4"/>
      <c r="G249" s="4"/>
      <c r="H249" s="38">
        <v>58.41</v>
      </c>
      <c r="I249" s="10">
        <v>119.2</v>
      </c>
      <c r="J249" s="7">
        <f t="shared" si="10"/>
        <v>1.8875</v>
      </c>
      <c r="K249" s="38">
        <v>7.2</v>
      </c>
      <c r="L249">
        <v>26.41</v>
      </c>
      <c r="M249">
        <v>17.38</v>
      </c>
      <c r="N249">
        <v>46.59</v>
      </c>
    </row>
    <row r="250" spans="1:14" x14ac:dyDescent="0.3">
      <c r="A250" s="37" t="s">
        <v>74</v>
      </c>
      <c r="B250" s="2">
        <v>2005</v>
      </c>
      <c r="C250" t="s">
        <v>307</v>
      </c>
      <c r="D250" s="13">
        <v>222.66</v>
      </c>
      <c r="E250" s="4">
        <v>51.52</v>
      </c>
      <c r="F250" s="4"/>
      <c r="G250" s="4"/>
      <c r="H250" s="38">
        <v>59.51</v>
      </c>
      <c r="I250" s="10">
        <v>116.2</v>
      </c>
      <c r="J250" s="7">
        <f t="shared" si="10"/>
        <v>1.9161790017211704</v>
      </c>
      <c r="K250" s="38">
        <v>7.37</v>
      </c>
      <c r="L250">
        <v>27.8</v>
      </c>
      <c r="M250">
        <v>19.03</v>
      </c>
      <c r="N250">
        <v>53.24</v>
      </c>
    </row>
    <row r="251" spans="1:14" x14ac:dyDescent="0.3">
      <c r="A251" s="37" t="s">
        <v>74</v>
      </c>
      <c r="B251" s="2">
        <v>2006</v>
      </c>
      <c r="C251" t="s">
        <v>307</v>
      </c>
      <c r="D251" s="13">
        <v>241.64</v>
      </c>
      <c r="E251" s="4">
        <v>46.04</v>
      </c>
      <c r="F251" s="4"/>
      <c r="G251" s="4"/>
      <c r="H251" s="38">
        <v>57.42</v>
      </c>
      <c r="I251" s="10">
        <v>136.21</v>
      </c>
      <c r="J251" s="7">
        <f t="shared" si="10"/>
        <v>1.7740254019528667</v>
      </c>
      <c r="K251" s="38">
        <v>7.54</v>
      </c>
      <c r="L251">
        <v>24.02</v>
      </c>
      <c r="M251">
        <v>16.07</v>
      </c>
      <c r="N251">
        <v>44.89</v>
      </c>
    </row>
    <row r="252" spans="1:14" x14ac:dyDescent="0.3">
      <c r="A252" s="37" t="s">
        <v>74</v>
      </c>
      <c r="B252" s="2">
        <v>2007</v>
      </c>
      <c r="C252" t="s">
        <v>307</v>
      </c>
      <c r="D252" s="13">
        <v>271.39999999999998</v>
      </c>
      <c r="E252" s="4">
        <v>41.65</v>
      </c>
      <c r="F252" s="4"/>
      <c r="G252" s="4"/>
      <c r="H252" s="38">
        <v>56.16</v>
      </c>
      <c r="I252" s="10">
        <v>149.25</v>
      </c>
      <c r="J252" s="7">
        <f t="shared" si="10"/>
        <v>1.8184254606365158</v>
      </c>
      <c r="K252" s="38">
        <v>7.71</v>
      </c>
      <c r="L252">
        <v>19.05</v>
      </c>
      <c r="M252">
        <v>11.5</v>
      </c>
      <c r="N252">
        <v>31.35</v>
      </c>
    </row>
    <row r="253" spans="1:14" x14ac:dyDescent="0.3">
      <c r="A253" s="37" t="s">
        <v>74</v>
      </c>
      <c r="B253" s="2">
        <v>2008</v>
      </c>
      <c r="C253" t="s">
        <v>307</v>
      </c>
      <c r="D253" s="13">
        <v>286.58</v>
      </c>
      <c r="E253" s="4">
        <v>38.130000000000003</v>
      </c>
      <c r="F253" s="4"/>
      <c r="G253" s="4"/>
      <c r="H253" s="38">
        <v>55.74</v>
      </c>
      <c r="I253" s="10">
        <v>164.92</v>
      </c>
      <c r="J253" s="7">
        <f t="shared" si="10"/>
        <v>1.7376910016977929</v>
      </c>
      <c r="K253" s="38">
        <v>7.87</v>
      </c>
      <c r="L253">
        <v>17.45</v>
      </c>
      <c r="M253">
        <v>10.51</v>
      </c>
      <c r="N253">
        <v>29</v>
      </c>
    </row>
    <row r="254" spans="1:14" x14ac:dyDescent="0.3">
      <c r="A254" s="37" t="s">
        <v>74</v>
      </c>
      <c r="B254" s="2">
        <v>2009</v>
      </c>
      <c r="C254" t="s">
        <v>307</v>
      </c>
      <c r="D254" s="13">
        <v>277.07</v>
      </c>
      <c r="E254" s="4">
        <v>35.479999999999997</v>
      </c>
      <c r="F254" s="4"/>
      <c r="G254" s="4"/>
      <c r="H254" s="38">
        <v>51.56</v>
      </c>
      <c r="I254" s="10">
        <v>172.92</v>
      </c>
      <c r="J254" s="7">
        <f t="shared" si="10"/>
        <v>1.6023016423779783</v>
      </c>
      <c r="K254" s="38">
        <v>8.0399999999999991</v>
      </c>
      <c r="L254">
        <v>15.47</v>
      </c>
      <c r="M254">
        <v>8.8699999999999992</v>
      </c>
      <c r="N254">
        <v>24.8</v>
      </c>
    </row>
    <row r="255" spans="1:14" x14ac:dyDescent="0.3">
      <c r="A255" s="37" t="s">
        <v>74</v>
      </c>
      <c r="B255" s="2">
        <v>2010</v>
      </c>
      <c r="C255" t="s">
        <v>307</v>
      </c>
      <c r="D255" s="13">
        <v>273.70999999999998</v>
      </c>
      <c r="E255" s="4">
        <v>38.090000000000003</v>
      </c>
      <c r="F255" s="4"/>
      <c r="G255" s="4"/>
      <c r="H255" s="38">
        <v>53.39</v>
      </c>
      <c r="I255" s="10">
        <v>160.19</v>
      </c>
      <c r="J255" s="7">
        <f t="shared" si="10"/>
        <v>1.7086584680691677</v>
      </c>
      <c r="K255" s="38">
        <v>8.19</v>
      </c>
      <c r="L255">
        <v>16.82</v>
      </c>
      <c r="M255">
        <v>9.73</v>
      </c>
      <c r="N255">
        <v>27.13</v>
      </c>
    </row>
    <row r="256" spans="1:14" x14ac:dyDescent="0.3">
      <c r="A256" s="37" t="s">
        <v>74</v>
      </c>
      <c r="B256" s="2">
        <v>2011</v>
      </c>
      <c r="C256" t="s">
        <v>307</v>
      </c>
      <c r="D256" s="13">
        <v>269.72000000000003</v>
      </c>
      <c r="E256" s="4">
        <v>42.23</v>
      </c>
      <c r="F256" s="4"/>
      <c r="G256" s="4"/>
      <c r="H256" s="38">
        <v>57.4</v>
      </c>
      <c r="I256" s="10">
        <v>149.29</v>
      </c>
      <c r="J256" s="7">
        <f t="shared" si="10"/>
        <v>1.8066849755509413</v>
      </c>
      <c r="K256" s="38">
        <v>8.35</v>
      </c>
      <c r="L256">
        <v>19.8</v>
      </c>
      <c r="M256">
        <v>12.36</v>
      </c>
      <c r="N256">
        <v>34.03</v>
      </c>
    </row>
    <row r="257" spans="1:14" x14ac:dyDescent="0.3">
      <c r="A257" s="37" t="s">
        <v>74</v>
      </c>
      <c r="B257" s="2">
        <v>2012</v>
      </c>
      <c r="C257" t="s">
        <v>307</v>
      </c>
      <c r="D257" s="13">
        <v>236.94</v>
      </c>
      <c r="E257" s="4">
        <v>46.92</v>
      </c>
      <c r="F257" s="4"/>
      <c r="G257" s="4"/>
      <c r="H257" s="38">
        <v>57.4</v>
      </c>
      <c r="I257" s="10">
        <v>130.37</v>
      </c>
      <c r="J257" s="7">
        <f t="shared" si="10"/>
        <v>1.8174426631893841</v>
      </c>
      <c r="K257" s="38">
        <v>8.51</v>
      </c>
      <c r="L257">
        <v>22.78</v>
      </c>
      <c r="M257">
        <v>14.33</v>
      </c>
      <c r="N257">
        <v>39.71</v>
      </c>
    </row>
    <row r="258" spans="1:14" x14ac:dyDescent="0.3">
      <c r="A258" s="37" t="s">
        <v>74</v>
      </c>
      <c r="B258" s="2">
        <v>2013</v>
      </c>
      <c r="C258" t="s">
        <v>307</v>
      </c>
      <c r="D258" s="13">
        <v>230.61</v>
      </c>
      <c r="E258" s="4">
        <v>44.5</v>
      </c>
      <c r="F258" s="4"/>
      <c r="G258" s="4"/>
      <c r="H258" s="38">
        <v>53.67</v>
      </c>
      <c r="I258" s="10">
        <v>139.03</v>
      </c>
      <c r="J258" s="7">
        <f t="shared" si="10"/>
        <v>1.6587067539379992</v>
      </c>
      <c r="K258" s="38">
        <v>8.66</v>
      </c>
      <c r="L258">
        <v>20.76</v>
      </c>
      <c r="M258">
        <v>12.64</v>
      </c>
      <c r="N258">
        <v>34.299999999999997</v>
      </c>
    </row>
    <row r="259" spans="1:14" x14ac:dyDescent="0.3">
      <c r="A259" s="37" t="s">
        <v>74</v>
      </c>
      <c r="B259" s="2">
        <v>2014</v>
      </c>
      <c r="C259" t="s">
        <v>307</v>
      </c>
      <c r="D259" s="13">
        <v>226.21</v>
      </c>
      <c r="E259" s="4">
        <v>42.64</v>
      </c>
      <c r="F259" s="4"/>
      <c r="G259" s="4"/>
      <c r="H259" s="38">
        <v>50.97</v>
      </c>
      <c r="I259" s="10">
        <v>143.43</v>
      </c>
      <c r="J259" s="7">
        <f t="shared" si="10"/>
        <v>1.5771456459597015</v>
      </c>
      <c r="K259" s="38">
        <v>8.81</v>
      </c>
      <c r="L259">
        <v>19.420000000000002</v>
      </c>
      <c r="M259">
        <v>11.45</v>
      </c>
      <c r="N259">
        <v>30.8</v>
      </c>
    </row>
    <row r="260" spans="1:14" x14ac:dyDescent="0.3">
      <c r="A260" s="37" t="s">
        <v>74</v>
      </c>
      <c r="B260" s="2">
        <v>2015</v>
      </c>
      <c r="C260" t="s">
        <v>307</v>
      </c>
      <c r="D260" s="13">
        <v>221.01</v>
      </c>
      <c r="E260" s="4">
        <v>43.54</v>
      </c>
      <c r="F260" s="4"/>
      <c r="G260" s="4"/>
      <c r="H260" s="38">
        <v>50.1</v>
      </c>
      <c r="I260" s="10">
        <v>143.31</v>
      </c>
      <c r="J260" s="7">
        <f t="shared" si="10"/>
        <v>1.5421812853255181</v>
      </c>
      <c r="K260" s="38">
        <v>8.9600000000000009</v>
      </c>
      <c r="L260">
        <v>19.45</v>
      </c>
      <c r="M260">
        <v>11.37</v>
      </c>
      <c r="N260">
        <v>31.59</v>
      </c>
    </row>
    <row r="261" spans="1:14" x14ac:dyDescent="0.3">
      <c r="E261" s="4"/>
      <c r="F261" s="4"/>
      <c r="G261" s="4"/>
      <c r="H261" s="38"/>
      <c r="I261" s="10"/>
      <c r="J261" s="7"/>
      <c r="K261" s="38"/>
    </row>
    <row r="262" spans="1:14" x14ac:dyDescent="0.3">
      <c r="A262" t="s">
        <v>77</v>
      </c>
      <c r="B262" s="2">
        <v>2004</v>
      </c>
      <c r="C262" t="s">
        <v>309</v>
      </c>
      <c r="D262" s="13">
        <v>368.03</v>
      </c>
      <c r="E262" s="4">
        <v>16.04</v>
      </c>
      <c r="F262" s="4"/>
      <c r="G262" s="4"/>
      <c r="H262" s="38">
        <v>45.46</v>
      </c>
      <c r="I262" s="10">
        <v>240.91</v>
      </c>
      <c r="J262" s="7">
        <f t="shared" ref="J262:J268" si="11">D262/I262</f>
        <v>1.5276659333361005</v>
      </c>
      <c r="K262" s="38">
        <v>2.73</v>
      </c>
      <c r="L262">
        <v>4.24</v>
      </c>
      <c r="M262">
        <v>1.69</v>
      </c>
      <c r="N262">
        <v>5.58</v>
      </c>
    </row>
    <row r="263" spans="1:14" x14ac:dyDescent="0.3">
      <c r="A263" t="s">
        <v>77</v>
      </c>
      <c r="B263" s="2">
        <v>2002</v>
      </c>
      <c r="C263" t="s">
        <v>309</v>
      </c>
      <c r="D263" s="13">
        <v>369.7</v>
      </c>
      <c r="E263" s="4">
        <v>18.82</v>
      </c>
      <c r="F263" s="4"/>
      <c r="G263" s="4"/>
      <c r="H263" s="38">
        <v>48.32</v>
      </c>
      <c r="I263" s="10">
        <v>231.79</v>
      </c>
      <c r="J263" s="7">
        <f t="shared" si="11"/>
        <v>1.5949782130376635</v>
      </c>
      <c r="K263" s="38">
        <v>2.7</v>
      </c>
      <c r="L263">
        <v>5.5</v>
      </c>
      <c r="M263">
        <v>2.39</v>
      </c>
      <c r="N263">
        <v>7.63</v>
      </c>
    </row>
    <row r="264" spans="1:14" x14ac:dyDescent="0.3">
      <c r="A264" t="s">
        <v>77</v>
      </c>
      <c r="B264" s="2">
        <v>1999</v>
      </c>
      <c r="C264" t="s">
        <v>309</v>
      </c>
      <c r="D264" s="13">
        <v>339.01</v>
      </c>
      <c r="E264" s="4">
        <v>15.91</v>
      </c>
      <c r="F264" s="4"/>
      <c r="G264" s="4"/>
      <c r="H264" s="38">
        <v>44.08</v>
      </c>
      <c r="I264" s="10">
        <v>235</v>
      </c>
      <c r="J264" s="7">
        <f t="shared" si="11"/>
        <v>1.4425957446808511</v>
      </c>
      <c r="K264" s="38">
        <v>2.63</v>
      </c>
      <c r="L264">
        <v>4.96</v>
      </c>
      <c r="M264">
        <v>2.2000000000000002</v>
      </c>
      <c r="N264">
        <v>6.71</v>
      </c>
    </row>
    <row r="265" spans="1:14" x14ac:dyDescent="0.3">
      <c r="A265" t="s">
        <v>77</v>
      </c>
      <c r="B265" s="2">
        <v>1996</v>
      </c>
      <c r="C265" t="s">
        <v>309</v>
      </c>
      <c r="D265" s="13">
        <v>252.25</v>
      </c>
      <c r="E265" s="4">
        <v>25.71</v>
      </c>
      <c r="F265" s="4"/>
      <c r="G265" s="4"/>
      <c r="H265" s="38">
        <v>40.39</v>
      </c>
      <c r="I265" s="10">
        <v>186.52</v>
      </c>
      <c r="J265" s="7">
        <f t="shared" si="11"/>
        <v>1.3524018871970833</v>
      </c>
      <c r="K265" s="38">
        <v>2.56</v>
      </c>
      <c r="L265">
        <v>7.02</v>
      </c>
      <c r="M265">
        <v>2.89</v>
      </c>
      <c r="N265">
        <v>9.41</v>
      </c>
    </row>
    <row r="266" spans="1:14" x14ac:dyDescent="0.3">
      <c r="A266" t="s">
        <v>77</v>
      </c>
      <c r="B266" s="2">
        <v>1993</v>
      </c>
      <c r="C266" t="s">
        <v>315</v>
      </c>
      <c r="D266" s="13">
        <v>164.97</v>
      </c>
      <c r="E266" s="4">
        <v>43.7</v>
      </c>
      <c r="F266" s="4"/>
      <c r="G266" s="4"/>
      <c r="H266" s="38">
        <v>35.67</v>
      </c>
      <c r="I266" s="10">
        <v>134.03</v>
      </c>
      <c r="J266" s="7">
        <f t="shared" si="11"/>
        <v>1.2308438409311349</v>
      </c>
      <c r="K266" s="38">
        <v>2.4900000000000002</v>
      </c>
      <c r="L266">
        <v>15.08</v>
      </c>
      <c r="M266">
        <v>7.08</v>
      </c>
      <c r="N266">
        <v>21.73</v>
      </c>
    </row>
    <row r="267" spans="1:14" x14ac:dyDescent="0.3">
      <c r="A267" t="s">
        <v>77</v>
      </c>
      <c r="B267" s="2">
        <v>1990</v>
      </c>
      <c r="C267" t="s">
        <v>309</v>
      </c>
      <c r="D267" s="13">
        <v>233.82</v>
      </c>
      <c r="E267" s="4">
        <v>31.16</v>
      </c>
      <c r="F267" s="4"/>
      <c r="G267" s="4"/>
      <c r="H267" s="38">
        <v>41.11</v>
      </c>
      <c r="I267" s="10">
        <v>168.06</v>
      </c>
      <c r="J267" s="7">
        <f t="shared" si="11"/>
        <v>1.3912888254194931</v>
      </c>
      <c r="K267" s="38">
        <v>2.42</v>
      </c>
      <c r="L267">
        <v>9.3800000000000008</v>
      </c>
      <c r="M267">
        <v>3.92</v>
      </c>
      <c r="N267">
        <v>12.54</v>
      </c>
    </row>
    <row r="268" spans="1:14" x14ac:dyDescent="0.3">
      <c r="A268" t="s">
        <v>77</v>
      </c>
      <c r="B268" s="2">
        <v>1988</v>
      </c>
      <c r="C268" t="s">
        <v>315</v>
      </c>
      <c r="D268" s="13">
        <v>234.57</v>
      </c>
      <c r="E268" s="4">
        <v>32.79</v>
      </c>
      <c r="F268" s="4"/>
      <c r="G268" s="4"/>
      <c r="H268" s="38">
        <v>43.16</v>
      </c>
      <c r="I268" s="10">
        <v>169.13</v>
      </c>
      <c r="J268" s="7">
        <f t="shared" si="11"/>
        <v>1.3869213031395968</v>
      </c>
      <c r="K268" s="38">
        <v>2.39</v>
      </c>
      <c r="L268">
        <v>11.3</v>
      </c>
      <c r="M268">
        <v>5.43</v>
      </c>
      <c r="N268">
        <v>16.46</v>
      </c>
    </row>
    <row r="269" spans="1:14" x14ac:dyDescent="0.3">
      <c r="E269" s="4"/>
      <c r="F269" s="4"/>
      <c r="G269" s="4"/>
      <c r="H269" s="38"/>
      <c r="I269" s="10"/>
      <c r="J269" s="7"/>
      <c r="K269" s="38"/>
    </row>
    <row r="270" spans="1:14" x14ac:dyDescent="0.3">
      <c r="A270" s="34" t="s">
        <v>80</v>
      </c>
      <c r="B270" s="36">
        <v>1984</v>
      </c>
      <c r="C270" s="34" t="s">
        <v>309</v>
      </c>
      <c r="D270" s="13">
        <v>302.54000000000002</v>
      </c>
      <c r="E270" s="4">
        <v>30.46</v>
      </c>
      <c r="F270" s="4"/>
      <c r="G270" s="4"/>
      <c r="H270" s="38">
        <v>48.95</v>
      </c>
      <c r="I270" s="35">
        <v>193.73</v>
      </c>
      <c r="J270" s="7">
        <f t="shared" ref="J270:J282" si="12">D270/I270</f>
        <v>1.5616579775976878</v>
      </c>
      <c r="K270" s="38">
        <v>75.78</v>
      </c>
      <c r="L270" s="34">
        <v>11.13</v>
      </c>
      <c r="M270" s="34">
        <v>5.55</v>
      </c>
      <c r="N270" s="34">
        <v>16.32</v>
      </c>
    </row>
    <row r="271" spans="1:14" x14ac:dyDescent="0.3">
      <c r="A271" s="34" t="s">
        <v>80</v>
      </c>
      <c r="B271" s="36">
        <v>1992</v>
      </c>
      <c r="C271" s="34" t="s">
        <v>309</v>
      </c>
      <c r="D271" s="13">
        <v>279.14</v>
      </c>
      <c r="E271" s="4">
        <v>34.700000000000003</v>
      </c>
      <c r="F271" s="4"/>
      <c r="G271" s="4"/>
      <c r="H271" s="38">
        <v>50.95</v>
      </c>
      <c r="I271" s="35">
        <v>170.63</v>
      </c>
      <c r="J271" s="7">
        <f t="shared" si="12"/>
        <v>1.6359374084275917</v>
      </c>
      <c r="K271" s="38">
        <v>88.83</v>
      </c>
      <c r="L271" s="34">
        <v>13.05</v>
      </c>
      <c r="M271" s="34">
        <v>6.67</v>
      </c>
      <c r="N271" s="34">
        <v>19.28</v>
      </c>
    </row>
    <row r="272" spans="1:14" x14ac:dyDescent="0.3">
      <c r="A272" s="34" t="s">
        <v>80</v>
      </c>
      <c r="B272" s="36">
        <v>1994</v>
      </c>
      <c r="C272" s="34" t="s">
        <v>309</v>
      </c>
      <c r="D272" s="13">
        <v>290.52999999999997</v>
      </c>
      <c r="E272" s="4">
        <v>33.299999999999997</v>
      </c>
      <c r="F272" s="4"/>
      <c r="G272" s="4"/>
      <c r="H272" s="38">
        <v>51.7</v>
      </c>
      <c r="I272" s="35">
        <v>172.81</v>
      </c>
      <c r="J272" s="7">
        <f t="shared" si="12"/>
        <v>1.6812105780915454</v>
      </c>
      <c r="K272" s="38">
        <v>92.35</v>
      </c>
      <c r="L272" s="34">
        <v>12.32</v>
      </c>
      <c r="M272" s="34">
        <v>6.11</v>
      </c>
      <c r="N272" s="34">
        <v>17.79</v>
      </c>
    </row>
    <row r="273" spans="1:14" x14ac:dyDescent="0.3">
      <c r="A273" s="34" t="s">
        <v>80</v>
      </c>
      <c r="B273" s="36">
        <v>1996</v>
      </c>
      <c r="C273" s="34" t="s">
        <v>309</v>
      </c>
      <c r="D273" s="13">
        <v>215.76</v>
      </c>
      <c r="E273" s="4">
        <v>43.32</v>
      </c>
      <c r="F273" s="4"/>
      <c r="G273" s="4"/>
      <c r="H273" s="38">
        <v>48.47</v>
      </c>
      <c r="I273" s="35">
        <v>139.5</v>
      </c>
      <c r="J273" s="7">
        <f t="shared" si="12"/>
        <v>1.5466666666666666</v>
      </c>
      <c r="K273" s="38">
        <v>95.69</v>
      </c>
      <c r="L273" s="34">
        <v>17.309999999999999</v>
      </c>
      <c r="M273" s="34">
        <v>9.23</v>
      </c>
      <c r="N273" s="34">
        <v>26.25</v>
      </c>
    </row>
    <row r="274" spans="1:14" x14ac:dyDescent="0.3">
      <c r="A274" s="34" t="s">
        <v>80</v>
      </c>
      <c r="B274" s="36">
        <v>1998</v>
      </c>
      <c r="C274" s="34" t="s">
        <v>309</v>
      </c>
      <c r="D274" s="13">
        <v>226.04</v>
      </c>
      <c r="E274" s="4">
        <v>41.81</v>
      </c>
      <c r="F274" s="4"/>
      <c r="G274" s="4"/>
      <c r="H274" s="38">
        <v>48.97</v>
      </c>
      <c r="I274" s="35">
        <v>146.59</v>
      </c>
      <c r="J274" s="7">
        <f t="shared" si="12"/>
        <v>1.5419878572890373</v>
      </c>
      <c r="K274" s="38">
        <v>98.82</v>
      </c>
      <c r="L274" s="34">
        <v>17.02</v>
      </c>
      <c r="M274" s="34">
        <v>9.3699999999999992</v>
      </c>
      <c r="N274" s="34">
        <v>26.33</v>
      </c>
    </row>
    <row r="275" spans="1:14" x14ac:dyDescent="0.3">
      <c r="A275" s="34" t="s">
        <v>80</v>
      </c>
      <c r="B275" s="36">
        <v>2000</v>
      </c>
      <c r="C275" s="34" t="s">
        <v>309</v>
      </c>
      <c r="D275" s="13">
        <v>275.04000000000002</v>
      </c>
      <c r="E275" s="4">
        <v>34.869999999999997</v>
      </c>
      <c r="F275" s="4"/>
      <c r="G275" s="4"/>
      <c r="H275" s="38">
        <v>51.67</v>
      </c>
      <c r="I275" s="35">
        <v>167.1</v>
      </c>
      <c r="J275" s="7">
        <f t="shared" si="12"/>
        <v>1.6459605026929984</v>
      </c>
      <c r="K275" s="38">
        <v>101.72</v>
      </c>
      <c r="L275" s="34">
        <v>13.57</v>
      </c>
      <c r="M275" s="34">
        <v>7.25</v>
      </c>
      <c r="N275" s="34">
        <v>20.64</v>
      </c>
    </row>
    <row r="276" spans="1:14" x14ac:dyDescent="0.3">
      <c r="A276" s="34" t="s">
        <v>80</v>
      </c>
      <c r="B276" s="36">
        <v>2002</v>
      </c>
      <c r="C276" s="34" t="s">
        <v>309</v>
      </c>
      <c r="D276" s="13">
        <v>271.23</v>
      </c>
      <c r="E276" s="4">
        <v>33.4</v>
      </c>
      <c r="F276" s="4"/>
      <c r="G276" s="4"/>
      <c r="H276" s="38">
        <v>49.54</v>
      </c>
      <c r="I276" s="35">
        <v>170.67</v>
      </c>
      <c r="J276" s="7">
        <f t="shared" si="12"/>
        <v>1.5892072420460539</v>
      </c>
      <c r="K276" s="38">
        <v>104.36</v>
      </c>
      <c r="L276" s="34">
        <v>12.38</v>
      </c>
      <c r="M276" s="34">
        <v>6.21</v>
      </c>
      <c r="N276" s="34">
        <v>18.09</v>
      </c>
    </row>
    <row r="277" spans="1:14" x14ac:dyDescent="0.3">
      <c r="A277" s="34" t="s">
        <v>80</v>
      </c>
      <c r="B277" s="36">
        <v>2004</v>
      </c>
      <c r="C277" s="34" t="s">
        <v>309</v>
      </c>
      <c r="D277" s="13">
        <v>337.41</v>
      </c>
      <c r="E277" s="4">
        <v>20.39</v>
      </c>
      <c r="F277" s="4"/>
      <c r="G277" s="4"/>
      <c r="H277" s="38">
        <v>46.03</v>
      </c>
      <c r="I277" s="35">
        <v>233.73</v>
      </c>
      <c r="J277" s="7">
        <f t="shared" si="12"/>
        <v>1.4435887562572201</v>
      </c>
      <c r="K277" s="38">
        <v>107</v>
      </c>
      <c r="L277" s="34">
        <v>7.48</v>
      </c>
      <c r="M277" s="34">
        <v>6.37</v>
      </c>
      <c r="N277" s="34">
        <v>9.92</v>
      </c>
    </row>
    <row r="278" spans="1:14" x14ac:dyDescent="0.3">
      <c r="A278" s="34" t="s">
        <v>80</v>
      </c>
      <c r="B278" s="36">
        <v>2006</v>
      </c>
      <c r="C278" s="34" t="s">
        <v>309</v>
      </c>
      <c r="D278" s="13">
        <v>363.75</v>
      </c>
      <c r="E278" s="4">
        <v>19.010000000000002</v>
      </c>
      <c r="F278" s="4"/>
      <c r="G278" s="4"/>
      <c r="H278" s="38">
        <v>48.01</v>
      </c>
      <c r="I278" s="35">
        <v>232.54</v>
      </c>
      <c r="J278" s="7">
        <f t="shared" si="12"/>
        <v>1.5642470112668789</v>
      </c>
      <c r="K278" s="38">
        <v>110.09</v>
      </c>
      <c r="L278" s="34">
        <v>5.89</v>
      </c>
      <c r="M278" s="34">
        <v>2.62</v>
      </c>
      <c r="N278" s="34">
        <v>8.1300000000000008</v>
      </c>
    </row>
    <row r="279" spans="1:14" x14ac:dyDescent="0.3">
      <c r="A279" s="34" t="s">
        <v>80</v>
      </c>
      <c r="B279" s="36">
        <v>2008</v>
      </c>
      <c r="C279" s="34" t="s">
        <v>309</v>
      </c>
      <c r="D279" s="13">
        <v>351.01</v>
      </c>
      <c r="E279" s="4">
        <v>19.62</v>
      </c>
      <c r="F279" s="4"/>
      <c r="G279" s="4"/>
      <c r="H279" s="38">
        <v>48.23</v>
      </c>
      <c r="I279" s="35">
        <v>225.67</v>
      </c>
      <c r="J279" s="7">
        <f t="shared" si="12"/>
        <v>1.5554127708601055</v>
      </c>
      <c r="K279" s="38">
        <v>113.66</v>
      </c>
      <c r="L279" s="34">
        <v>6.26</v>
      </c>
      <c r="M279" s="34">
        <v>2.84</v>
      </c>
      <c r="N279" s="34">
        <v>8.67</v>
      </c>
    </row>
    <row r="280" spans="1:14" x14ac:dyDescent="0.3">
      <c r="A280" s="34" t="s">
        <v>80</v>
      </c>
      <c r="B280" s="36">
        <v>2010</v>
      </c>
      <c r="C280" s="34" t="s">
        <v>309</v>
      </c>
      <c r="D280" s="13">
        <v>355.05</v>
      </c>
      <c r="E280" s="4">
        <v>19.940000000000001</v>
      </c>
      <c r="F280" s="4"/>
      <c r="G280" s="4"/>
      <c r="H280" s="38">
        <v>48.13</v>
      </c>
      <c r="I280" s="35">
        <v>228.52</v>
      </c>
      <c r="J280" s="7">
        <f t="shared" si="12"/>
        <v>1.5536933309994749</v>
      </c>
      <c r="K280" s="38">
        <v>117.32</v>
      </c>
      <c r="L280" s="34">
        <v>6.22</v>
      </c>
      <c r="M280" s="34">
        <v>2.84</v>
      </c>
      <c r="N280" s="34">
        <v>8.7100000000000009</v>
      </c>
    </row>
    <row r="281" spans="1:14" x14ac:dyDescent="0.3">
      <c r="A281" s="34" t="s">
        <v>80</v>
      </c>
      <c r="B281" s="36">
        <v>2012</v>
      </c>
      <c r="C281" s="34" t="s">
        <v>309</v>
      </c>
      <c r="D281" s="13">
        <v>369.86</v>
      </c>
      <c r="E281" s="4">
        <v>18.010000000000002</v>
      </c>
      <c r="F281" s="4"/>
      <c r="G281" s="4"/>
      <c r="H281" s="38">
        <v>48.07</v>
      </c>
      <c r="I281" s="35">
        <v>234.45</v>
      </c>
      <c r="J281" s="7">
        <f t="shared" si="12"/>
        <v>1.577564512689273</v>
      </c>
      <c r="K281" s="38">
        <v>120.83</v>
      </c>
      <c r="L281" s="34">
        <v>5.28</v>
      </c>
      <c r="M281" s="34">
        <v>2.2799999999999998</v>
      </c>
      <c r="N281" s="34">
        <v>7.19</v>
      </c>
    </row>
    <row r="282" spans="1:14" x14ac:dyDescent="0.3">
      <c r="A282" s="34" t="s">
        <v>80</v>
      </c>
      <c r="B282" s="36">
        <v>2014</v>
      </c>
      <c r="C282" s="34" t="s">
        <v>309</v>
      </c>
      <c r="D282" s="13">
        <v>341.49</v>
      </c>
      <c r="E282" s="4">
        <v>19.7</v>
      </c>
      <c r="F282" s="4"/>
      <c r="G282" s="4"/>
      <c r="H282" s="38">
        <v>48.21</v>
      </c>
      <c r="I282" s="35">
        <v>215.01</v>
      </c>
      <c r="J282" s="7">
        <f t="shared" si="12"/>
        <v>1.588251709222827</v>
      </c>
      <c r="K282" s="38">
        <v>124.22</v>
      </c>
      <c r="L282" s="34">
        <v>5.79</v>
      </c>
      <c r="M282" s="34">
        <v>2.5299999999999998</v>
      </c>
      <c r="N282" s="34">
        <v>7.96</v>
      </c>
    </row>
    <row r="283" spans="1:14" x14ac:dyDescent="0.3">
      <c r="E283" s="4"/>
      <c r="F283" s="4"/>
      <c r="G283" s="4"/>
      <c r="H283" s="38"/>
      <c r="I283" s="10"/>
      <c r="J283" s="7"/>
      <c r="K283" s="38"/>
    </row>
    <row r="284" spans="1:14" x14ac:dyDescent="0.3">
      <c r="E284" s="4"/>
      <c r="F284" s="4"/>
      <c r="G284" s="4"/>
      <c r="H284" s="39"/>
      <c r="J284" s="7"/>
      <c r="K284" s="38"/>
    </row>
    <row r="285" spans="1:14" x14ac:dyDescent="0.3">
      <c r="A285" t="s">
        <v>83</v>
      </c>
      <c r="B285" s="2">
        <v>1993</v>
      </c>
      <c r="C285" t="s">
        <v>309</v>
      </c>
      <c r="D285" s="13">
        <v>179.68</v>
      </c>
      <c r="E285" s="4">
        <v>53.91</v>
      </c>
      <c r="F285" s="4"/>
      <c r="G285" s="4"/>
      <c r="H285" s="38">
        <v>50.36</v>
      </c>
      <c r="I285" s="10">
        <v>112.66</v>
      </c>
      <c r="J285" s="7">
        <f t="shared" ref="J285:J294" si="13">D285/I285</f>
        <v>1.5948872714361797</v>
      </c>
      <c r="K285" s="38">
        <v>4.43</v>
      </c>
      <c r="L285">
        <v>23.85</v>
      </c>
      <c r="M285">
        <v>13.51</v>
      </c>
      <c r="N285">
        <v>37.39</v>
      </c>
    </row>
    <row r="286" spans="1:14" x14ac:dyDescent="0.3">
      <c r="A286" t="s">
        <v>83</v>
      </c>
      <c r="B286" s="2">
        <v>1993</v>
      </c>
      <c r="C286" t="s">
        <v>307</v>
      </c>
      <c r="D286" s="13">
        <v>148.46</v>
      </c>
      <c r="E286" s="4">
        <v>64.75</v>
      </c>
      <c r="F286" s="4"/>
      <c r="G286" s="4"/>
      <c r="H286" s="38">
        <v>57.36</v>
      </c>
      <c r="I286" s="10">
        <v>82.38</v>
      </c>
      <c r="J286" s="7">
        <f t="shared" si="13"/>
        <v>1.8021364408837099</v>
      </c>
      <c r="K286" s="38">
        <v>4.43</v>
      </c>
      <c r="L286">
        <v>36.229999999999997</v>
      </c>
      <c r="M286">
        <v>25.03</v>
      </c>
      <c r="N286">
        <v>64.87</v>
      </c>
    </row>
    <row r="287" spans="1:14" x14ac:dyDescent="0.3">
      <c r="A287" t="s">
        <v>83</v>
      </c>
      <c r="B287" s="2">
        <v>1998</v>
      </c>
      <c r="C287" t="s">
        <v>309</v>
      </c>
      <c r="D287" s="13">
        <v>171.96</v>
      </c>
      <c r="E287" s="4">
        <v>51.84</v>
      </c>
      <c r="F287" s="4"/>
      <c r="G287" s="4"/>
      <c r="H287" s="38">
        <v>45.16</v>
      </c>
      <c r="I287" s="10">
        <v>118.06</v>
      </c>
      <c r="J287" s="7">
        <f t="shared" si="13"/>
        <v>1.4565475182110792</v>
      </c>
      <c r="K287" s="38">
        <v>4.87</v>
      </c>
      <c r="L287">
        <v>20.350000000000001</v>
      </c>
      <c r="M287">
        <v>10.54</v>
      </c>
      <c r="N287">
        <v>30.02</v>
      </c>
    </row>
    <row r="288" spans="1:14" x14ac:dyDescent="0.3">
      <c r="A288" t="s">
        <v>83</v>
      </c>
      <c r="B288" s="2">
        <v>1998</v>
      </c>
      <c r="C288" t="s">
        <v>307</v>
      </c>
      <c r="D288" s="13">
        <v>182.5</v>
      </c>
      <c r="E288" s="4">
        <v>55.64</v>
      </c>
      <c r="F288" s="4"/>
      <c r="G288" s="4"/>
      <c r="H288" s="38">
        <v>54.43</v>
      </c>
      <c r="I288" s="10">
        <v>107.4</v>
      </c>
      <c r="J288" s="7">
        <f t="shared" si="13"/>
        <v>1.6992551210428304</v>
      </c>
      <c r="K288" s="38">
        <v>4.87</v>
      </c>
      <c r="L288">
        <v>26.68</v>
      </c>
      <c r="M288">
        <v>16.600000000000001</v>
      </c>
      <c r="N288">
        <v>45.94</v>
      </c>
    </row>
    <row r="289" spans="1:14" x14ac:dyDescent="0.3">
      <c r="A289" t="s">
        <v>83</v>
      </c>
      <c r="B289" s="2">
        <v>2001</v>
      </c>
      <c r="C289" t="s">
        <v>309</v>
      </c>
      <c r="D289" s="13">
        <v>156.44999999999999</v>
      </c>
      <c r="E289" s="4">
        <v>55.97</v>
      </c>
      <c r="F289" s="4"/>
      <c r="G289" s="4"/>
      <c r="H289" s="38">
        <v>43.08</v>
      </c>
      <c r="I289" s="10">
        <v>110.67</v>
      </c>
      <c r="J289" s="7">
        <f t="shared" si="13"/>
        <v>1.413662239089184</v>
      </c>
      <c r="K289" s="38">
        <v>5.0999999999999996</v>
      </c>
      <c r="L289">
        <v>22.04</v>
      </c>
      <c r="M289">
        <v>11.46</v>
      </c>
      <c r="N289">
        <v>32.61</v>
      </c>
    </row>
    <row r="290" spans="1:14" x14ac:dyDescent="0.3">
      <c r="A290" t="s">
        <v>83</v>
      </c>
      <c r="B290" s="2">
        <v>2001</v>
      </c>
      <c r="C290" t="s">
        <v>307</v>
      </c>
      <c r="D290" s="13">
        <v>212.86</v>
      </c>
      <c r="E290" s="4">
        <v>49.49</v>
      </c>
      <c r="F290" s="4"/>
      <c r="G290" s="4"/>
      <c r="H290" s="38">
        <v>53.14</v>
      </c>
      <c r="I290" s="10">
        <v>123.24</v>
      </c>
      <c r="J290" s="7">
        <f t="shared" si="13"/>
        <v>1.7271989613761767</v>
      </c>
      <c r="K290" s="38">
        <v>5.0999999999999996</v>
      </c>
      <c r="L290">
        <v>20.7</v>
      </c>
      <c r="M290">
        <v>11.5</v>
      </c>
      <c r="N290">
        <v>32.58</v>
      </c>
    </row>
    <row r="291" spans="1:14" x14ac:dyDescent="0.3">
      <c r="A291" t="s">
        <v>83</v>
      </c>
      <c r="B291" s="2">
        <v>2005</v>
      </c>
      <c r="C291" t="s">
        <v>309</v>
      </c>
      <c r="D291" s="13">
        <v>155.15</v>
      </c>
      <c r="E291" s="4">
        <v>54.64</v>
      </c>
      <c r="F291" s="4"/>
      <c r="G291" s="4"/>
      <c r="H291" s="38">
        <v>40.49</v>
      </c>
      <c r="I291" s="10">
        <v>113.05</v>
      </c>
      <c r="J291" s="7">
        <f t="shared" si="13"/>
        <v>1.3724015922158337</v>
      </c>
      <c r="K291" s="38">
        <v>5.38</v>
      </c>
      <c r="L291">
        <v>20.59</v>
      </c>
      <c r="M291">
        <v>10.17</v>
      </c>
      <c r="N291">
        <v>29.46</v>
      </c>
    </row>
    <row r="292" spans="1:14" x14ac:dyDescent="0.3">
      <c r="A292" t="s">
        <v>83</v>
      </c>
      <c r="B292" s="2">
        <v>2005</v>
      </c>
      <c r="C292" t="s">
        <v>307</v>
      </c>
      <c r="D292" s="13">
        <v>242.74</v>
      </c>
      <c r="E292" s="4">
        <v>38.32</v>
      </c>
      <c r="F292" s="4"/>
      <c r="G292" s="4"/>
      <c r="H292" s="38">
        <v>49.22</v>
      </c>
      <c r="I292" s="10">
        <v>153.30000000000001</v>
      </c>
      <c r="J292" s="7">
        <f t="shared" si="13"/>
        <v>1.5834311806914545</v>
      </c>
      <c r="K292" s="38">
        <v>5.38</v>
      </c>
      <c r="L292">
        <v>13.83</v>
      </c>
      <c r="M292">
        <v>6.78</v>
      </c>
      <c r="N292">
        <v>20.05</v>
      </c>
    </row>
    <row r="293" spans="1:14" x14ac:dyDescent="0.3">
      <c r="A293" t="s">
        <v>83</v>
      </c>
      <c r="B293" s="2">
        <v>2009</v>
      </c>
      <c r="C293" t="s">
        <v>307</v>
      </c>
      <c r="D293" s="13">
        <v>237.68</v>
      </c>
      <c r="E293" s="4">
        <v>33.520000000000003</v>
      </c>
      <c r="F293" s="4"/>
      <c r="G293" s="4"/>
      <c r="H293" s="38">
        <v>44.17</v>
      </c>
      <c r="I293" s="10">
        <v>165.54</v>
      </c>
      <c r="J293" s="7">
        <f t="shared" si="13"/>
        <v>1.4357859127703276</v>
      </c>
      <c r="K293" s="38">
        <v>5.67</v>
      </c>
      <c r="L293">
        <v>11.53</v>
      </c>
      <c r="M293">
        <v>5.57</v>
      </c>
      <c r="N293">
        <v>16.55</v>
      </c>
    </row>
    <row r="294" spans="1:14" x14ac:dyDescent="0.3">
      <c r="A294" t="s">
        <v>83</v>
      </c>
      <c r="B294" s="2">
        <v>2014</v>
      </c>
      <c r="C294" t="s">
        <v>307</v>
      </c>
      <c r="D294" s="13">
        <v>323.13</v>
      </c>
      <c r="E294" s="4">
        <v>22.28</v>
      </c>
      <c r="F294" s="4"/>
      <c r="G294" s="4"/>
      <c r="H294" s="38">
        <v>46.56</v>
      </c>
      <c r="I294" s="10">
        <v>221.17</v>
      </c>
      <c r="J294" s="7">
        <f t="shared" si="13"/>
        <v>1.4610028484875888</v>
      </c>
      <c r="K294" s="38">
        <v>6.01</v>
      </c>
      <c r="L294">
        <v>6.67</v>
      </c>
      <c r="M294">
        <v>2.96</v>
      </c>
      <c r="N294">
        <v>9.23</v>
      </c>
    </row>
    <row r="295" spans="1:14" x14ac:dyDescent="0.3">
      <c r="E295" s="4"/>
      <c r="F295" s="4"/>
      <c r="G295" s="4"/>
      <c r="H295" s="38"/>
      <c r="I295" s="10"/>
      <c r="J295" s="7"/>
      <c r="K295" s="38"/>
    </row>
    <row r="296" spans="1:14" x14ac:dyDescent="0.3">
      <c r="A296" t="s">
        <v>86</v>
      </c>
      <c r="B296" s="2">
        <v>1989</v>
      </c>
      <c r="C296" t="s">
        <v>307</v>
      </c>
      <c r="D296" s="13">
        <v>288.77999999999997</v>
      </c>
      <c r="E296" s="4">
        <v>40.479999999999997</v>
      </c>
      <c r="F296" s="4"/>
      <c r="G296" s="4"/>
      <c r="H296" s="38">
        <v>58.91</v>
      </c>
      <c r="I296" s="10">
        <v>165.31</v>
      </c>
      <c r="J296" s="7">
        <f t="shared" ref="J296:J317" si="14">D296/I296</f>
        <v>1.7468997640796078</v>
      </c>
      <c r="K296" s="38">
        <v>2.42</v>
      </c>
      <c r="L296">
        <v>24.6</v>
      </c>
      <c r="M296">
        <v>19.3</v>
      </c>
      <c r="N296">
        <v>30.91</v>
      </c>
    </row>
    <row r="297" spans="1:14" x14ac:dyDescent="0.3">
      <c r="A297" t="s">
        <v>86</v>
      </c>
      <c r="B297" s="2">
        <v>1991</v>
      </c>
      <c r="C297" t="s">
        <v>307</v>
      </c>
      <c r="D297" s="13">
        <v>308.18</v>
      </c>
      <c r="E297" s="4">
        <v>37.53</v>
      </c>
      <c r="F297" s="4"/>
      <c r="G297" s="4"/>
      <c r="H297" s="38">
        <v>58.22</v>
      </c>
      <c r="I297" s="10">
        <v>174.7</v>
      </c>
      <c r="J297" s="7">
        <f t="shared" si="14"/>
        <v>1.7640526617057815</v>
      </c>
      <c r="K297" s="38">
        <v>2.52</v>
      </c>
      <c r="L297">
        <v>22.13</v>
      </c>
      <c r="M297">
        <v>16.91</v>
      </c>
      <c r="N297">
        <v>31.29</v>
      </c>
    </row>
    <row r="298" spans="1:14" x14ac:dyDescent="0.3">
      <c r="A298" t="s">
        <v>86</v>
      </c>
      <c r="B298" s="2">
        <v>1995</v>
      </c>
      <c r="C298" t="s">
        <v>307</v>
      </c>
      <c r="D298" s="13">
        <v>393.62</v>
      </c>
      <c r="E298" s="4">
        <v>30.36</v>
      </c>
      <c r="F298" s="4"/>
      <c r="G298" s="4"/>
      <c r="H298" s="38">
        <v>57.81</v>
      </c>
      <c r="I298" s="10">
        <v>227.9</v>
      </c>
      <c r="J298" s="7">
        <f t="shared" si="14"/>
        <v>1.7271610355419043</v>
      </c>
      <c r="K298" s="38">
        <v>2.74</v>
      </c>
      <c r="L298">
        <v>17.399999999999999</v>
      </c>
      <c r="M298">
        <v>13.34</v>
      </c>
      <c r="N298">
        <v>21.39</v>
      </c>
    </row>
    <row r="299" spans="1:14" x14ac:dyDescent="0.3">
      <c r="A299" t="s">
        <v>86</v>
      </c>
      <c r="B299" s="2">
        <v>1997</v>
      </c>
      <c r="C299" t="s">
        <v>307</v>
      </c>
      <c r="D299" s="13">
        <v>407.95</v>
      </c>
      <c r="E299" s="4">
        <v>28.67</v>
      </c>
      <c r="F299" s="4"/>
      <c r="G299" s="4"/>
      <c r="H299" s="38">
        <v>58.23</v>
      </c>
      <c r="I299" s="10">
        <v>225.25</v>
      </c>
      <c r="J299" s="7">
        <f t="shared" si="14"/>
        <v>1.8110987791342952</v>
      </c>
      <c r="K299" s="38">
        <v>2.85</v>
      </c>
      <c r="L299">
        <v>15.88</v>
      </c>
      <c r="M299">
        <v>11.65</v>
      </c>
      <c r="N299">
        <v>23.35</v>
      </c>
    </row>
    <row r="300" spans="1:14" x14ac:dyDescent="0.3">
      <c r="A300" t="s">
        <v>86</v>
      </c>
      <c r="B300" s="2">
        <v>1998</v>
      </c>
      <c r="C300" t="s">
        <v>307</v>
      </c>
      <c r="D300" s="13">
        <v>390.64</v>
      </c>
      <c r="E300" s="4">
        <v>28.99</v>
      </c>
      <c r="F300" s="4"/>
      <c r="G300" s="4"/>
      <c r="H300" s="38">
        <v>57.48</v>
      </c>
      <c r="I300" s="10">
        <v>221.77</v>
      </c>
      <c r="J300" s="7">
        <f t="shared" si="14"/>
        <v>1.7614645804211568</v>
      </c>
      <c r="K300" s="38">
        <v>2.91</v>
      </c>
      <c r="L300">
        <v>16.260000000000002</v>
      </c>
      <c r="M300">
        <v>12.18</v>
      </c>
      <c r="N300">
        <v>21.53</v>
      </c>
    </row>
    <row r="301" spans="1:14" x14ac:dyDescent="0.3">
      <c r="A301" t="s">
        <v>86</v>
      </c>
      <c r="B301" s="2">
        <v>1999</v>
      </c>
      <c r="C301" t="s">
        <v>307</v>
      </c>
      <c r="D301" s="13">
        <v>410.43</v>
      </c>
      <c r="E301" s="4">
        <v>26.57</v>
      </c>
      <c r="F301" s="4"/>
      <c r="G301" s="4"/>
      <c r="H301" s="38">
        <v>56.46</v>
      </c>
      <c r="I301" s="10">
        <v>235.77</v>
      </c>
      <c r="J301" s="7">
        <f t="shared" si="14"/>
        <v>1.7408067184120117</v>
      </c>
      <c r="K301" s="38">
        <v>2.97</v>
      </c>
      <c r="L301">
        <v>14.41</v>
      </c>
      <c r="M301">
        <v>10.62</v>
      </c>
      <c r="N301">
        <v>17.95</v>
      </c>
    </row>
    <row r="302" spans="1:14" x14ac:dyDescent="0.3">
      <c r="A302" t="s">
        <v>86</v>
      </c>
      <c r="B302" s="2">
        <v>2000</v>
      </c>
      <c r="C302" t="s">
        <v>307</v>
      </c>
      <c r="D302" s="13">
        <v>412.3</v>
      </c>
      <c r="E302" s="4">
        <v>27.7</v>
      </c>
      <c r="F302" s="4"/>
      <c r="G302" s="4"/>
      <c r="H302" s="38">
        <v>57.66</v>
      </c>
      <c r="I302" s="10">
        <v>230.74</v>
      </c>
      <c r="J302" s="7">
        <f t="shared" si="14"/>
        <v>1.7868596688913929</v>
      </c>
      <c r="K302" s="38">
        <v>3.03</v>
      </c>
      <c r="L302">
        <v>15.49</v>
      </c>
      <c r="M302">
        <v>11.57</v>
      </c>
      <c r="N302">
        <v>19.07</v>
      </c>
    </row>
    <row r="303" spans="1:14" x14ac:dyDescent="0.3">
      <c r="A303" t="s">
        <v>86</v>
      </c>
      <c r="B303" s="2">
        <v>2001</v>
      </c>
      <c r="C303" t="s">
        <v>307</v>
      </c>
      <c r="D303" s="13">
        <v>369.32</v>
      </c>
      <c r="E303" s="4">
        <v>31.34</v>
      </c>
      <c r="F303" s="4"/>
      <c r="G303" s="4"/>
      <c r="H303" s="38">
        <v>57.3</v>
      </c>
      <c r="I303" s="10">
        <v>208.52</v>
      </c>
      <c r="J303" s="7">
        <f t="shared" si="14"/>
        <v>1.7711490504507961</v>
      </c>
      <c r="K303" s="38">
        <v>3.09</v>
      </c>
      <c r="L303">
        <v>16.77</v>
      </c>
      <c r="M303">
        <v>11.7</v>
      </c>
      <c r="N303">
        <v>27.98</v>
      </c>
    </row>
    <row r="304" spans="1:14" x14ac:dyDescent="0.3">
      <c r="A304" t="s">
        <v>86</v>
      </c>
      <c r="B304" s="2">
        <v>2002</v>
      </c>
      <c r="C304" t="s">
        <v>307</v>
      </c>
      <c r="D304" s="13">
        <v>404.6</v>
      </c>
      <c r="E304" s="4">
        <v>28.51</v>
      </c>
      <c r="F304" s="4"/>
      <c r="G304" s="4"/>
      <c r="H304" s="38">
        <v>56.59</v>
      </c>
      <c r="I304" s="10">
        <v>224.09</v>
      </c>
      <c r="J304" s="7">
        <f t="shared" si="14"/>
        <v>1.8055245660225803</v>
      </c>
      <c r="K304" s="38">
        <v>3.15</v>
      </c>
      <c r="L304">
        <v>13.11</v>
      </c>
      <c r="M304">
        <v>7.98</v>
      </c>
      <c r="N304">
        <v>21.07</v>
      </c>
    </row>
    <row r="305" spans="1:14" x14ac:dyDescent="0.3">
      <c r="A305" t="s">
        <v>86</v>
      </c>
      <c r="B305" s="2">
        <v>2003</v>
      </c>
      <c r="C305" t="s">
        <v>307</v>
      </c>
      <c r="D305" s="13">
        <v>415.89</v>
      </c>
      <c r="E305" s="4">
        <v>27.4</v>
      </c>
      <c r="F305" s="4"/>
      <c r="G305" s="4"/>
      <c r="H305" s="38">
        <v>56.37</v>
      </c>
      <c r="I305" s="10">
        <v>230.98</v>
      </c>
      <c r="J305" s="7">
        <f t="shared" si="14"/>
        <v>1.8005455017750456</v>
      </c>
      <c r="K305" s="38">
        <v>3.21</v>
      </c>
      <c r="L305">
        <v>12.58</v>
      </c>
      <c r="M305">
        <v>7.76</v>
      </c>
      <c r="N305">
        <v>20.14</v>
      </c>
    </row>
    <row r="306" spans="1:14" x14ac:dyDescent="0.3">
      <c r="A306" t="s">
        <v>86</v>
      </c>
      <c r="B306" s="2">
        <v>2004</v>
      </c>
      <c r="C306" t="s">
        <v>307</v>
      </c>
      <c r="D306" s="13">
        <v>418.75</v>
      </c>
      <c r="E306" s="4">
        <v>26.07</v>
      </c>
      <c r="F306" s="4"/>
      <c r="G306" s="4"/>
      <c r="H306" s="38">
        <v>55.06</v>
      </c>
      <c r="I306" s="10">
        <v>241.7</v>
      </c>
      <c r="J306" s="7">
        <f t="shared" si="14"/>
        <v>1.7325196524617295</v>
      </c>
      <c r="K306" s="38">
        <v>3.27</v>
      </c>
      <c r="L306">
        <v>11.72</v>
      </c>
      <c r="M306">
        <v>7.08</v>
      </c>
      <c r="N306">
        <v>18.63</v>
      </c>
    </row>
    <row r="307" spans="1:14" x14ac:dyDescent="0.3">
      <c r="A307" t="s">
        <v>86</v>
      </c>
      <c r="B307" s="2">
        <v>2005</v>
      </c>
      <c r="C307" t="s">
        <v>307</v>
      </c>
      <c r="D307" s="13">
        <v>410.8</v>
      </c>
      <c r="E307" s="4">
        <v>25.27</v>
      </c>
      <c r="F307" s="4"/>
      <c r="G307" s="4"/>
      <c r="H307" s="38">
        <v>53.99</v>
      </c>
      <c r="I307" s="10">
        <v>239.75</v>
      </c>
      <c r="J307" s="7">
        <f t="shared" si="14"/>
        <v>1.713451511991658</v>
      </c>
      <c r="K307" s="38">
        <v>3.33</v>
      </c>
      <c r="L307">
        <v>11.24</v>
      </c>
      <c r="M307">
        <v>6.73</v>
      </c>
      <c r="N307">
        <v>17.45</v>
      </c>
    </row>
    <row r="308" spans="1:14" x14ac:dyDescent="0.3">
      <c r="A308" t="s">
        <v>86</v>
      </c>
      <c r="B308" s="2">
        <v>2006</v>
      </c>
      <c r="C308" t="s">
        <v>307</v>
      </c>
      <c r="D308" s="13">
        <v>419.65</v>
      </c>
      <c r="E308" s="4">
        <v>25.49</v>
      </c>
      <c r="F308" s="4"/>
      <c r="G308" s="4"/>
      <c r="H308" s="38">
        <v>55.06</v>
      </c>
      <c r="I308" s="10">
        <v>241.94</v>
      </c>
      <c r="J308" s="7">
        <f t="shared" si="14"/>
        <v>1.7345209556088286</v>
      </c>
      <c r="K308" s="38">
        <v>3.39</v>
      </c>
      <c r="L308">
        <v>11.77</v>
      </c>
      <c r="M308">
        <v>7.33</v>
      </c>
      <c r="N308">
        <v>19.32</v>
      </c>
    </row>
    <row r="309" spans="1:14" x14ac:dyDescent="0.3">
      <c r="A309" t="s">
        <v>86</v>
      </c>
      <c r="B309" s="2">
        <v>2007</v>
      </c>
      <c r="C309" t="s">
        <v>307</v>
      </c>
      <c r="D309" s="13">
        <v>438.44</v>
      </c>
      <c r="E309" s="4">
        <v>22.38</v>
      </c>
      <c r="F309" s="4"/>
      <c r="G309" s="4"/>
      <c r="H309" s="38">
        <v>52.97</v>
      </c>
      <c r="I309" s="10">
        <v>267.52</v>
      </c>
      <c r="J309" s="7">
        <f t="shared" si="14"/>
        <v>1.6389055023923447</v>
      </c>
      <c r="K309" s="38">
        <v>3.45</v>
      </c>
      <c r="L309">
        <v>9.36</v>
      </c>
      <c r="M309">
        <v>5.31</v>
      </c>
      <c r="N309">
        <v>14.22</v>
      </c>
    </row>
    <row r="310" spans="1:14" x14ac:dyDescent="0.3">
      <c r="A310" t="s">
        <v>86</v>
      </c>
      <c r="B310" s="2">
        <v>2008</v>
      </c>
      <c r="C310" t="s">
        <v>307</v>
      </c>
      <c r="D310" s="13">
        <v>522.58000000000004</v>
      </c>
      <c r="E310" s="4">
        <v>16.61</v>
      </c>
      <c r="F310" s="4"/>
      <c r="G310" s="4"/>
      <c r="H310" s="38">
        <v>52.63</v>
      </c>
      <c r="I310" s="10">
        <v>320.67</v>
      </c>
      <c r="J310" s="7">
        <f t="shared" si="14"/>
        <v>1.6296504194343095</v>
      </c>
      <c r="K310" s="38">
        <v>3.52</v>
      </c>
      <c r="L310">
        <v>6.57</v>
      </c>
      <c r="M310">
        <v>3.47</v>
      </c>
      <c r="N310">
        <v>9.76</v>
      </c>
    </row>
    <row r="311" spans="1:14" x14ac:dyDescent="0.3">
      <c r="A311" t="s">
        <v>86</v>
      </c>
      <c r="B311" s="2">
        <v>2009</v>
      </c>
      <c r="C311" t="s">
        <v>307</v>
      </c>
      <c r="D311" s="13">
        <v>528.66</v>
      </c>
      <c r="E311" s="4">
        <v>15.02</v>
      </c>
      <c r="F311" s="4"/>
      <c r="G311" s="4"/>
      <c r="H311" s="38">
        <v>52.03</v>
      </c>
      <c r="I311" s="10">
        <v>320.31</v>
      </c>
      <c r="J311" s="7">
        <f t="shared" si="14"/>
        <v>1.6504636133745434</v>
      </c>
      <c r="K311" s="38">
        <v>3.58</v>
      </c>
      <c r="L311">
        <v>5.04</v>
      </c>
      <c r="M311">
        <v>2.4300000000000002</v>
      </c>
      <c r="N311">
        <v>7.12</v>
      </c>
    </row>
    <row r="312" spans="1:14" x14ac:dyDescent="0.3">
      <c r="A312" t="s">
        <v>86</v>
      </c>
      <c r="B312" s="2">
        <v>2010</v>
      </c>
      <c r="C312" t="s">
        <v>307</v>
      </c>
      <c r="D312" s="13">
        <v>541.94000000000005</v>
      </c>
      <c r="E312" s="4">
        <v>15.47</v>
      </c>
      <c r="F312" s="4"/>
      <c r="G312" s="4"/>
      <c r="H312" s="38">
        <v>51.91</v>
      </c>
      <c r="I312" s="10">
        <v>334.38</v>
      </c>
      <c r="J312" s="7">
        <f t="shared" si="14"/>
        <v>1.6207309049584306</v>
      </c>
      <c r="K312" s="38">
        <v>3.64</v>
      </c>
      <c r="L312">
        <v>5.81</v>
      </c>
      <c r="M312">
        <v>3</v>
      </c>
      <c r="N312">
        <v>8.4700000000000006</v>
      </c>
    </row>
    <row r="313" spans="1:14" x14ac:dyDescent="0.3">
      <c r="A313" t="s">
        <v>86</v>
      </c>
      <c r="B313" s="2">
        <v>2011</v>
      </c>
      <c r="C313" t="s">
        <v>307</v>
      </c>
      <c r="D313" s="13">
        <v>593.13</v>
      </c>
      <c r="E313" s="4">
        <v>13.62</v>
      </c>
      <c r="F313" s="4"/>
      <c r="G313" s="4"/>
      <c r="H313" s="38">
        <v>51.83</v>
      </c>
      <c r="I313" s="10">
        <v>366.45</v>
      </c>
      <c r="J313" s="7">
        <f t="shared" si="14"/>
        <v>1.6185837085550554</v>
      </c>
      <c r="K313" s="38">
        <v>3.71</v>
      </c>
      <c r="L313">
        <v>5.23</v>
      </c>
      <c r="M313">
        <v>2.77</v>
      </c>
      <c r="N313">
        <v>7.67</v>
      </c>
    </row>
    <row r="314" spans="1:14" x14ac:dyDescent="0.3">
      <c r="A314" t="s">
        <v>86</v>
      </c>
      <c r="B314" s="2">
        <v>2012</v>
      </c>
      <c r="C314" t="s">
        <v>307</v>
      </c>
      <c r="D314" s="13">
        <v>604.33000000000004</v>
      </c>
      <c r="E314" s="4">
        <v>13.29</v>
      </c>
      <c r="F314" s="4"/>
      <c r="G314" s="4"/>
      <c r="H314" s="38">
        <v>51.9</v>
      </c>
      <c r="I314" s="10">
        <v>374.97</v>
      </c>
      <c r="J314" s="7">
        <f t="shared" si="14"/>
        <v>1.6116756007147239</v>
      </c>
      <c r="K314" s="38">
        <v>3.77</v>
      </c>
      <c r="L314">
        <v>5.45</v>
      </c>
      <c r="M314">
        <v>2.95</v>
      </c>
      <c r="N314">
        <v>8.1199999999999992</v>
      </c>
    </row>
    <row r="315" spans="1:14" x14ac:dyDescent="0.3">
      <c r="A315" t="s">
        <v>86</v>
      </c>
      <c r="B315" s="2">
        <v>2013</v>
      </c>
      <c r="C315" t="s">
        <v>307</v>
      </c>
      <c r="D315" s="13">
        <v>628.27</v>
      </c>
      <c r="E315" s="4">
        <v>11.98</v>
      </c>
      <c r="F315" s="4"/>
      <c r="G315" s="4"/>
      <c r="H315" s="38">
        <v>51.66</v>
      </c>
      <c r="I315" s="10">
        <v>394.69</v>
      </c>
      <c r="J315" s="7">
        <f t="shared" si="14"/>
        <v>1.5918062276723504</v>
      </c>
      <c r="K315" s="38">
        <v>3.84</v>
      </c>
      <c r="L315">
        <v>4.21</v>
      </c>
      <c r="M315">
        <v>2.0699999999999998</v>
      </c>
      <c r="N315">
        <v>5.91</v>
      </c>
    </row>
    <row r="316" spans="1:14" x14ac:dyDescent="0.3">
      <c r="A316" t="s">
        <v>86</v>
      </c>
      <c r="B316" s="2">
        <v>2014</v>
      </c>
      <c r="C316" t="s">
        <v>307</v>
      </c>
      <c r="D316" s="13">
        <v>630.30999999999995</v>
      </c>
      <c r="E316" s="4">
        <v>11.95</v>
      </c>
      <c r="F316" s="4"/>
      <c r="G316" s="4"/>
      <c r="H316" s="38">
        <v>50.7</v>
      </c>
      <c r="I316" s="10">
        <v>404.19</v>
      </c>
      <c r="J316" s="7">
        <f t="shared" si="14"/>
        <v>1.559439867389099</v>
      </c>
      <c r="K316" s="38">
        <v>3.9</v>
      </c>
      <c r="L316">
        <v>4.6900000000000004</v>
      </c>
      <c r="M316">
        <v>2.5299999999999998</v>
      </c>
      <c r="N316">
        <v>6.91</v>
      </c>
    </row>
    <row r="317" spans="1:14" x14ac:dyDescent="0.3">
      <c r="A317" t="s">
        <v>86</v>
      </c>
      <c r="B317" s="2">
        <v>2015</v>
      </c>
      <c r="C317" t="s">
        <v>307</v>
      </c>
      <c r="D317" s="13">
        <v>688.93</v>
      </c>
      <c r="E317" s="4">
        <v>10.48</v>
      </c>
      <c r="F317" s="4"/>
      <c r="G317" s="4"/>
      <c r="H317" s="38">
        <v>50.98</v>
      </c>
      <c r="I317" s="10">
        <v>436.23</v>
      </c>
      <c r="J317" s="7">
        <f t="shared" si="14"/>
        <v>1.5792815716479838</v>
      </c>
      <c r="K317" s="38">
        <v>3.97</v>
      </c>
      <c r="L317">
        <v>3.5</v>
      </c>
      <c r="M317">
        <v>1.67</v>
      </c>
      <c r="N317">
        <v>4.7300000000000004</v>
      </c>
    </row>
    <row r="318" spans="1:14" x14ac:dyDescent="0.3">
      <c r="E318" s="4"/>
      <c r="F318" s="4"/>
      <c r="G318" s="4"/>
      <c r="H318" s="38"/>
      <c r="I318" s="10"/>
      <c r="J318" s="7"/>
      <c r="K318" s="38"/>
    </row>
    <row r="319" spans="1:14" x14ac:dyDescent="0.3">
      <c r="A319" t="s">
        <v>89</v>
      </c>
      <c r="B319" s="2">
        <v>2015</v>
      </c>
      <c r="C319" t="s">
        <v>307</v>
      </c>
      <c r="D319" s="13">
        <v>531.96</v>
      </c>
      <c r="E319" s="4">
        <v>11.21</v>
      </c>
      <c r="F319" s="4"/>
      <c r="G319" s="4"/>
      <c r="H319" s="38">
        <v>47.98</v>
      </c>
      <c r="I319" s="10">
        <v>351.49</v>
      </c>
      <c r="J319" s="7">
        <f t="shared" ref="J319:J337" si="15">D319/I319</f>
        <v>1.5134427721983557</v>
      </c>
      <c r="K319" s="38">
        <v>6.64</v>
      </c>
      <c r="L319">
        <v>3.77</v>
      </c>
      <c r="M319">
        <v>1.83</v>
      </c>
      <c r="N319">
        <v>5.44</v>
      </c>
    </row>
    <row r="320" spans="1:14" x14ac:dyDescent="0.3">
      <c r="A320" t="s">
        <v>89</v>
      </c>
      <c r="B320" s="2">
        <v>2014</v>
      </c>
      <c r="C320" t="s">
        <v>307</v>
      </c>
      <c r="D320" s="13">
        <v>570.91</v>
      </c>
      <c r="E320" s="4">
        <v>11.72</v>
      </c>
      <c r="F320" s="4"/>
      <c r="G320" s="4"/>
      <c r="H320" s="38">
        <v>51.67</v>
      </c>
      <c r="I320" s="10">
        <v>350.58</v>
      </c>
      <c r="J320" s="7">
        <f t="shared" si="15"/>
        <v>1.6284728164755549</v>
      </c>
      <c r="K320" s="38">
        <v>6.55</v>
      </c>
      <c r="L320">
        <v>3.91</v>
      </c>
      <c r="M320">
        <v>1.94</v>
      </c>
      <c r="N320">
        <v>5.73</v>
      </c>
    </row>
    <row r="321" spans="1:14" x14ac:dyDescent="0.3">
      <c r="A321" t="s">
        <v>89</v>
      </c>
      <c r="B321" s="2">
        <v>2013</v>
      </c>
      <c r="C321" t="s">
        <v>307</v>
      </c>
      <c r="D321" s="13">
        <v>522.75</v>
      </c>
      <c r="E321" s="4">
        <v>10.63</v>
      </c>
      <c r="F321" s="4"/>
      <c r="G321" s="4"/>
      <c r="H321" s="38">
        <v>48.3</v>
      </c>
      <c r="I321" s="10">
        <v>341.39</v>
      </c>
      <c r="J321" s="7">
        <f t="shared" si="15"/>
        <v>1.5312399308708515</v>
      </c>
      <c r="K321" s="38">
        <v>6.47</v>
      </c>
      <c r="L321">
        <v>3.57</v>
      </c>
      <c r="M321">
        <v>1.82</v>
      </c>
      <c r="N321">
        <v>5.16</v>
      </c>
    </row>
    <row r="322" spans="1:14" x14ac:dyDescent="0.3">
      <c r="A322" t="s">
        <v>89</v>
      </c>
      <c r="B322" s="2">
        <v>2012</v>
      </c>
      <c r="C322" t="s">
        <v>307</v>
      </c>
      <c r="D322" s="13">
        <v>460.77</v>
      </c>
      <c r="E322" s="4">
        <v>15.02</v>
      </c>
      <c r="F322" s="4"/>
      <c r="G322" s="4"/>
      <c r="H322" s="38">
        <v>48.17</v>
      </c>
      <c r="I322" s="10">
        <v>316.58999999999997</v>
      </c>
      <c r="J322" s="7">
        <f t="shared" si="15"/>
        <v>1.4554155216526108</v>
      </c>
      <c r="K322" s="38">
        <v>6.38</v>
      </c>
      <c r="L322">
        <v>5.32</v>
      </c>
      <c r="M322">
        <v>2.68</v>
      </c>
      <c r="N322">
        <v>7.81</v>
      </c>
    </row>
    <row r="323" spans="1:14" x14ac:dyDescent="0.3">
      <c r="A323" t="s">
        <v>89</v>
      </c>
      <c r="B323" s="2">
        <v>2011</v>
      </c>
      <c r="C323" t="s">
        <v>307</v>
      </c>
      <c r="D323" s="13">
        <v>476.1</v>
      </c>
      <c r="E323" s="4">
        <v>17.78</v>
      </c>
      <c r="F323" s="4"/>
      <c r="G323" s="4"/>
      <c r="H323" s="38">
        <v>52.6</v>
      </c>
      <c r="I323" s="10">
        <v>297.55</v>
      </c>
      <c r="J323" s="7">
        <f t="shared" si="15"/>
        <v>1.6000672155940179</v>
      </c>
      <c r="K323" s="38">
        <v>6.29</v>
      </c>
      <c r="L323">
        <v>6.96</v>
      </c>
      <c r="M323">
        <v>3.85</v>
      </c>
      <c r="N323">
        <v>11.07</v>
      </c>
    </row>
    <row r="324" spans="1:14" x14ac:dyDescent="0.3">
      <c r="A324" t="s">
        <v>89</v>
      </c>
      <c r="B324" s="2">
        <v>2010</v>
      </c>
      <c r="C324" t="s">
        <v>307</v>
      </c>
      <c r="D324" s="13">
        <v>424.5</v>
      </c>
      <c r="E324" s="4">
        <v>19.53</v>
      </c>
      <c r="F324" s="4"/>
      <c r="G324" s="4"/>
      <c r="H324" s="38">
        <v>51.83</v>
      </c>
      <c r="I324" s="10">
        <v>267.60000000000002</v>
      </c>
      <c r="J324" s="7">
        <f t="shared" si="15"/>
        <v>1.5863228699551568</v>
      </c>
      <c r="K324" s="38">
        <v>6.21</v>
      </c>
      <c r="L324">
        <v>7.56</v>
      </c>
      <c r="M324">
        <v>4.12</v>
      </c>
      <c r="N324">
        <v>11.66</v>
      </c>
    </row>
    <row r="325" spans="1:14" x14ac:dyDescent="0.3">
      <c r="A325" t="s">
        <v>89</v>
      </c>
      <c r="B325" s="2">
        <v>2009</v>
      </c>
      <c r="C325" t="s">
        <v>307</v>
      </c>
      <c r="D325" s="13">
        <v>385.71</v>
      </c>
      <c r="E325" s="4">
        <v>21.61</v>
      </c>
      <c r="F325" s="4"/>
      <c r="G325" s="4"/>
      <c r="H325" s="38">
        <v>49.67</v>
      </c>
      <c r="I325" s="10">
        <v>251.52</v>
      </c>
      <c r="J325" s="7">
        <f t="shared" si="15"/>
        <v>1.5335162213740456</v>
      </c>
      <c r="K325" s="38">
        <v>6.13</v>
      </c>
      <c r="L325">
        <v>8.16</v>
      </c>
      <c r="M325">
        <v>4.3600000000000003</v>
      </c>
      <c r="N325">
        <v>12.28</v>
      </c>
    </row>
    <row r="326" spans="1:14" x14ac:dyDescent="0.3">
      <c r="A326" t="s">
        <v>89</v>
      </c>
      <c r="B326" s="2">
        <v>2008</v>
      </c>
      <c r="C326" t="s">
        <v>307</v>
      </c>
      <c r="D326" s="13">
        <v>383.66</v>
      </c>
      <c r="E326" s="4">
        <v>21.46</v>
      </c>
      <c r="F326" s="4"/>
      <c r="G326" s="4"/>
      <c r="H326" s="38">
        <v>51.04</v>
      </c>
      <c r="I326" s="10">
        <v>235.52</v>
      </c>
      <c r="J326" s="7">
        <f t="shared" si="15"/>
        <v>1.628991168478261</v>
      </c>
      <c r="K326" s="38">
        <v>6.05</v>
      </c>
      <c r="L326">
        <v>7.51</v>
      </c>
      <c r="M326">
        <v>3.75</v>
      </c>
      <c r="N326">
        <v>11.17</v>
      </c>
    </row>
    <row r="327" spans="1:14" x14ac:dyDescent="0.3">
      <c r="A327" t="s">
        <v>89</v>
      </c>
      <c r="B327" s="2">
        <v>2007</v>
      </c>
      <c r="C327" t="s">
        <v>307</v>
      </c>
      <c r="D327" s="13">
        <v>357.54</v>
      </c>
      <c r="E327" s="4">
        <v>23.88</v>
      </c>
      <c r="F327" s="4"/>
      <c r="G327" s="4"/>
      <c r="H327" s="38">
        <v>52.09</v>
      </c>
      <c r="I327" s="10">
        <v>220.65</v>
      </c>
      <c r="J327" s="7">
        <f t="shared" si="15"/>
        <v>1.6203942895989123</v>
      </c>
      <c r="K327" s="38">
        <v>5.97</v>
      </c>
      <c r="L327">
        <v>9.6999999999999993</v>
      </c>
      <c r="M327">
        <v>5.45</v>
      </c>
      <c r="N327">
        <v>15.33</v>
      </c>
    </row>
    <row r="328" spans="1:14" x14ac:dyDescent="0.3">
      <c r="A328" t="s">
        <v>89</v>
      </c>
      <c r="B328" s="2">
        <v>2006</v>
      </c>
      <c r="C328" t="s">
        <v>307</v>
      </c>
      <c r="D328" s="13">
        <v>333.98</v>
      </c>
      <c r="E328" s="4">
        <v>29.28</v>
      </c>
      <c r="F328" s="4"/>
      <c r="G328" s="4"/>
      <c r="H328" s="38">
        <v>53.63</v>
      </c>
      <c r="I328" s="10">
        <v>200.51</v>
      </c>
      <c r="J328" s="7">
        <f t="shared" si="15"/>
        <v>1.6656525859059401</v>
      </c>
      <c r="K328" s="38">
        <v>5.88</v>
      </c>
      <c r="L328">
        <v>11.8</v>
      </c>
      <c r="M328">
        <v>6.5</v>
      </c>
      <c r="N328">
        <v>18.37</v>
      </c>
    </row>
    <row r="329" spans="1:14" x14ac:dyDescent="0.3">
      <c r="A329" t="s">
        <v>89</v>
      </c>
      <c r="B329" s="2">
        <v>2005</v>
      </c>
      <c r="C329" t="s">
        <v>307</v>
      </c>
      <c r="D329" s="13">
        <v>359.3</v>
      </c>
      <c r="E329" s="4">
        <v>24.23</v>
      </c>
      <c r="F329" s="4"/>
      <c r="G329" s="4"/>
      <c r="H329" s="38">
        <v>51.37</v>
      </c>
      <c r="I329" s="10">
        <v>220.97</v>
      </c>
      <c r="J329" s="7">
        <f t="shared" si="15"/>
        <v>1.6260125808933339</v>
      </c>
      <c r="K329" s="38">
        <v>5.8</v>
      </c>
      <c r="L329">
        <v>9.1199999999999992</v>
      </c>
      <c r="M329">
        <v>4.9400000000000004</v>
      </c>
      <c r="N329">
        <v>14.1</v>
      </c>
    </row>
    <row r="330" spans="1:14" x14ac:dyDescent="0.3">
      <c r="A330" t="s">
        <v>89</v>
      </c>
      <c r="B330" s="2">
        <v>2004</v>
      </c>
      <c r="C330" t="s">
        <v>307</v>
      </c>
      <c r="D330" s="13">
        <v>353.16</v>
      </c>
      <c r="E330" s="4">
        <v>25.63</v>
      </c>
      <c r="F330" s="4"/>
      <c r="G330" s="4"/>
      <c r="H330" s="38">
        <v>52.59</v>
      </c>
      <c r="I330" s="10">
        <v>208.66</v>
      </c>
      <c r="J330" s="7">
        <f t="shared" si="15"/>
        <v>1.6925141378318798</v>
      </c>
      <c r="K330" s="38">
        <v>5.7</v>
      </c>
      <c r="L330">
        <v>9.27</v>
      </c>
      <c r="M330">
        <v>4.7699999999999996</v>
      </c>
      <c r="N330">
        <v>13.53</v>
      </c>
    </row>
    <row r="331" spans="1:14" x14ac:dyDescent="0.3">
      <c r="A331" t="s">
        <v>89</v>
      </c>
      <c r="B331" s="2">
        <v>2003</v>
      </c>
      <c r="C331" t="s">
        <v>307</v>
      </c>
      <c r="D331" s="13">
        <v>364.64</v>
      </c>
      <c r="E331" s="4">
        <v>28.36</v>
      </c>
      <c r="F331" s="4"/>
      <c r="G331" s="4"/>
      <c r="H331" s="38">
        <v>55.55</v>
      </c>
      <c r="I331" s="10">
        <v>202.61</v>
      </c>
      <c r="J331" s="7">
        <f t="shared" si="15"/>
        <v>1.799713735748482</v>
      </c>
      <c r="K331" s="38">
        <v>5.61</v>
      </c>
      <c r="L331">
        <v>11.24</v>
      </c>
      <c r="M331">
        <v>6.18</v>
      </c>
      <c r="N331">
        <v>17.45</v>
      </c>
    </row>
    <row r="332" spans="1:14" x14ac:dyDescent="0.3">
      <c r="A332" t="s">
        <v>89</v>
      </c>
      <c r="B332" s="2">
        <v>2002</v>
      </c>
      <c r="C332" t="s">
        <v>307</v>
      </c>
      <c r="D332" s="13">
        <v>321.62</v>
      </c>
      <c r="E332" s="4">
        <v>35.450000000000003</v>
      </c>
      <c r="F332" s="4"/>
      <c r="G332" s="4"/>
      <c r="H332" s="38">
        <v>57.34</v>
      </c>
      <c r="I332" s="10">
        <v>177.81</v>
      </c>
      <c r="J332" s="7">
        <f t="shared" si="15"/>
        <v>1.8087846577807771</v>
      </c>
      <c r="K332" s="38">
        <v>5.51</v>
      </c>
      <c r="L332">
        <v>15.4</v>
      </c>
      <c r="M332">
        <v>9.0299999999999994</v>
      </c>
      <c r="N332">
        <v>25.08</v>
      </c>
    </row>
    <row r="333" spans="1:14" x14ac:dyDescent="0.3">
      <c r="A333" t="s">
        <v>89</v>
      </c>
      <c r="B333" s="2">
        <v>2001</v>
      </c>
      <c r="C333" t="s">
        <v>307</v>
      </c>
      <c r="D333" s="13">
        <v>394.29</v>
      </c>
      <c r="E333" s="4">
        <v>25.94</v>
      </c>
      <c r="F333" s="4"/>
      <c r="G333" s="4"/>
      <c r="H333" s="38">
        <v>54.83</v>
      </c>
      <c r="I333" s="10">
        <v>231.08</v>
      </c>
      <c r="J333" s="7">
        <f t="shared" si="15"/>
        <v>1.7062921931798511</v>
      </c>
      <c r="K333" s="38">
        <v>5.41</v>
      </c>
      <c r="L333">
        <v>10.7</v>
      </c>
      <c r="M333">
        <v>6.21</v>
      </c>
      <c r="N333">
        <v>17.420000000000002</v>
      </c>
    </row>
    <row r="334" spans="1:14" x14ac:dyDescent="0.3">
      <c r="A334" t="s">
        <v>89</v>
      </c>
      <c r="B334" s="2">
        <v>1999</v>
      </c>
      <c r="C334" t="s">
        <v>307</v>
      </c>
      <c r="D334" s="13">
        <v>391.55</v>
      </c>
      <c r="E334" s="4">
        <v>25.53</v>
      </c>
      <c r="F334" s="4"/>
      <c r="G334" s="4"/>
      <c r="H334" s="38">
        <v>54.58</v>
      </c>
      <c r="I334" s="10">
        <v>229.03</v>
      </c>
      <c r="J334" s="7">
        <f t="shared" si="15"/>
        <v>1.7096013622669519</v>
      </c>
      <c r="K334" s="38">
        <v>5.2</v>
      </c>
      <c r="L334">
        <v>11.38</v>
      </c>
      <c r="M334">
        <v>6.8</v>
      </c>
      <c r="N334">
        <v>18.52</v>
      </c>
    </row>
    <row r="335" spans="1:14" x14ac:dyDescent="0.3">
      <c r="A335" t="s">
        <v>89</v>
      </c>
      <c r="B335" s="2">
        <v>1997</v>
      </c>
      <c r="C335" t="s">
        <v>307</v>
      </c>
      <c r="D335" s="13">
        <v>430.66</v>
      </c>
      <c r="E335" s="4">
        <v>26.36</v>
      </c>
      <c r="F335" s="4"/>
      <c r="G335" s="4"/>
      <c r="H335" s="38">
        <v>54.89</v>
      </c>
      <c r="I335" s="10">
        <v>258.31</v>
      </c>
      <c r="J335" s="7">
        <f t="shared" si="15"/>
        <v>1.6672215554953351</v>
      </c>
      <c r="K335" s="38">
        <v>4.9800000000000004</v>
      </c>
      <c r="L335">
        <v>11.73</v>
      </c>
      <c r="M335">
        <v>7.15</v>
      </c>
      <c r="N335">
        <v>19.760000000000002</v>
      </c>
    </row>
    <row r="336" spans="1:14" x14ac:dyDescent="0.3">
      <c r="A336" t="s">
        <v>89</v>
      </c>
      <c r="B336" s="2">
        <v>1995</v>
      </c>
      <c r="C336" t="s">
        <v>307</v>
      </c>
      <c r="D336" s="13">
        <v>401.07</v>
      </c>
      <c r="E336" s="4">
        <v>30.06</v>
      </c>
      <c r="F336" s="4"/>
      <c r="G336" s="4"/>
      <c r="H336" s="38">
        <v>58.16</v>
      </c>
      <c r="I336" s="10">
        <v>216.87</v>
      </c>
      <c r="J336" s="7">
        <f t="shared" si="15"/>
        <v>1.8493567575044958</v>
      </c>
      <c r="K336" s="38">
        <v>4.76</v>
      </c>
      <c r="L336">
        <v>13.7</v>
      </c>
      <c r="M336">
        <v>8.39</v>
      </c>
      <c r="N336">
        <v>21.76</v>
      </c>
    </row>
    <row r="337" spans="1:14" x14ac:dyDescent="0.3">
      <c r="A337" t="s">
        <v>89</v>
      </c>
      <c r="B337" s="2">
        <v>1990</v>
      </c>
      <c r="C337" t="s">
        <v>307</v>
      </c>
      <c r="D337" s="13">
        <v>423.59</v>
      </c>
      <c r="E337" s="4">
        <v>9.24</v>
      </c>
      <c r="F337" s="4"/>
      <c r="G337" s="4"/>
      <c r="H337" s="38">
        <v>40.840000000000003</v>
      </c>
      <c r="I337" s="10">
        <v>305.75</v>
      </c>
      <c r="J337" s="7">
        <f t="shared" si="15"/>
        <v>1.3854129190515125</v>
      </c>
      <c r="K337" s="38">
        <v>4.21</v>
      </c>
      <c r="L337">
        <v>2.4500000000000002</v>
      </c>
      <c r="M337">
        <v>1.03</v>
      </c>
      <c r="N337">
        <v>3.13</v>
      </c>
    </row>
    <row r="338" spans="1:14" x14ac:dyDescent="0.3">
      <c r="E338" s="4"/>
      <c r="F338" s="4"/>
      <c r="G338" s="4"/>
      <c r="H338" s="38"/>
      <c r="I338" s="10"/>
      <c r="J338" s="7"/>
      <c r="K338" s="38"/>
    </row>
    <row r="339" spans="1:14" x14ac:dyDescent="0.3">
      <c r="A339" t="s">
        <v>92</v>
      </c>
      <c r="B339" s="2">
        <v>1985.5</v>
      </c>
      <c r="C339" t="s">
        <v>309</v>
      </c>
      <c r="D339" s="13">
        <v>179.74</v>
      </c>
      <c r="E339" s="4">
        <v>49.84</v>
      </c>
      <c r="F339" s="4"/>
      <c r="G339" s="4"/>
      <c r="H339" s="38">
        <v>45.63</v>
      </c>
      <c r="I339" s="10">
        <v>122.18</v>
      </c>
      <c r="J339" s="7">
        <f t="shared" ref="J339:J359" si="16">D339/I339</f>
        <v>1.4711082010148961</v>
      </c>
      <c r="K339" s="38">
        <v>20</v>
      </c>
      <c r="L339">
        <v>20.170000000000002</v>
      </c>
      <c r="M339">
        <v>10.82</v>
      </c>
      <c r="N339">
        <v>30.8</v>
      </c>
    </row>
    <row r="340" spans="1:14" x14ac:dyDescent="0.3">
      <c r="A340" t="s">
        <v>92</v>
      </c>
      <c r="B340" s="2">
        <v>1994</v>
      </c>
      <c r="C340" t="s">
        <v>309</v>
      </c>
      <c r="D340" s="13">
        <v>188.25</v>
      </c>
      <c r="E340" s="4">
        <v>44.76</v>
      </c>
      <c r="F340" s="4"/>
      <c r="G340" s="4"/>
      <c r="H340" s="38">
        <v>44.02</v>
      </c>
      <c r="I340" s="10">
        <v>136.13</v>
      </c>
      <c r="J340" s="7">
        <f t="shared" si="16"/>
        <v>1.3828693160949093</v>
      </c>
      <c r="K340" s="38">
        <v>23.62</v>
      </c>
      <c r="L340">
        <v>18.170000000000002</v>
      </c>
      <c r="M340">
        <v>9.74</v>
      </c>
      <c r="N340">
        <v>27.52</v>
      </c>
    </row>
    <row r="341" spans="1:14" x14ac:dyDescent="0.3">
      <c r="A341" t="s">
        <v>92</v>
      </c>
      <c r="B341" s="2">
        <v>1997</v>
      </c>
      <c r="C341" t="s">
        <v>307</v>
      </c>
      <c r="D341" s="13">
        <v>254.34</v>
      </c>
      <c r="E341" s="4">
        <v>40.19</v>
      </c>
      <c r="F341" s="4"/>
      <c r="G341" s="4"/>
      <c r="H341" s="38">
        <v>53.72</v>
      </c>
      <c r="I341" s="10">
        <v>153.18</v>
      </c>
      <c r="J341" s="7">
        <f t="shared" si="16"/>
        <v>1.6603995299647474</v>
      </c>
      <c r="K341" s="38">
        <v>24.83</v>
      </c>
      <c r="L341">
        <v>19.11</v>
      </c>
      <c r="M341">
        <v>11.69</v>
      </c>
      <c r="N341">
        <v>32.47</v>
      </c>
    </row>
    <row r="342" spans="1:14" x14ac:dyDescent="0.3">
      <c r="A342" t="s">
        <v>92</v>
      </c>
      <c r="B342" s="2">
        <v>1998</v>
      </c>
      <c r="C342" t="s">
        <v>307</v>
      </c>
      <c r="D342" s="13">
        <v>277.25</v>
      </c>
      <c r="E342" s="4">
        <v>39.61</v>
      </c>
      <c r="F342" s="4"/>
      <c r="G342" s="4"/>
      <c r="H342" s="38">
        <v>56.14</v>
      </c>
      <c r="I342" s="10">
        <v>156.29</v>
      </c>
      <c r="J342" s="7">
        <f t="shared" si="16"/>
        <v>1.7739458698573167</v>
      </c>
      <c r="K342" s="38">
        <v>25.2</v>
      </c>
      <c r="L342">
        <v>18.32</v>
      </c>
      <c r="M342">
        <v>11.18</v>
      </c>
      <c r="N342">
        <v>31.12</v>
      </c>
    </row>
    <row r="343" spans="1:14" x14ac:dyDescent="0.3">
      <c r="A343" t="s">
        <v>92</v>
      </c>
      <c r="B343" s="2">
        <v>1999</v>
      </c>
      <c r="C343" t="s">
        <v>307</v>
      </c>
      <c r="D343" s="13">
        <v>272.62</v>
      </c>
      <c r="E343" s="4">
        <v>40.53</v>
      </c>
      <c r="F343" s="4"/>
      <c r="G343" s="4"/>
      <c r="H343" s="38">
        <v>56.34</v>
      </c>
      <c r="I343" s="10">
        <v>152.51</v>
      </c>
      <c r="J343" s="7">
        <f t="shared" si="16"/>
        <v>1.7875549144318408</v>
      </c>
      <c r="K343" s="38">
        <v>25.56</v>
      </c>
      <c r="L343">
        <v>18.899999999999999</v>
      </c>
      <c r="M343">
        <v>11.55</v>
      </c>
      <c r="N343">
        <v>32.619999999999997</v>
      </c>
    </row>
    <row r="344" spans="1:14" x14ac:dyDescent="0.3">
      <c r="A344" t="s">
        <v>92</v>
      </c>
      <c r="B344" s="2">
        <v>2000</v>
      </c>
      <c r="C344" t="s">
        <v>307</v>
      </c>
      <c r="D344" s="13">
        <v>241.08</v>
      </c>
      <c r="E344" s="4">
        <v>40.369999999999997</v>
      </c>
      <c r="F344" s="4"/>
      <c r="G344" s="4"/>
      <c r="H344" s="38">
        <v>50.77</v>
      </c>
      <c r="I344" s="10">
        <v>154.15</v>
      </c>
      <c r="J344" s="7">
        <f t="shared" si="16"/>
        <v>1.5639312358092767</v>
      </c>
      <c r="K344" s="38">
        <v>25.91</v>
      </c>
      <c r="L344">
        <v>17.920000000000002</v>
      </c>
      <c r="M344">
        <v>10.62</v>
      </c>
      <c r="N344">
        <v>29.59</v>
      </c>
    </row>
    <row r="345" spans="1:14" x14ac:dyDescent="0.3">
      <c r="A345" t="s">
        <v>92</v>
      </c>
      <c r="B345" s="2">
        <v>2001</v>
      </c>
      <c r="C345" t="s">
        <v>307</v>
      </c>
      <c r="D345" s="13">
        <v>233.03</v>
      </c>
      <c r="E345" s="4">
        <v>42.8</v>
      </c>
      <c r="F345" s="4"/>
      <c r="G345" s="4"/>
      <c r="H345" s="38">
        <v>51.83</v>
      </c>
      <c r="I345" s="10">
        <v>145.19</v>
      </c>
      <c r="J345" s="7">
        <f t="shared" si="16"/>
        <v>1.6050003443763345</v>
      </c>
      <c r="K345" s="38">
        <v>26.26</v>
      </c>
      <c r="L345">
        <v>19.25</v>
      </c>
      <c r="M345">
        <v>11.42</v>
      </c>
      <c r="N345">
        <v>31.72</v>
      </c>
    </row>
    <row r="346" spans="1:14" x14ac:dyDescent="0.3">
      <c r="A346" t="s">
        <v>92</v>
      </c>
      <c r="B346" s="2">
        <v>2002</v>
      </c>
      <c r="C346" t="s">
        <v>307</v>
      </c>
      <c r="D346" s="13">
        <v>269.27</v>
      </c>
      <c r="E346" s="4">
        <v>39.11</v>
      </c>
      <c r="F346" s="4"/>
      <c r="G346" s="4"/>
      <c r="H346" s="38">
        <v>54.04</v>
      </c>
      <c r="I346" s="10">
        <v>160.65</v>
      </c>
      <c r="J346" s="7">
        <f t="shared" si="16"/>
        <v>1.6761282290694053</v>
      </c>
      <c r="K346" s="38">
        <v>26.6</v>
      </c>
      <c r="L346">
        <v>17.16</v>
      </c>
      <c r="M346">
        <v>10.02</v>
      </c>
      <c r="N346">
        <v>27.79</v>
      </c>
    </row>
    <row r="347" spans="1:14" x14ac:dyDescent="0.3">
      <c r="A347" t="s">
        <v>92</v>
      </c>
      <c r="B347" s="2">
        <v>2003</v>
      </c>
      <c r="C347" t="s">
        <v>307</v>
      </c>
      <c r="D347" s="13">
        <v>280.75</v>
      </c>
      <c r="E347" s="4">
        <v>36.89</v>
      </c>
      <c r="F347" s="4"/>
      <c r="G347" s="4"/>
      <c r="H347" s="38">
        <v>53.71</v>
      </c>
      <c r="I347" s="10">
        <v>164.32</v>
      </c>
      <c r="J347" s="7">
        <f t="shared" si="16"/>
        <v>1.7085564751703992</v>
      </c>
      <c r="K347" s="38">
        <v>26.94</v>
      </c>
      <c r="L347">
        <v>15.19</v>
      </c>
      <c r="M347">
        <v>8.27</v>
      </c>
      <c r="N347">
        <v>23.33</v>
      </c>
    </row>
    <row r="348" spans="1:14" x14ac:dyDescent="0.3">
      <c r="A348" t="s">
        <v>92</v>
      </c>
      <c r="B348" s="2">
        <v>2004</v>
      </c>
      <c r="C348" t="s">
        <v>307</v>
      </c>
      <c r="D348" s="13">
        <v>284.36</v>
      </c>
      <c r="E348" s="4">
        <v>34.29</v>
      </c>
      <c r="F348" s="4"/>
      <c r="G348" s="4"/>
      <c r="H348" s="38">
        <v>51.2</v>
      </c>
      <c r="I348" s="10">
        <v>179.66</v>
      </c>
      <c r="J348" s="7">
        <f t="shared" si="16"/>
        <v>1.5827674496270734</v>
      </c>
      <c r="K348" s="38">
        <v>27.27</v>
      </c>
      <c r="L348">
        <v>14.27</v>
      </c>
      <c r="M348">
        <v>7.85</v>
      </c>
      <c r="N348">
        <v>21.99</v>
      </c>
    </row>
    <row r="349" spans="1:14" x14ac:dyDescent="0.3">
      <c r="A349" t="s">
        <v>92</v>
      </c>
      <c r="B349" s="2">
        <v>2005</v>
      </c>
      <c r="C349" t="s">
        <v>307</v>
      </c>
      <c r="D349" s="13">
        <v>272.58999999999997</v>
      </c>
      <c r="E349" s="4">
        <v>36.44</v>
      </c>
      <c r="F349" s="4"/>
      <c r="G349" s="4"/>
      <c r="H349" s="38">
        <v>51.84</v>
      </c>
      <c r="I349" s="10">
        <v>169.38</v>
      </c>
      <c r="J349" s="7">
        <f t="shared" si="16"/>
        <v>1.6093399456842601</v>
      </c>
      <c r="K349" s="38">
        <v>27.61</v>
      </c>
      <c r="L349">
        <v>15.63</v>
      </c>
      <c r="M349">
        <v>8.8000000000000007</v>
      </c>
      <c r="N349">
        <v>24.56</v>
      </c>
    </row>
    <row r="350" spans="1:14" x14ac:dyDescent="0.3">
      <c r="A350" t="s">
        <v>92</v>
      </c>
      <c r="B350" s="2">
        <v>2006</v>
      </c>
      <c r="C350" t="s">
        <v>307</v>
      </c>
      <c r="D350" s="13">
        <v>304.01</v>
      </c>
      <c r="E350" s="4">
        <v>32.5</v>
      </c>
      <c r="F350" s="4"/>
      <c r="G350" s="4"/>
      <c r="H350" s="38">
        <v>51.67</v>
      </c>
      <c r="I350" s="10">
        <v>191.34</v>
      </c>
      <c r="J350" s="7">
        <f t="shared" si="16"/>
        <v>1.588847078499007</v>
      </c>
      <c r="K350" s="38">
        <v>27.95</v>
      </c>
      <c r="L350">
        <v>13.79</v>
      </c>
      <c r="M350">
        <v>7.76</v>
      </c>
      <c r="N350">
        <v>21.58</v>
      </c>
    </row>
    <row r="351" spans="1:14" x14ac:dyDescent="0.3">
      <c r="A351" t="s">
        <v>92</v>
      </c>
      <c r="B351" s="2">
        <v>2007</v>
      </c>
      <c r="C351" t="s">
        <v>307</v>
      </c>
      <c r="D351" s="13">
        <v>340.34</v>
      </c>
      <c r="E351" s="4">
        <v>27.98</v>
      </c>
      <c r="F351" s="4"/>
      <c r="G351" s="4"/>
      <c r="H351" s="38">
        <v>51.35</v>
      </c>
      <c r="I351" s="10">
        <v>217.37</v>
      </c>
      <c r="J351" s="7">
        <f t="shared" si="16"/>
        <v>1.5657174403091501</v>
      </c>
      <c r="K351" s="38">
        <v>28.29</v>
      </c>
      <c r="L351">
        <v>11.72</v>
      </c>
      <c r="M351">
        <v>6.45</v>
      </c>
      <c r="N351">
        <v>18.100000000000001</v>
      </c>
    </row>
    <row r="352" spans="1:14" x14ac:dyDescent="0.3">
      <c r="A352" t="s">
        <v>92</v>
      </c>
      <c r="B352" s="2">
        <v>2008</v>
      </c>
      <c r="C352" t="s">
        <v>307</v>
      </c>
      <c r="D352" s="13">
        <v>349.65</v>
      </c>
      <c r="E352" s="4">
        <v>24.08</v>
      </c>
      <c r="F352" s="4"/>
      <c r="G352" s="4"/>
      <c r="H352" s="38">
        <v>48.55</v>
      </c>
      <c r="I352" s="10">
        <v>236.95</v>
      </c>
      <c r="J352" s="7">
        <f t="shared" si="16"/>
        <v>1.4756277695716395</v>
      </c>
      <c r="K352" s="38">
        <v>28.64</v>
      </c>
      <c r="L352">
        <v>9.67</v>
      </c>
      <c r="M352">
        <v>5.17</v>
      </c>
      <c r="N352">
        <v>14.64</v>
      </c>
    </row>
    <row r="353" spans="1:14" x14ac:dyDescent="0.3">
      <c r="A353" t="s">
        <v>92</v>
      </c>
      <c r="B353" s="2">
        <v>2009</v>
      </c>
      <c r="C353" t="s">
        <v>307</v>
      </c>
      <c r="D353" s="13">
        <v>363.91</v>
      </c>
      <c r="E353" s="4">
        <v>22.13</v>
      </c>
      <c r="F353" s="4"/>
      <c r="G353" s="4"/>
      <c r="H353" s="38">
        <v>47.96</v>
      </c>
      <c r="I353" s="10">
        <v>246.28</v>
      </c>
      <c r="J353" s="7">
        <f t="shared" si="16"/>
        <v>1.4776270911158031</v>
      </c>
      <c r="K353" s="38">
        <v>29</v>
      </c>
      <c r="L353">
        <v>8.2899999999999991</v>
      </c>
      <c r="M353">
        <v>4.25</v>
      </c>
      <c r="N353">
        <v>12.3</v>
      </c>
    </row>
    <row r="354" spans="1:14" x14ac:dyDescent="0.3">
      <c r="A354" t="s">
        <v>92</v>
      </c>
      <c r="B354" s="2">
        <v>2010</v>
      </c>
      <c r="C354" t="s">
        <v>307</v>
      </c>
      <c r="D354" s="13">
        <v>377.8</v>
      </c>
      <c r="E354" s="4">
        <v>19.309999999999999</v>
      </c>
      <c r="F354" s="4"/>
      <c r="G354" s="4"/>
      <c r="H354" s="38">
        <v>46.21</v>
      </c>
      <c r="I354" s="10">
        <v>265.31</v>
      </c>
      <c r="J354" s="7">
        <f t="shared" si="16"/>
        <v>1.4239945723870191</v>
      </c>
      <c r="K354" s="38">
        <v>29.37</v>
      </c>
      <c r="L354">
        <v>6.84</v>
      </c>
      <c r="M354">
        <v>3.35</v>
      </c>
      <c r="N354">
        <v>9.8800000000000008</v>
      </c>
    </row>
    <row r="355" spans="1:14" x14ac:dyDescent="0.3">
      <c r="A355" t="s">
        <v>92</v>
      </c>
      <c r="B355" s="2">
        <v>2011</v>
      </c>
      <c r="C355" t="s">
        <v>307</v>
      </c>
      <c r="D355" s="13">
        <v>393.08</v>
      </c>
      <c r="E355" s="4">
        <v>17.45</v>
      </c>
      <c r="F355" s="4"/>
      <c r="G355" s="4"/>
      <c r="H355" s="38">
        <v>45.48</v>
      </c>
      <c r="I355" s="10">
        <v>282.8</v>
      </c>
      <c r="J355" s="7">
        <f t="shared" si="16"/>
        <v>1.38995756718529</v>
      </c>
      <c r="K355" s="38">
        <v>29.76</v>
      </c>
      <c r="L355">
        <v>6.19</v>
      </c>
      <c r="M355">
        <v>3.04</v>
      </c>
      <c r="N355">
        <v>8.9600000000000009</v>
      </c>
    </row>
    <row r="356" spans="1:14" x14ac:dyDescent="0.3">
      <c r="A356" t="s">
        <v>92</v>
      </c>
      <c r="B356" s="2">
        <v>2012</v>
      </c>
      <c r="C356" t="s">
        <v>307</v>
      </c>
      <c r="D356" s="13">
        <v>413.82</v>
      </c>
      <c r="E356" s="4">
        <v>15.98</v>
      </c>
      <c r="F356" s="4"/>
      <c r="G356" s="4"/>
      <c r="H356" s="38">
        <v>45.11</v>
      </c>
      <c r="I356" s="10">
        <v>300.37</v>
      </c>
      <c r="J356" s="7">
        <f t="shared" si="16"/>
        <v>1.3777008356360487</v>
      </c>
      <c r="K356" s="38">
        <v>30.16</v>
      </c>
      <c r="L356">
        <v>5.76</v>
      </c>
      <c r="M356">
        <v>2.87</v>
      </c>
      <c r="N356">
        <v>8.39</v>
      </c>
    </row>
    <row r="357" spans="1:14" x14ac:dyDescent="0.3">
      <c r="A357" t="s">
        <v>92</v>
      </c>
      <c r="B357" s="2">
        <v>2013</v>
      </c>
      <c r="C357" t="s">
        <v>307</v>
      </c>
      <c r="D357" s="13">
        <v>419.3</v>
      </c>
      <c r="E357" s="4">
        <v>15.02</v>
      </c>
      <c r="F357" s="4"/>
      <c r="G357" s="4"/>
      <c r="H357" s="38">
        <v>44.73</v>
      </c>
      <c r="I357" s="10">
        <v>303.55</v>
      </c>
      <c r="J357" s="7">
        <f t="shared" si="16"/>
        <v>1.3813210344259594</v>
      </c>
      <c r="K357" s="38">
        <v>30.57</v>
      </c>
      <c r="L357">
        <v>5.2</v>
      </c>
      <c r="M357">
        <v>2.5299999999999998</v>
      </c>
      <c r="N357">
        <v>7.48</v>
      </c>
    </row>
    <row r="358" spans="1:14" x14ac:dyDescent="0.3">
      <c r="A358" t="s">
        <v>92</v>
      </c>
      <c r="B358" s="2">
        <v>2014</v>
      </c>
      <c r="C358" t="s">
        <v>307</v>
      </c>
      <c r="D358" s="13">
        <v>424.12</v>
      </c>
      <c r="E358" s="4">
        <v>14.22</v>
      </c>
      <c r="F358" s="4"/>
      <c r="G358" s="4"/>
      <c r="H358" s="38">
        <v>44.14</v>
      </c>
      <c r="I358" s="10">
        <v>309.29000000000002</v>
      </c>
      <c r="J358" s="7">
        <f t="shared" si="16"/>
        <v>1.3712696821753048</v>
      </c>
      <c r="K358" s="38">
        <v>30.97</v>
      </c>
      <c r="L358">
        <v>4.78</v>
      </c>
      <c r="M358">
        <v>2.27</v>
      </c>
      <c r="N358">
        <v>6.81</v>
      </c>
    </row>
    <row r="359" spans="1:14" x14ac:dyDescent="0.3">
      <c r="A359" t="s">
        <v>92</v>
      </c>
      <c r="B359" s="2">
        <v>2015</v>
      </c>
      <c r="C359" t="s">
        <v>307</v>
      </c>
      <c r="D359" s="13">
        <v>427.77</v>
      </c>
      <c r="E359" s="4">
        <v>13.69</v>
      </c>
      <c r="F359" s="4"/>
      <c r="G359" s="4"/>
      <c r="H359" s="38">
        <v>44.29</v>
      </c>
      <c r="I359" s="10">
        <v>308.39999999999998</v>
      </c>
      <c r="J359" s="7">
        <f t="shared" si="16"/>
        <v>1.3870622568093385</v>
      </c>
      <c r="K359" s="38">
        <v>31.38</v>
      </c>
      <c r="L359">
        <v>4.6500000000000004</v>
      </c>
      <c r="M359">
        <v>2.21</v>
      </c>
      <c r="N359">
        <v>6.61</v>
      </c>
    </row>
    <row r="360" spans="1:14" x14ac:dyDescent="0.3">
      <c r="E360" s="4"/>
      <c r="F360" s="4"/>
      <c r="G360" s="4"/>
      <c r="H360" s="38"/>
      <c r="I360" s="10"/>
      <c r="J360" s="7"/>
      <c r="K360" s="38"/>
    </row>
    <row r="361" spans="1:14" x14ac:dyDescent="0.3">
      <c r="A361" t="s">
        <v>95</v>
      </c>
      <c r="B361" s="2">
        <v>1995</v>
      </c>
      <c r="C361" t="s">
        <v>308</v>
      </c>
      <c r="D361" s="13">
        <v>103.13</v>
      </c>
      <c r="E361" s="4">
        <v>74.41</v>
      </c>
      <c r="F361" s="4"/>
      <c r="G361" s="4"/>
      <c r="H361" s="38">
        <v>42.58</v>
      </c>
      <c r="I361" s="10">
        <v>75.989999999999995</v>
      </c>
      <c r="J361" s="7">
        <f>D361/I361</f>
        <v>1.3571522568759047</v>
      </c>
      <c r="K361" s="38">
        <v>0.15</v>
      </c>
      <c r="L361">
        <v>36.6</v>
      </c>
      <c r="M361">
        <v>22.22</v>
      </c>
      <c r="N361">
        <v>61.57</v>
      </c>
    </row>
    <row r="362" spans="1:14" x14ac:dyDescent="0.3">
      <c r="A362" t="s">
        <v>98</v>
      </c>
      <c r="B362" s="2">
        <v>1999</v>
      </c>
      <c r="C362" t="s">
        <v>307</v>
      </c>
      <c r="D362" s="13">
        <v>217.41</v>
      </c>
      <c r="E362" s="4">
        <v>46.96</v>
      </c>
      <c r="F362" s="4"/>
      <c r="G362" s="4"/>
      <c r="H362" s="38">
        <v>57.61</v>
      </c>
      <c r="I362" s="10">
        <v>139.11000000000001</v>
      </c>
      <c r="J362" s="7">
        <f>D362/I362</f>
        <v>1.5628639206383437</v>
      </c>
      <c r="K362" s="38">
        <v>0.47</v>
      </c>
      <c r="L362">
        <v>27.89</v>
      </c>
      <c r="M362">
        <v>21.03</v>
      </c>
      <c r="N362">
        <v>28.96</v>
      </c>
    </row>
    <row r="363" spans="1:14" x14ac:dyDescent="0.3">
      <c r="A363" t="s">
        <v>101</v>
      </c>
      <c r="B363" s="2">
        <v>1992</v>
      </c>
      <c r="C363" t="s">
        <v>308</v>
      </c>
      <c r="D363" s="13">
        <v>302.77</v>
      </c>
      <c r="E363" s="4">
        <v>20.11</v>
      </c>
      <c r="F363" s="4"/>
      <c r="G363" s="4"/>
      <c r="H363" s="38">
        <v>40.270000000000003</v>
      </c>
      <c r="I363" s="10">
        <v>234.02</v>
      </c>
      <c r="J363" s="7">
        <f>D363/I363</f>
        <v>1.2937783095461926</v>
      </c>
      <c r="K363" s="38">
        <v>1.24</v>
      </c>
      <c r="L363">
        <v>6.3</v>
      </c>
      <c r="M363">
        <v>2.82</v>
      </c>
      <c r="N363">
        <v>8.81</v>
      </c>
    </row>
    <row r="364" spans="1:14" x14ac:dyDescent="0.3">
      <c r="A364" t="s">
        <v>101</v>
      </c>
      <c r="B364" s="2">
        <v>1988</v>
      </c>
      <c r="C364" t="s">
        <v>308</v>
      </c>
      <c r="D364" s="13">
        <v>431.26</v>
      </c>
      <c r="E364" s="4">
        <v>13.13</v>
      </c>
      <c r="F364" s="4"/>
      <c r="G364" s="4"/>
      <c r="H364" s="38">
        <v>42.6</v>
      </c>
      <c r="I364" s="10">
        <v>319.63</v>
      </c>
      <c r="J364" s="7">
        <f>D364/I364</f>
        <v>1.3492475674999218</v>
      </c>
      <c r="K364" s="38">
        <v>1.2</v>
      </c>
      <c r="L364">
        <v>3.6</v>
      </c>
      <c r="M364">
        <v>1.32</v>
      </c>
      <c r="N364">
        <v>4.6500000000000004</v>
      </c>
    </row>
    <row r="365" spans="1:14" x14ac:dyDescent="0.3">
      <c r="E365" s="4"/>
      <c r="F365" s="4"/>
      <c r="G365" s="4"/>
      <c r="H365" s="38"/>
      <c r="I365" s="10"/>
      <c r="J365" s="7"/>
      <c r="K365" s="38"/>
    </row>
    <row r="366" spans="1:14" x14ac:dyDescent="0.3">
      <c r="A366" t="s">
        <v>104</v>
      </c>
      <c r="B366" s="2">
        <v>1981</v>
      </c>
      <c r="C366" t="s">
        <v>308</v>
      </c>
      <c r="D366" s="13">
        <v>536.08000000000004</v>
      </c>
      <c r="E366" s="4">
        <v>8.0299999999999994</v>
      </c>
      <c r="F366" s="4"/>
      <c r="G366" s="4"/>
      <c r="H366" s="38">
        <v>43.65</v>
      </c>
      <c r="I366" s="10">
        <v>389.2</v>
      </c>
      <c r="J366" s="7">
        <f t="shared" ref="J366:J377" si="17">D366/I366</f>
        <v>1.3773895169578625</v>
      </c>
      <c r="K366" s="38">
        <v>2.94</v>
      </c>
      <c r="L366">
        <v>1.78</v>
      </c>
      <c r="M366">
        <v>0.53</v>
      </c>
      <c r="N366">
        <v>2.29</v>
      </c>
    </row>
    <row r="367" spans="1:14" x14ac:dyDescent="0.3">
      <c r="A367" t="s">
        <v>104</v>
      </c>
      <c r="B367" s="2">
        <v>1989</v>
      </c>
      <c r="C367" t="s">
        <v>307</v>
      </c>
      <c r="D367" s="13">
        <v>640.92999999999995</v>
      </c>
      <c r="E367" s="4">
        <v>4.3099999999999996</v>
      </c>
      <c r="F367" s="4"/>
      <c r="G367" s="4"/>
      <c r="H367" s="38">
        <v>42.37</v>
      </c>
      <c r="I367" s="10">
        <v>476.47</v>
      </c>
      <c r="J367" s="7">
        <f t="shared" si="17"/>
        <v>1.3451633890906036</v>
      </c>
      <c r="K367" s="38">
        <v>3.09</v>
      </c>
      <c r="L367">
        <v>1.1499999999999999</v>
      </c>
      <c r="M367">
        <v>0.48</v>
      </c>
      <c r="N367">
        <v>1.55</v>
      </c>
    </row>
    <row r="368" spans="1:14" x14ac:dyDescent="0.3">
      <c r="A368" t="s">
        <v>104</v>
      </c>
      <c r="B368" s="2">
        <v>2006</v>
      </c>
      <c r="C368" t="s">
        <v>307</v>
      </c>
      <c r="D368" s="13">
        <v>523.22</v>
      </c>
      <c r="E368" s="4">
        <v>9.7799999999999994</v>
      </c>
      <c r="F368" s="4"/>
      <c r="G368" s="4"/>
      <c r="H368" s="38">
        <v>47.2</v>
      </c>
      <c r="I368" s="10">
        <v>345.47</v>
      </c>
      <c r="J368" s="7">
        <f t="shared" si="17"/>
        <v>1.5145164558427648</v>
      </c>
      <c r="K368" s="38">
        <v>3.33</v>
      </c>
      <c r="L368">
        <v>2.44</v>
      </c>
      <c r="M368">
        <v>0.94</v>
      </c>
      <c r="N368">
        <v>3.19</v>
      </c>
    </row>
    <row r="369" spans="1:14" x14ac:dyDescent="0.3">
      <c r="A369" t="s">
        <v>104</v>
      </c>
      <c r="B369" s="2">
        <v>2007</v>
      </c>
      <c r="C369" t="s">
        <v>307</v>
      </c>
      <c r="D369" s="13">
        <v>566.61</v>
      </c>
      <c r="E369" s="4">
        <v>8.2899999999999991</v>
      </c>
      <c r="F369" s="4"/>
      <c r="G369" s="4"/>
      <c r="H369" s="38">
        <v>47.63</v>
      </c>
      <c r="I369" s="10">
        <v>370.29</v>
      </c>
      <c r="J369" s="7">
        <f t="shared" si="17"/>
        <v>1.5301790488536011</v>
      </c>
      <c r="K369" s="38">
        <v>3.34</v>
      </c>
      <c r="L369">
        <v>1.98</v>
      </c>
      <c r="M369">
        <v>0.72</v>
      </c>
      <c r="N369">
        <v>2.5299999999999998</v>
      </c>
    </row>
    <row r="370" spans="1:14" x14ac:dyDescent="0.3">
      <c r="A370" t="s">
        <v>104</v>
      </c>
      <c r="B370" s="2">
        <v>2008</v>
      </c>
      <c r="C370" t="s">
        <v>307</v>
      </c>
      <c r="D370" s="13">
        <v>617.52</v>
      </c>
      <c r="E370" s="4">
        <v>5.66</v>
      </c>
      <c r="F370" s="4"/>
      <c r="G370" s="4"/>
      <c r="H370" s="38">
        <v>46.27</v>
      </c>
      <c r="I370" s="10">
        <v>415.64</v>
      </c>
      <c r="J370" s="7">
        <f t="shared" si="17"/>
        <v>1.4857087864498124</v>
      </c>
      <c r="K370" s="38">
        <v>3.35</v>
      </c>
      <c r="L370">
        <v>1.3</v>
      </c>
      <c r="M370">
        <v>0.46</v>
      </c>
      <c r="N370">
        <v>1.64</v>
      </c>
    </row>
    <row r="371" spans="1:14" x14ac:dyDescent="0.3">
      <c r="A371" t="s">
        <v>104</v>
      </c>
      <c r="B371" s="2">
        <v>2009</v>
      </c>
      <c r="C371" t="s">
        <v>307</v>
      </c>
      <c r="D371" s="13">
        <v>660.66</v>
      </c>
      <c r="E371" s="4">
        <v>4.8</v>
      </c>
      <c r="F371" s="4"/>
      <c r="G371" s="4"/>
      <c r="H371" s="38">
        <v>46.28</v>
      </c>
      <c r="I371" s="10">
        <v>445.77</v>
      </c>
      <c r="J371" s="7">
        <f t="shared" si="17"/>
        <v>1.4820647419072617</v>
      </c>
      <c r="K371" s="38">
        <v>3.36</v>
      </c>
      <c r="L371">
        <v>1.1000000000000001</v>
      </c>
      <c r="M371">
        <v>0.4</v>
      </c>
      <c r="N371">
        <v>1.38</v>
      </c>
    </row>
    <row r="372" spans="1:14" x14ac:dyDescent="0.3">
      <c r="A372" t="s">
        <v>104</v>
      </c>
      <c r="B372" s="2">
        <v>2010</v>
      </c>
      <c r="C372" t="s">
        <v>307</v>
      </c>
      <c r="D372" s="13">
        <v>660.13</v>
      </c>
      <c r="E372" s="4">
        <v>3.87</v>
      </c>
      <c r="F372" s="4"/>
      <c r="G372" s="4"/>
      <c r="H372" s="38">
        <v>45.32</v>
      </c>
      <c r="I372" s="10">
        <v>449.23</v>
      </c>
      <c r="J372" s="7">
        <f t="shared" si="17"/>
        <v>1.4694699819691472</v>
      </c>
      <c r="K372" s="38">
        <v>3.37</v>
      </c>
      <c r="L372">
        <v>0.87</v>
      </c>
      <c r="M372">
        <v>0.32</v>
      </c>
      <c r="N372">
        <v>1.08</v>
      </c>
    </row>
    <row r="373" spans="1:14" x14ac:dyDescent="0.3">
      <c r="A373" t="s">
        <v>104</v>
      </c>
      <c r="B373" s="2">
        <v>2011</v>
      </c>
      <c r="C373" t="s">
        <v>307</v>
      </c>
      <c r="D373" s="13">
        <v>702.47</v>
      </c>
      <c r="E373" s="4">
        <v>3.49</v>
      </c>
      <c r="F373" s="4"/>
      <c r="G373" s="4"/>
      <c r="H373" s="38">
        <v>43.37</v>
      </c>
      <c r="I373" s="10">
        <v>506.69</v>
      </c>
      <c r="J373" s="7">
        <f t="shared" si="17"/>
        <v>1.3863901004559001</v>
      </c>
      <c r="K373" s="38">
        <v>3.39</v>
      </c>
      <c r="L373">
        <v>0.85</v>
      </c>
      <c r="M373">
        <v>0.34</v>
      </c>
      <c r="N373">
        <v>1.06</v>
      </c>
    </row>
    <row r="374" spans="1:14" x14ac:dyDescent="0.3">
      <c r="A374" t="s">
        <v>104</v>
      </c>
      <c r="B374" s="2">
        <v>2012</v>
      </c>
      <c r="C374" t="s">
        <v>307</v>
      </c>
      <c r="D374" s="13">
        <v>700.42</v>
      </c>
      <c r="E374" s="4">
        <v>3.5</v>
      </c>
      <c r="F374" s="4"/>
      <c r="G374" s="4"/>
      <c r="H374" s="38">
        <v>41.32</v>
      </c>
      <c r="I374" s="10">
        <v>526.67999999999995</v>
      </c>
      <c r="J374" s="7">
        <f t="shared" si="17"/>
        <v>1.3298777246145668</v>
      </c>
      <c r="K374" s="38">
        <v>3.4</v>
      </c>
      <c r="L374">
        <v>0.89</v>
      </c>
      <c r="M374">
        <v>0.37</v>
      </c>
      <c r="N374">
        <v>1.1399999999999999</v>
      </c>
    </row>
    <row r="375" spans="1:14" x14ac:dyDescent="0.3">
      <c r="A375" t="s">
        <v>104</v>
      </c>
      <c r="B375" s="2">
        <v>2013</v>
      </c>
      <c r="C375" t="s">
        <v>307</v>
      </c>
      <c r="D375" s="13">
        <v>727.56</v>
      </c>
      <c r="E375" s="4">
        <v>3.13</v>
      </c>
      <c r="F375" s="4"/>
      <c r="G375" s="4"/>
      <c r="H375" s="38">
        <v>41.87</v>
      </c>
      <c r="I375" s="10">
        <v>543.61</v>
      </c>
      <c r="J375" s="7">
        <f t="shared" si="17"/>
        <v>1.3383859752396017</v>
      </c>
      <c r="K375" s="38">
        <v>3.41</v>
      </c>
      <c r="L375">
        <v>0.81</v>
      </c>
      <c r="M375">
        <v>0.34</v>
      </c>
      <c r="N375">
        <v>1.05</v>
      </c>
    </row>
    <row r="376" spans="1:14" x14ac:dyDescent="0.3">
      <c r="A376" t="s">
        <v>104</v>
      </c>
      <c r="B376" s="2">
        <v>2014</v>
      </c>
      <c r="C376" t="s">
        <v>307</v>
      </c>
      <c r="D376" s="13">
        <v>764.05</v>
      </c>
      <c r="E376" s="4">
        <v>2.8</v>
      </c>
      <c r="F376" s="4"/>
      <c r="G376" s="4"/>
      <c r="H376" s="38">
        <v>41.6</v>
      </c>
      <c r="I376" s="10">
        <v>574.98</v>
      </c>
      <c r="J376" s="7">
        <f t="shared" si="17"/>
        <v>1.3288288288288288</v>
      </c>
      <c r="K376" s="38">
        <v>3.42</v>
      </c>
      <c r="L376">
        <v>0.7</v>
      </c>
      <c r="M376">
        <v>0.28999999999999998</v>
      </c>
      <c r="N376">
        <v>0.88</v>
      </c>
    </row>
    <row r="377" spans="1:14" x14ac:dyDescent="0.3">
      <c r="A377" t="s">
        <v>104</v>
      </c>
      <c r="B377" s="2">
        <v>2015</v>
      </c>
      <c r="C377" t="s">
        <v>307</v>
      </c>
      <c r="D377" s="13">
        <v>776.91</v>
      </c>
      <c r="E377" s="4">
        <v>2.64</v>
      </c>
      <c r="F377" s="4"/>
      <c r="G377" s="4"/>
      <c r="H377" s="38">
        <v>41.7</v>
      </c>
      <c r="I377" s="10">
        <v>585.82000000000005</v>
      </c>
      <c r="J377" s="7">
        <f t="shared" si="17"/>
        <v>1.3261923457717386</v>
      </c>
      <c r="K377" s="38">
        <v>3.43</v>
      </c>
      <c r="L377">
        <v>0.68</v>
      </c>
      <c r="M377">
        <v>0.28999999999999998</v>
      </c>
      <c r="N377">
        <v>0.88</v>
      </c>
    </row>
    <row r="378" spans="1:14" x14ac:dyDescent="0.3">
      <c r="E378" s="4"/>
      <c r="F378" s="4"/>
      <c r="G378" s="4"/>
      <c r="H378" s="38"/>
      <c r="I378" s="10"/>
      <c r="J378" s="7"/>
      <c r="K378" s="38"/>
    </row>
    <row r="379" spans="1:14" x14ac:dyDescent="0.3">
      <c r="A379" t="s">
        <v>316</v>
      </c>
      <c r="B379" s="2">
        <v>2005</v>
      </c>
      <c r="C379" t="s">
        <v>307</v>
      </c>
      <c r="D379" s="13">
        <v>499.7</v>
      </c>
      <c r="E379" s="4">
        <v>11.32</v>
      </c>
      <c r="F379" s="4"/>
      <c r="G379" s="4"/>
      <c r="H379" s="38">
        <v>45.87</v>
      </c>
      <c r="I379" s="10">
        <v>348.53</v>
      </c>
      <c r="J379" s="7">
        <f t="shared" ref="J379:J389" si="18">D379/I379</f>
        <v>1.4337359768169169</v>
      </c>
      <c r="K379" s="38">
        <v>3.1</v>
      </c>
      <c r="L379">
        <v>3.18</v>
      </c>
      <c r="M379">
        <v>1.31</v>
      </c>
      <c r="N379">
        <v>4.24</v>
      </c>
    </row>
    <row r="380" spans="1:14" x14ac:dyDescent="0.3">
      <c r="A380" t="s">
        <v>316</v>
      </c>
      <c r="B380" s="2">
        <v>2004</v>
      </c>
      <c r="C380" t="s">
        <v>307</v>
      </c>
      <c r="D380" s="13">
        <v>488.46</v>
      </c>
      <c r="E380" s="4">
        <v>12.24</v>
      </c>
      <c r="F380" s="4"/>
      <c r="G380" s="4"/>
      <c r="H380" s="38">
        <v>47.13</v>
      </c>
      <c r="I380" s="10">
        <v>329.97</v>
      </c>
      <c r="J380" s="7">
        <f t="shared" si="18"/>
        <v>1.4803163923993088</v>
      </c>
      <c r="K380" s="38">
        <v>3.09</v>
      </c>
      <c r="L380">
        <v>3.45</v>
      </c>
      <c r="M380">
        <v>1.42</v>
      </c>
      <c r="N380">
        <v>4.6100000000000003</v>
      </c>
    </row>
    <row r="381" spans="1:14" x14ac:dyDescent="0.3">
      <c r="A381" t="s">
        <v>316</v>
      </c>
      <c r="B381" s="2">
        <v>2003</v>
      </c>
      <c r="C381" t="s">
        <v>307</v>
      </c>
      <c r="D381" s="13">
        <v>480.35</v>
      </c>
      <c r="E381" s="4">
        <v>10.6</v>
      </c>
      <c r="F381" s="4"/>
      <c r="G381" s="4"/>
      <c r="H381" s="38">
        <v>46.22</v>
      </c>
      <c r="I381" s="10">
        <v>324.5</v>
      </c>
      <c r="J381" s="7">
        <f t="shared" si="18"/>
        <v>1.4802773497688753</v>
      </c>
      <c r="K381" s="38">
        <v>3.09</v>
      </c>
      <c r="L381">
        <v>2.78</v>
      </c>
      <c r="M381">
        <v>1.1399999999999999</v>
      </c>
      <c r="N381">
        <v>3.72</v>
      </c>
    </row>
    <row r="382" spans="1:14" x14ac:dyDescent="0.3">
      <c r="A382" t="s">
        <v>316</v>
      </c>
      <c r="B382" s="2">
        <v>2002</v>
      </c>
      <c r="C382" t="s">
        <v>307</v>
      </c>
      <c r="D382" s="13">
        <v>576.41999999999996</v>
      </c>
      <c r="E382" s="4">
        <v>8.2799999999999994</v>
      </c>
      <c r="F382" s="4"/>
      <c r="G382" s="4"/>
      <c r="H382" s="38">
        <v>46.66</v>
      </c>
      <c r="I382" s="10">
        <v>390.93</v>
      </c>
      <c r="J382" s="7">
        <f t="shared" si="18"/>
        <v>1.4744839229529583</v>
      </c>
      <c r="K382" s="38">
        <v>3.08</v>
      </c>
      <c r="L382">
        <v>2.27</v>
      </c>
      <c r="M382">
        <v>0.92</v>
      </c>
      <c r="N382">
        <v>2.96</v>
      </c>
    </row>
    <row r="383" spans="1:14" x14ac:dyDescent="0.3">
      <c r="A383" t="s">
        <v>316</v>
      </c>
      <c r="B383" s="2">
        <v>2001</v>
      </c>
      <c r="C383" t="s">
        <v>307</v>
      </c>
      <c r="D383" s="13">
        <v>646.20000000000005</v>
      </c>
      <c r="E383" s="4">
        <v>6.24</v>
      </c>
      <c r="F383" s="4"/>
      <c r="G383" s="4"/>
      <c r="H383" s="38">
        <v>46.17</v>
      </c>
      <c r="I383" s="10">
        <v>440.07</v>
      </c>
      <c r="J383" s="7">
        <f t="shared" si="18"/>
        <v>1.4684027541073013</v>
      </c>
      <c r="K383" s="38">
        <v>3.07</v>
      </c>
      <c r="L383">
        <v>1.72</v>
      </c>
      <c r="M383">
        <v>0.71</v>
      </c>
      <c r="N383">
        <v>2.2599999999999998</v>
      </c>
    </row>
    <row r="384" spans="1:14" x14ac:dyDescent="0.3">
      <c r="A384" t="s">
        <v>316</v>
      </c>
      <c r="B384" s="2">
        <v>2000</v>
      </c>
      <c r="C384" t="s">
        <v>307</v>
      </c>
      <c r="D384" s="13">
        <v>684.06</v>
      </c>
      <c r="E384" s="4">
        <v>4.71</v>
      </c>
      <c r="F384" s="4"/>
      <c r="G384" s="4"/>
      <c r="H384" s="38">
        <v>44.39</v>
      </c>
      <c r="I384" s="10">
        <v>491.54</v>
      </c>
      <c r="J384" s="7">
        <f t="shared" si="18"/>
        <v>1.391667005737071</v>
      </c>
      <c r="K384" s="38">
        <v>3.06</v>
      </c>
      <c r="L384">
        <v>1.36</v>
      </c>
      <c r="M384">
        <v>0.59</v>
      </c>
      <c r="N384">
        <v>1.79</v>
      </c>
    </row>
    <row r="385" spans="1:14" x14ac:dyDescent="0.3">
      <c r="A385" t="s">
        <v>316</v>
      </c>
      <c r="B385" s="2">
        <v>1998</v>
      </c>
      <c r="C385" t="s">
        <v>307</v>
      </c>
      <c r="D385" s="13">
        <v>711.22</v>
      </c>
      <c r="E385" s="4">
        <v>4.68</v>
      </c>
      <c r="F385" s="4"/>
      <c r="G385" s="4"/>
      <c r="H385" s="38">
        <v>43.81</v>
      </c>
      <c r="I385" s="10">
        <v>518.92999999999995</v>
      </c>
      <c r="J385" s="7">
        <f t="shared" si="18"/>
        <v>1.3705509413601065</v>
      </c>
      <c r="K385" s="38">
        <v>3.01</v>
      </c>
      <c r="L385">
        <v>1.41</v>
      </c>
      <c r="M385">
        <v>0.65</v>
      </c>
      <c r="N385">
        <v>1.91</v>
      </c>
    </row>
    <row r="386" spans="1:14" x14ac:dyDescent="0.3">
      <c r="A386" t="s">
        <v>316</v>
      </c>
      <c r="B386" s="2">
        <v>1997</v>
      </c>
      <c r="C386" t="s">
        <v>307</v>
      </c>
      <c r="D386" s="13">
        <v>664.45</v>
      </c>
      <c r="E386" s="4">
        <v>4.58</v>
      </c>
      <c r="F386" s="4"/>
      <c r="G386" s="4"/>
      <c r="H386" s="38">
        <v>42.73</v>
      </c>
      <c r="I386" s="10">
        <v>489.03</v>
      </c>
      <c r="J386" s="7">
        <f t="shared" si="18"/>
        <v>1.3587100995848926</v>
      </c>
      <c r="K386" s="38">
        <v>2.98</v>
      </c>
      <c r="L386">
        <v>1.31</v>
      </c>
      <c r="M386">
        <v>0.59</v>
      </c>
      <c r="N386">
        <v>1.85</v>
      </c>
    </row>
    <row r="387" spans="1:14" x14ac:dyDescent="0.3">
      <c r="A387" t="s">
        <v>316</v>
      </c>
      <c r="B387" s="2">
        <v>1996</v>
      </c>
      <c r="C387" t="s">
        <v>307</v>
      </c>
      <c r="D387" s="13">
        <v>668.23</v>
      </c>
      <c r="E387" s="4">
        <v>4.9000000000000004</v>
      </c>
      <c r="F387" s="4"/>
      <c r="G387" s="4"/>
      <c r="H387" s="38">
        <v>42.66</v>
      </c>
      <c r="I387" s="10">
        <v>490.53</v>
      </c>
      <c r="J387" s="7">
        <f t="shared" si="18"/>
        <v>1.3622612276517239</v>
      </c>
      <c r="K387" s="38">
        <v>2.95</v>
      </c>
      <c r="L387">
        <v>1.45</v>
      </c>
      <c r="M387">
        <v>0.67</v>
      </c>
      <c r="N387">
        <v>1.97</v>
      </c>
    </row>
    <row r="388" spans="1:14" x14ac:dyDescent="0.3">
      <c r="A388" t="s">
        <v>316</v>
      </c>
      <c r="B388" s="2">
        <v>1995</v>
      </c>
      <c r="C388" t="s">
        <v>307</v>
      </c>
      <c r="D388" s="13">
        <v>681.55</v>
      </c>
      <c r="E388" s="4">
        <v>4.25</v>
      </c>
      <c r="F388" s="4"/>
      <c r="G388" s="4"/>
      <c r="H388" s="38">
        <v>42.11</v>
      </c>
      <c r="I388" s="10">
        <v>508.95</v>
      </c>
      <c r="J388" s="7">
        <f t="shared" si="18"/>
        <v>1.3391295805088907</v>
      </c>
      <c r="K388" s="38">
        <v>2.92</v>
      </c>
      <c r="L388">
        <v>1.24</v>
      </c>
      <c r="M388">
        <v>0.56000000000000005</v>
      </c>
      <c r="N388">
        <v>1.64</v>
      </c>
    </row>
    <row r="389" spans="1:14" x14ac:dyDescent="0.3">
      <c r="A389" t="s">
        <v>316</v>
      </c>
      <c r="B389" s="2">
        <v>1992</v>
      </c>
      <c r="C389" t="s">
        <v>307</v>
      </c>
      <c r="D389" s="13">
        <v>653.36</v>
      </c>
      <c r="E389" s="4">
        <v>3.55</v>
      </c>
      <c r="F389" s="4"/>
      <c r="G389" s="4"/>
      <c r="H389" s="38">
        <v>40.200000000000003</v>
      </c>
      <c r="I389" s="10">
        <v>500.89</v>
      </c>
      <c r="J389" s="7">
        <f t="shared" si="18"/>
        <v>1.3043981712551658</v>
      </c>
      <c r="K389" s="38">
        <v>2.83</v>
      </c>
      <c r="L389">
        <v>1.04</v>
      </c>
      <c r="M389">
        <v>0.46</v>
      </c>
      <c r="N389">
        <v>1.4</v>
      </c>
    </row>
    <row r="390" spans="1:14" x14ac:dyDescent="0.3">
      <c r="E390" s="4"/>
      <c r="F390" s="4"/>
      <c r="G390" s="4"/>
      <c r="H390" s="38"/>
      <c r="I390" s="10"/>
      <c r="J390" s="7"/>
      <c r="K390" s="38"/>
    </row>
    <row r="391" spans="1:14" x14ac:dyDescent="0.3">
      <c r="A391" t="s">
        <v>107</v>
      </c>
      <c r="B391" s="2">
        <v>1981</v>
      </c>
      <c r="C391" t="s">
        <v>308</v>
      </c>
      <c r="D391" s="13">
        <v>628.30999999999995</v>
      </c>
      <c r="E391" s="4">
        <v>15.27</v>
      </c>
      <c r="F391" s="4"/>
      <c r="G391" s="4"/>
      <c r="H391" s="38">
        <v>55.61</v>
      </c>
      <c r="I391" s="10">
        <v>347.65</v>
      </c>
      <c r="J391" s="7">
        <f t="shared" ref="J391:J403" si="19">D391/I391</f>
        <v>1.8073061987631238</v>
      </c>
      <c r="K391" s="38">
        <v>15.76</v>
      </c>
      <c r="L391">
        <v>4.46</v>
      </c>
      <c r="M391">
        <v>1.71</v>
      </c>
      <c r="N391">
        <v>5.83</v>
      </c>
    </row>
    <row r="392" spans="1:14" x14ac:dyDescent="0.3">
      <c r="A392" t="s">
        <v>107</v>
      </c>
      <c r="B392" s="2">
        <v>1987</v>
      </c>
      <c r="C392" t="s">
        <v>308</v>
      </c>
      <c r="D392" s="13">
        <v>557.63</v>
      </c>
      <c r="E392" s="4">
        <v>16.670000000000002</v>
      </c>
      <c r="F392" s="4"/>
      <c r="G392" s="4"/>
      <c r="H392" s="38">
        <v>53.45</v>
      </c>
      <c r="I392" s="10">
        <v>320.67</v>
      </c>
      <c r="J392" s="7">
        <f t="shared" si="19"/>
        <v>1.7389528175382791</v>
      </c>
      <c r="K392" s="38">
        <v>18.440000000000001</v>
      </c>
      <c r="L392">
        <v>4.7300000000000004</v>
      </c>
      <c r="M392">
        <v>1.76</v>
      </c>
      <c r="N392">
        <v>6.12</v>
      </c>
    </row>
    <row r="393" spans="1:14" x14ac:dyDescent="0.3">
      <c r="A393" t="s">
        <v>107</v>
      </c>
      <c r="B393" s="2">
        <v>1989</v>
      </c>
      <c r="C393" t="s">
        <v>307</v>
      </c>
      <c r="D393" s="13">
        <v>339.37</v>
      </c>
      <c r="E393" s="4">
        <v>20.260000000000002</v>
      </c>
      <c r="F393" s="4"/>
      <c r="G393" s="4"/>
      <c r="H393" s="38">
        <v>45.3</v>
      </c>
      <c r="I393" s="10">
        <v>253.26</v>
      </c>
      <c r="J393" s="7">
        <f t="shared" si="19"/>
        <v>1.3400063176182579</v>
      </c>
      <c r="K393" s="38">
        <v>19.39</v>
      </c>
      <c r="L393">
        <v>9.66</v>
      </c>
      <c r="M393">
        <v>7</v>
      </c>
      <c r="N393">
        <v>7.65</v>
      </c>
    </row>
    <row r="394" spans="1:14" x14ac:dyDescent="0.3">
      <c r="A394" t="s">
        <v>107</v>
      </c>
      <c r="B394" s="2">
        <v>1992</v>
      </c>
      <c r="C394" t="s">
        <v>307</v>
      </c>
      <c r="D394" s="13">
        <v>382.35</v>
      </c>
      <c r="E394" s="4">
        <v>13.57</v>
      </c>
      <c r="F394" s="4"/>
      <c r="G394" s="4"/>
      <c r="H394" s="38">
        <v>42.51</v>
      </c>
      <c r="I394" s="10">
        <v>286.5</v>
      </c>
      <c r="J394" s="7">
        <f t="shared" si="19"/>
        <v>1.3345549738219895</v>
      </c>
      <c r="K394" s="38">
        <v>20.8</v>
      </c>
      <c r="L394">
        <v>5.66</v>
      </c>
      <c r="M394">
        <v>3.78</v>
      </c>
      <c r="N394">
        <v>5.62</v>
      </c>
    </row>
    <row r="395" spans="1:14" x14ac:dyDescent="0.3">
      <c r="A395" t="s">
        <v>107</v>
      </c>
      <c r="B395" s="2">
        <v>1995</v>
      </c>
      <c r="C395" t="s">
        <v>307</v>
      </c>
      <c r="D395" s="13">
        <v>304.92</v>
      </c>
      <c r="E395" s="4">
        <v>26.91</v>
      </c>
      <c r="F395" s="4"/>
      <c r="G395" s="4"/>
      <c r="H395" s="38">
        <v>47.82</v>
      </c>
      <c r="I395" s="10">
        <v>208.12</v>
      </c>
      <c r="J395" s="7">
        <f t="shared" si="19"/>
        <v>1.4651162790697674</v>
      </c>
      <c r="K395" s="38">
        <v>22.19</v>
      </c>
      <c r="L395">
        <v>11.13</v>
      </c>
      <c r="M395">
        <v>6.8</v>
      </c>
      <c r="N395">
        <v>14.24</v>
      </c>
    </row>
    <row r="396" spans="1:14" x14ac:dyDescent="0.3">
      <c r="A396" t="s">
        <v>107</v>
      </c>
      <c r="B396" s="2">
        <v>1998</v>
      </c>
      <c r="C396" t="s">
        <v>307</v>
      </c>
      <c r="D396" s="13">
        <v>312.54000000000002</v>
      </c>
      <c r="E396" s="4">
        <v>27.89</v>
      </c>
      <c r="F396" s="4"/>
      <c r="G396" s="4"/>
      <c r="H396" s="38">
        <v>49.8</v>
      </c>
      <c r="I396" s="10">
        <v>213.69</v>
      </c>
      <c r="J396" s="7">
        <f t="shared" si="19"/>
        <v>1.4625859890495578</v>
      </c>
      <c r="K396" s="38">
        <v>23.57</v>
      </c>
      <c r="L396">
        <v>13.57</v>
      </c>
      <c r="M396">
        <v>9.5500000000000007</v>
      </c>
      <c r="N396">
        <v>16.079999999999998</v>
      </c>
    </row>
    <row r="397" spans="1:14" x14ac:dyDescent="0.3">
      <c r="A397" t="s">
        <v>107</v>
      </c>
      <c r="B397" s="2">
        <v>1999</v>
      </c>
      <c r="C397" t="s">
        <v>307</v>
      </c>
      <c r="D397" s="13">
        <v>290.42</v>
      </c>
      <c r="E397" s="4">
        <v>28.94</v>
      </c>
      <c r="F397" s="4"/>
      <c r="G397" s="4"/>
      <c r="H397" s="38">
        <v>48.32</v>
      </c>
      <c r="I397" s="10">
        <v>198.82</v>
      </c>
      <c r="J397" s="7">
        <f t="shared" si="19"/>
        <v>1.460718237601851</v>
      </c>
      <c r="K397" s="38">
        <v>24.03</v>
      </c>
      <c r="L397">
        <v>12.61</v>
      </c>
      <c r="M397">
        <v>7.98</v>
      </c>
      <c r="N397">
        <v>16.91</v>
      </c>
    </row>
    <row r="398" spans="1:14" x14ac:dyDescent="0.3">
      <c r="A398" t="s">
        <v>107</v>
      </c>
      <c r="B398" s="2">
        <v>2001</v>
      </c>
      <c r="C398" t="s">
        <v>307</v>
      </c>
      <c r="D398" s="13">
        <v>302.89</v>
      </c>
      <c r="E398" s="4">
        <v>27.14</v>
      </c>
      <c r="F398" s="4"/>
      <c r="G398" s="4"/>
      <c r="H398" s="38">
        <v>48.22</v>
      </c>
      <c r="I398" s="10">
        <v>205.61</v>
      </c>
      <c r="J398" s="7">
        <f t="shared" si="19"/>
        <v>1.4731287388745682</v>
      </c>
      <c r="K398" s="38">
        <v>24.95</v>
      </c>
      <c r="L398">
        <v>11.99</v>
      </c>
      <c r="M398">
        <v>7.81</v>
      </c>
      <c r="N398">
        <v>13.91</v>
      </c>
    </row>
    <row r="399" spans="1:14" x14ac:dyDescent="0.3">
      <c r="A399" t="s">
        <v>107</v>
      </c>
      <c r="B399" s="2">
        <v>2002</v>
      </c>
      <c r="C399" t="s">
        <v>307</v>
      </c>
      <c r="D399" s="13">
        <v>245.65</v>
      </c>
      <c r="E399" s="4">
        <v>37.06</v>
      </c>
      <c r="F399" s="4"/>
      <c r="G399" s="4"/>
      <c r="H399" s="38">
        <v>50.56</v>
      </c>
      <c r="I399" s="10">
        <v>164.42</v>
      </c>
      <c r="J399" s="7">
        <f t="shared" si="19"/>
        <v>1.4940396545432431</v>
      </c>
      <c r="K399" s="38">
        <v>25.41</v>
      </c>
      <c r="L399">
        <v>18.309999999999999</v>
      </c>
      <c r="M399">
        <v>12.71</v>
      </c>
      <c r="N399">
        <v>21.36</v>
      </c>
    </row>
    <row r="400" spans="1:14" x14ac:dyDescent="0.3">
      <c r="A400" t="s">
        <v>107</v>
      </c>
      <c r="B400" s="2">
        <v>2003</v>
      </c>
      <c r="C400" t="s">
        <v>307</v>
      </c>
      <c r="D400" s="13">
        <v>204.12</v>
      </c>
      <c r="E400" s="4">
        <v>43.68</v>
      </c>
      <c r="F400" s="4"/>
      <c r="G400" s="4"/>
      <c r="H400" s="38">
        <v>50.37</v>
      </c>
      <c r="I400" s="10">
        <v>140.55000000000001</v>
      </c>
      <c r="J400" s="7">
        <f t="shared" si="19"/>
        <v>1.4522945570971184</v>
      </c>
      <c r="K400" s="38">
        <v>25.87</v>
      </c>
      <c r="L400">
        <v>22.54</v>
      </c>
      <c r="M400">
        <v>15.99</v>
      </c>
      <c r="N400">
        <v>25.55</v>
      </c>
    </row>
    <row r="401" spans="1:14" x14ac:dyDescent="0.3">
      <c r="A401" t="s">
        <v>107</v>
      </c>
      <c r="B401" s="2">
        <v>2004</v>
      </c>
      <c r="C401" t="s">
        <v>307</v>
      </c>
      <c r="D401" s="13">
        <v>228.82</v>
      </c>
      <c r="E401" s="4">
        <v>38.31</v>
      </c>
      <c r="F401" s="4"/>
      <c r="G401" s="4"/>
      <c r="H401" s="38">
        <v>49.82</v>
      </c>
      <c r="I401" s="10">
        <v>159.91</v>
      </c>
      <c r="J401" s="7">
        <f t="shared" si="19"/>
        <v>1.430929898067663</v>
      </c>
      <c r="K401" s="38">
        <v>26.33</v>
      </c>
      <c r="L401">
        <v>19.82</v>
      </c>
      <c r="M401">
        <v>14.34</v>
      </c>
      <c r="N401">
        <v>20.149999999999999</v>
      </c>
    </row>
    <row r="402" spans="1:14" x14ac:dyDescent="0.3">
      <c r="A402" t="s">
        <v>107</v>
      </c>
      <c r="B402" s="2">
        <v>2005</v>
      </c>
      <c r="C402" t="s">
        <v>307</v>
      </c>
      <c r="D402" s="13">
        <v>298.60000000000002</v>
      </c>
      <c r="E402" s="4">
        <v>30.43</v>
      </c>
      <c r="F402" s="4"/>
      <c r="G402" s="4"/>
      <c r="H402" s="38">
        <v>52.36</v>
      </c>
      <c r="I402" s="10">
        <v>204.82</v>
      </c>
      <c r="J402" s="7">
        <f t="shared" si="19"/>
        <v>1.457865442827849</v>
      </c>
      <c r="K402" s="38">
        <v>26.78</v>
      </c>
      <c r="L402">
        <v>18.13</v>
      </c>
      <c r="M402">
        <v>14.46</v>
      </c>
      <c r="N402">
        <v>17.649999999999999</v>
      </c>
    </row>
    <row r="403" spans="1:14" x14ac:dyDescent="0.3">
      <c r="A403" t="s">
        <v>107</v>
      </c>
      <c r="B403" s="2">
        <v>2006</v>
      </c>
      <c r="C403" t="s">
        <v>307</v>
      </c>
      <c r="D403" s="13">
        <v>353.7</v>
      </c>
      <c r="E403" s="4">
        <v>20.22</v>
      </c>
      <c r="F403" s="4"/>
      <c r="G403" s="4"/>
      <c r="H403" s="38">
        <v>46.94</v>
      </c>
      <c r="I403" s="10">
        <v>256.3</v>
      </c>
      <c r="J403" s="7">
        <f t="shared" si="19"/>
        <v>1.3800234100663284</v>
      </c>
      <c r="K403" s="38">
        <v>27.24</v>
      </c>
      <c r="L403">
        <v>10.75</v>
      </c>
      <c r="M403">
        <v>8.2100000000000009</v>
      </c>
      <c r="N403">
        <v>8.27</v>
      </c>
    </row>
    <row r="404" spans="1:14" x14ac:dyDescent="0.3">
      <c r="E404" s="4"/>
      <c r="F404" s="4"/>
      <c r="G404" s="4"/>
      <c r="H404" s="39"/>
      <c r="J404" s="7"/>
      <c r="K404" s="38"/>
    </row>
    <row r="405" spans="1:14" x14ac:dyDescent="0.3">
      <c r="E405" s="4"/>
      <c r="F405" s="4"/>
      <c r="G405" s="4"/>
      <c r="H405" s="39"/>
      <c r="J405" s="7"/>
      <c r="K405" s="38"/>
    </row>
    <row r="406" spans="1:14" x14ac:dyDescent="0.3">
      <c r="E406" s="4"/>
      <c r="F406" s="4"/>
      <c r="G406" s="4"/>
      <c r="H406" s="39"/>
      <c r="J406" s="7"/>
      <c r="K406" s="38"/>
    </row>
    <row r="407" spans="1:14" x14ac:dyDescent="0.3">
      <c r="E407" s="4"/>
      <c r="F407" s="4"/>
      <c r="G407" s="4"/>
      <c r="H407" s="39"/>
      <c r="J407" s="7"/>
      <c r="K407" s="38"/>
    </row>
    <row r="408" spans="1:14" x14ac:dyDescent="0.3">
      <c r="E408" s="4"/>
      <c r="F408" s="4"/>
      <c r="G408" s="4"/>
      <c r="H408" s="39"/>
      <c r="J408" s="7"/>
      <c r="K408" s="38"/>
    </row>
    <row r="409" spans="1:14" x14ac:dyDescent="0.3">
      <c r="E409" s="4"/>
      <c r="F409" s="4"/>
      <c r="G409" s="4"/>
      <c r="H409" s="39"/>
      <c r="J409" s="7"/>
      <c r="K409" s="38"/>
    </row>
    <row r="410" spans="1:14" x14ac:dyDescent="0.3">
      <c r="E410" s="4"/>
      <c r="F410" s="4"/>
      <c r="G410" s="4"/>
      <c r="H410" s="39"/>
      <c r="J410" s="7"/>
      <c r="K410" s="38"/>
    </row>
    <row r="411" spans="1:14" x14ac:dyDescent="0.3">
      <c r="E411" s="4"/>
      <c r="F411" s="4"/>
      <c r="G411" s="4"/>
      <c r="H411" s="39"/>
      <c r="J411" s="7"/>
      <c r="K411" s="38"/>
    </row>
    <row r="412" spans="1:14" x14ac:dyDescent="0.3">
      <c r="A412" t="s">
        <v>80</v>
      </c>
      <c r="B412" s="2">
        <v>1989</v>
      </c>
      <c r="C412" t="s">
        <v>307</v>
      </c>
      <c r="D412" s="13">
        <v>367.26</v>
      </c>
      <c r="E412" s="4">
        <v>26.86</v>
      </c>
      <c r="F412" s="4"/>
      <c r="G412" s="4"/>
      <c r="H412" s="38">
        <v>54.34</v>
      </c>
      <c r="I412" s="10">
        <v>208.77</v>
      </c>
      <c r="J412" s="7">
        <f t="shared" ref="J412:J425" si="20">D412/I412</f>
        <v>1.7591607989653684</v>
      </c>
      <c r="K412" s="38">
        <v>83.7</v>
      </c>
      <c r="L412">
        <v>9.82</v>
      </c>
      <c r="M412">
        <v>5.03</v>
      </c>
      <c r="N412">
        <v>14.64</v>
      </c>
    </row>
    <row r="413" spans="1:14" x14ac:dyDescent="0.3">
      <c r="A413" t="s">
        <v>80</v>
      </c>
      <c r="B413" s="2">
        <v>1992</v>
      </c>
      <c r="C413" t="s">
        <v>307</v>
      </c>
      <c r="D413" s="13">
        <v>314.77</v>
      </c>
      <c r="E413" s="4">
        <v>31.84</v>
      </c>
      <c r="F413" s="4">
        <f>H428</f>
        <v>50.95</v>
      </c>
      <c r="G413" s="4">
        <f>B428</f>
        <v>1992</v>
      </c>
      <c r="H413" s="38">
        <v>53.73</v>
      </c>
      <c r="I413" s="10">
        <v>181.53</v>
      </c>
      <c r="J413" s="7">
        <f t="shared" si="20"/>
        <v>1.7339833636313555</v>
      </c>
      <c r="K413" s="38">
        <v>88.83</v>
      </c>
      <c r="L413">
        <v>12.33</v>
      </c>
      <c r="M413">
        <v>6.67</v>
      </c>
      <c r="N413">
        <v>18.23</v>
      </c>
    </row>
    <row r="414" spans="1:14" x14ac:dyDescent="0.3">
      <c r="A414" t="s">
        <v>80</v>
      </c>
      <c r="B414" s="2">
        <v>1994</v>
      </c>
      <c r="C414" t="s">
        <v>307</v>
      </c>
      <c r="D414" s="13">
        <v>323.85000000000002</v>
      </c>
      <c r="E414" s="4">
        <v>31.46</v>
      </c>
      <c r="F414" s="4">
        <f t="shared" ref="F414:F419" si="21">H429</f>
        <v>51.7</v>
      </c>
      <c r="G414" s="4">
        <f t="shared" ref="G414:G419" si="22">B429</f>
        <v>1994</v>
      </c>
      <c r="H414" s="38">
        <v>54.3</v>
      </c>
      <c r="I414" s="10">
        <v>185.94</v>
      </c>
      <c r="J414" s="7">
        <f t="shared" si="20"/>
        <v>1.7416908680219427</v>
      </c>
      <c r="K414" s="38">
        <v>92.35</v>
      </c>
      <c r="L414">
        <v>12.72</v>
      </c>
      <c r="M414">
        <v>7.09</v>
      </c>
      <c r="N414">
        <v>19.07</v>
      </c>
    </row>
    <row r="415" spans="1:14" x14ac:dyDescent="0.3">
      <c r="A415" t="s">
        <v>80</v>
      </c>
      <c r="B415" s="2">
        <v>1996</v>
      </c>
      <c r="C415" t="s">
        <v>307</v>
      </c>
      <c r="D415" s="13">
        <v>218.37</v>
      </c>
      <c r="E415" s="4">
        <v>48.1</v>
      </c>
      <c r="F415" s="4">
        <f t="shared" si="21"/>
        <v>48.47</v>
      </c>
      <c r="G415" s="4">
        <f t="shared" si="22"/>
        <v>1996</v>
      </c>
      <c r="H415" s="38">
        <v>54.81</v>
      </c>
      <c r="I415" s="10">
        <v>126.74</v>
      </c>
      <c r="J415" s="7">
        <f t="shared" si="20"/>
        <v>1.7229761716900742</v>
      </c>
      <c r="K415" s="38">
        <v>95.69</v>
      </c>
      <c r="L415">
        <v>22.76</v>
      </c>
      <c r="M415">
        <v>14.22</v>
      </c>
      <c r="N415">
        <v>37.07</v>
      </c>
    </row>
    <row r="416" spans="1:14" x14ac:dyDescent="0.3">
      <c r="A416" t="s">
        <v>80</v>
      </c>
      <c r="B416" s="2">
        <v>1998</v>
      </c>
      <c r="C416" t="s">
        <v>307</v>
      </c>
      <c r="D416" s="13">
        <v>256.35000000000002</v>
      </c>
      <c r="E416" s="4">
        <v>39.57</v>
      </c>
      <c r="F416" s="4">
        <f t="shared" si="21"/>
        <v>48.97</v>
      </c>
      <c r="G416" s="4">
        <f t="shared" si="22"/>
        <v>1998</v>
      </c>
      <c r="H416" s="38">
        <v>53.4</v>
      </c>
      <c r="I416" s="10">
        <v>154.03</v>
      </c>
      <c r="J416" s="7">
        <f t="shared" si="20"/>
        <v>1.6642861780172695</v>
      </c>
      <c r="K416" s="38">
        <v>98.82</v>
      </c>
      <c r="L416">
        <v>17.62</v>
      </c>
      <c r="M416">
        <v>10.49</v>
      </c>
      <c r="N416">
        <v>27.92</v>
      </c>
    </row>
    <row r="417" spans="1:14" x14ac:dyDescent="0.3">
      <c r="A417" t="s">
        <v>80</v>
      </c>
      <c r="B417" s="2">
        <v>2000</v>
      </c>
      <c r="C417" t="s">
        <v>307</v>
      </c>
      <c r="D417" s="13">
        <v>307.54000000000002</v>
      </c>
      <c r="E417" s="4">
        <v>32.97</v>
      </c>
      <c r="F417" s="4">
        <f t="shared" si="21"/>
        <v>51.67</v>
      </c>
      <c r="G417" s="4">
        <f t="shared" si="22"/>
        <v>2000</v>
      </c>
      <c r="H417" s="38">
        <v>53.94</v>
      </c>
      <c r="I417" s="10">
        <v>180.42</v>
      </c>
      <c r="J417" s="7">
        <f t="shared" si="20"/>
        <v>1.7045782064072721</v>
      </c>
      <c r="K417" s="38">
        <v>101.72</v>
      </c>
      <c r="L417">
        <v>13.69</v>
      </c>
      <c r="M417">
        <v>7.95</v>
      </c>
      <c r="N417">
        <v>20.83</v>
      </c>
    </row>
    <row r="418" spans="1:14" x14ac:dyDescent="0.3">
      <c r="A418" t="s">
        <v>80</v>
      </c>
      <c r="B418" s="2">
        <v>2002</v>
      </c>
      <c r="C418" t="s">
        <v>307</v>
      </c>
      <c r="D418" s="13">
        <v>305.12</v>
      </c>
      <c r="E418" s="4">
        <v>30.01</v>
      </c>
      <c r="F418" s="4">
        <f t="shared" si="21"/>
        <v>49.54</v>
      </c>
      <c r="G418" s="4">
        <f t="shared" si="22"/>
        <v>2002</v>
      </c>
      <c r="H418" s="38">
        <v>51.25</v>
      </c>
      <c r="I418" s="10">
        <v>188.24</v>
      </c>
      <c r="J418" s="7">
        <f t="shared" si="20"/>
        <v>1.6209094772630683</v>
      </c>
      <c r="K418" s="38">
        <v>104.36</v>
      </c>
      <c r="L418">
        <v>11.73</v>
      </c>
      <c r="M418">
        <v>6.49</v>
      </c>
      <c r="N418">
        <v>17.579999999999998</v>
      </c>
    </row>
    <row r="419" spans="1:14" x14ac:dyDescent="0.3">
      <c r="A419" t="s">
        <v>80</v>
      </c>
      <c r="B419" s="2">
        <v>2004</v>
      </c>
      <c r="C419" t="s">
        <v>307</v>
      </c>
      <c r="D419" s="13">
        <v>322.67</v>
      </c>
      <c r="E419" s="4">
        <v>26.73</v>
      </c>
      <c r="F419" s="4">
        <f t="shared" si="21"/>
        <v>46.03</v>
      </c>
      <c r="G419" s="4">
        <f t="shared" si="22"/>
        <v>2004</v>
      </c>
      <c r="H419" s="38">
        <v>50.95</v>
      </c>
      <c r="I419" s="10">
        <v>198.43</v>
      </c>
      <c r="J419" s="7">
        <f t="shared" si="20"/>
        <v>1.6261150027717584</v>
      </c>
      <c r="K419" s="38">
        <v>107</v>
      </c>
      <c r="L419">
        <v>10.44</v>
      </c>
      <c r="M419">
        <v>5.82</v>
      </c>
      <c r="N419">
        <v>15.33</v>
      </c>
    </row>
    <row r="420" spans="1:14" x14ac:dyDescent="0.3">
      <c r="A420" t="s">
        <v>80</v>
      </c>
      <c r="B420" s="2">
        <v>2005</v>
      </c>
      <c r="C420" t="s">
        <v>307</v>
      </c>
      <c r="D420" s="13">
        <v>330.73</v>
      </c>
      <c r="H420" s="38">
        <v>51.11</v>
      </c>
      <c r="I420" s="10">
        <v>207.38</v>
      </c>
      <c r="J420" s="7">
        <f t="shared" si="20"/>
        <v>1.5948018130967307</v>
      </c>
      <c r="K420" s="38">
        <v>108.47</v>
      </c>
      <c r="L420">
        <v>10.5</v>
      </c>
      <c r="M420">
        <v>5.95</v>
      </c>
      <c r="N420">
        <v>15.69</v>
      </c>
    </row>
    <row r="421" spans="1:14" x14ac:dyDescent="0.3">
      <c r="A421" t="s">
        <v>80</v>
      </c>
      <c r="B421" s="2">
        <v>2006</v>
      </c>
      <c r="C421" t="s">
        <v>307</v>
      </c>
      <c r="D421" s="13">
        <v>345.26</v>
      </c>
      <c r="E421" s="4">
        <v>26.36</v>
      </c>
      <c r="F421" s="4">
        <f>H435</f>
        <v>48.01</v>
      </c>
      <c r="G421" s="4">
        <f>B435</f>
        <v>2006</v>
      </c>
      <c r="H421" s="38">
        <v>49.78</v>
      </c>
      <c r="I421" s="10">
        <v>218.57</v>
      </c>
      <c r="J421" s="7">
        <f t="shared" si="20"/>
        <v>1.5796312394198655</v>
      </c>
      <c r="K421" s="38">
        <v>110.09</v>
      </c>
      <c r="L421">
        <v>8.41</v>
      </c>
      <c r="M421">
        <v>4.4800000000000004</v>
      </c>
      <c r="N421">
        <v>11.94</v>
      </c>
    </row>
    <row r="422" spans="1:14" x14ac:dyDescent="0.3">
      <c r="A422" t="s">
        <v>80</v>
      </c>
      <c r="B422" s="2">
        <v>2008</v>
      </c>
      <c r="C422" t="s">
        <v>307</v>
      </c>
      <c r="D422" s="13">
        <v>342.69</v>
      </c>
      <c r="E422" s="4">
        <v>24.44</v>
      </c>
      <c r="H422" s="38">
        <v>50.53</v>
      </c>
      <c r="I422" s="10">
        <v>215.23</v>
      </c>
      <c r="J422" s="7">
        <f t="shared" si="20"/>
        <v>1.5922036890768017</v>
      </c>
      <c r="K422" s="38">
        <v>113.66</v>
      </c>
      <c r="L422">
        <v>9.44</v>
      </c>
      <c r="M422">
        <v>5.23</v>
      </c>
      <c r="N422">
        <v>13.65</v>
      </c>
    </row>
    <row r="423" spans="1:14" x14ac:dyDescent="0.3">
      <c r="A423" t="s">
        <v>80</v>
      </c>
      <c r="B423" s="2">
        <v>2010</v>
      </c>
      <c r="C423" t="s">
        <v>307</v>
      </c>
      <c r="D423" s="13">
        <v>312.97000000000003</v>
      </c>
      <c r="E423" s="4">
        <v>24.3</v>
      </c>
      <c r="F423" s="4">
        <f>H437</f>
        <v>48.13</v>
      </c>
      <c r="G423" s="4">
        <f>B437</f>
        <v>2010</v>
      </c>
      <c r="H423" s="38">
        <v>47.55</v>
      </c>
      <c r="I423" s="10">
        <v>207.8</v>
      </c>
      <c r="J423" s="7">
        <f t="shared" si="20"/>
        <v>1.5061116458132819</v>
      </c>
      <c r="K423" s="38">
        <v>117.32</v>
      </c>
      <c r="L423">
        <v>8.9700000000000006</v>
      </c>
      <c r="M423">
        <v>4.95</v>
      </c>
      <c r="N423">
        <v>12.64</v>
      </c>
    </row>
    <row r="424" spans="1:14" x14ac:dyDescent="0.3">
      <c r="A424" t="s">
        <v>80</v>
      </c>
      <c r="B424" s="2">
        <v>2012</v>
      </c>
      <c r="C424" t="s">
        <v>307</v>
      </c>
      <c r="D424" s="13">
        <v>339.68</v>
      </c>
      <c r="E424" s="4">
        <v>23.1</v>
      </c>
      <c r="F424" s="4">
        <f t="shared" ref="F424:F425" si="23">H438</f>
        <v>48.07</v>
      </c>
      <c r="G424" s="4">
        <f>B438</f>
        <v>2012</v>
      </c>
      <c r="H424" s="38">
        <v>49.36</v>
      </c>
      <c r="I424" s="10">
        <v>215.07</v>
      </c>
      <c r="J424" s="7">
        <f t="shared" si="20"/>
        <v>1.5793927558469336</v>
      </c>
      <c r="K424" s="38">
        <v>120.83</v>
      </c>
      <c r="L424">
        <v>8.23</v>
      </c>
      <c r="M424">
        <v>4.37</v>
      </c>
      <c r="N424">
        <v>11.51</v>
      </c>
    </row>
    <row r="425" spans="1:14" x14ac:dyDescent="0.3">
      <c r="A425" t="s">
        <v>80</v>
      </c>
      <c r="B425" s="2">
        <v>2014</v>
      </c>
      <c r="C425" t="s">
        <v>307</v>
      </c>
      <c r="D425" s="13">
        <v>325.14999999999998</v>
      </c>
      <c r="E425" s="4">
        <v>23.52</v>
      </c>
      <c r="F425" s="4">
        <f t="shared" si="23"/>
        <v>48.21</v>
      </c>
      <c r="G425" s="4">
        <f>B439</f>
        <v>2014</v>
      </c>
      <c r="H425" s="38">
        <v>49.14</v>
      </c>
      <c r="I425" s="10">
        <v>205.51</v>
      </c>
      <c r="J425" s="7">
        <f t="shared" si="20"/>
        <v>1.5821614519974696</v>
      </c>
      <c r="K425" s="38">
        <v>124.22</v>
      </c>
      <c r="L425">
        <v>8.27</v>
      </c>
      <c r="M425">
        <v>4.3</v>
      </c>
      <c r="N425">
        <v>11.49</v>
      </c>
    </row>
    <row r="426" spans="1:14" x14ac:dyDescent="0.3">
      <c r="E426" s="4"/>
      <c r="F426" s="4"/>
      <c r="G426" s="4"/>
    </row>
    <row r="427" spans="1:14" x14ac:dyDescent="0.3">
      <c r="A427" s="34" t="s">
        <v>80</v>
      </c>
      <c r="B427" s="36">
        <v>1984</v>
      </c>
      <c r="C427" s="34" t="s">
        <v>309</v>
      </c>
      <c r="D427" s="13">
        <v>302.54000000000002</v>
      </c>
      <c r="E427" s="4">
        <v>30.46</v>
      </c>
      <c r="F427" s="4"/>
      <c r="G427" s="4"/>
      <c r="H427" s="38">
        <v>48.95</v>
      </c>
      <c r="I427" s="35">
        <v>193.73</v>
      </c>
      <c r="J427" s="7">
        <f t="shared" ref="J427:J439" si="24">D427/I427</f>
        <v>1.5616579775976878</v>
      </c>
      <c r="K427" s="38">
        <v>75.78</v>
      </c>
      <c r="L427" s="34">
        <v>11.13</v>
      </c>
      <c r="M427" s="34">
        <v>5.55</v>
      </c>
      <c r="N427" s="34">
        <v>16.32</v>
      </c>
    </row>
    <row r="428" spans="1:14" x14ac:dyDescent="0.3">
      <c r="A428" s="34" t="s">
        <v>80</v>
      </c>
      <c r="B428" s="36">
        <v>1992</v>
      </c>
      <c r="C428" s="34" t="s">
        <v>309</v>
      </c>
      <c r="D428" s="13">
        <v>279.14</v>
      </c>
      <c r="E428" s="4">
        <v>34.700000000000003</v>
      </c>
      <c r="F428" s="4"/>
      <c r="G428" s="4"/>
      <c r="H428" s="38">
        <v>50.95</v>
      </c>
      <c r="I428" s="35">
        <v>170.63</v>
      </c>
      <c r="J428" s="7">
        <f t="shared" si="24"/>
        <v>1.6359374084275917</v>
      </c>
      <c r="K428" s="38">
        <v>88.83</v>
      </c>
      <c r="L428" s="34">
        <v>13.05</v>
      </c>
      <c r="M428" s="34">
        <v>6.67</v>
      </c>
      <c r="N428" s="34">
        <v>19.28</v>
      </c>
    </row>
    <row r="429" spans="1:14" x14ac:dyDescent="0.3">
      <c r="A429" s="34" t="s">
        <v>80</v>
      </c>
      <c r="B429" s="36">
        <v>1994</v>
      </c>
      <c r="C429" s="34" t="s">
        <v>309</v>
      </c>
      <c r="D429" s="13">
        <v>290.52999999999997</v>
      </c>
      <c r="E429" s="4">
        <v>33.299999999999997</v>
      </c>
      <c r="F429" s="4"/>
      <c r="G429" s="4"/>
      <c r="H429" s="38">
        <v>51.7</v>
      </c>
      <c r="I429" s="35">
        <v>172.81</v>
      </c>
      <c r="J429" s="7">
        <f t="shared" si="24"/>
        <v>1.6812105780915454</v>
      </c>
      <c r="K429" s="38">
        <v>92.35</v>
      </c>
      <c r="L429" s="34">
        <v>12.32</v>
      </c>
      <c r="M429" s="34">
        <v>6.11</v>
      </c>
      <c r="N429" s="34">
        <v>17.79</v>
      </c>
    </row>
    <row r="430" spans="1:14" x14ac:dyDescent="0.3">
      <c r="A430" s="34" t="s">
        <v>80</v>
      </c>
      <c r="B430" s="36">
        <v>1996</v>
      </c>
      <c r="C430" s="34" t="s">
        <v>309</v>
      </c>
      <c r="D430" s="13">
        <v>215.76</v>
      </c>
      <c r="E430" s="4">
        <v>43.32</v>
      </c>
      <c r="F430" s="4"/>
      <c r="G430" s="4"/>
      <c r="H430" s="38">
        <v>48.47</v>
      </c>
      <c r="I430" s="35">
        <v>139.5</v>
      </c>
      <c r="J430" s="7">
        <f t="shared" si="24"/>
        <v>1.5466666666666666</v>
      </c>
      <c r="K430" s="38">
        <v>95.69</v>
      </c>
      <c r="L430" s="34">
        <v>17.309999999999999</v>
      </c>
      <c r="M430" s="34">
        <v>9.23</v>
      </c>
      <c r="N430" s="34">
        <v>26.25</v>
      </c>
    </row>
    <row r="431" spans="1:14" x14ac:dyDescent="0.3">
      <c r="A431" s="34" t="s">
        <v>80</v>
      </c>
      <c r="B431" s="36">
        <v>1998</v>
      </c>
      <c r="C431" s="34" t="s">
        <v>309</v>
      </c>
      <c r="D431" s="13">
        <v>226.04</v>
      </c>
      <c r="E431" s="4">
        <v>41.81</v>
      </c>
      <c r="F431" s="4"/>
      <c r="G431" s="4"/>
      <c r="H431" s="38">
        <v>48.97</v>
      </c>
      <c r="I431" s="35">
        <v>146.59</v>
      </c>
      <c r="J431" s="7">
        <f t="shared" si="24"/>
        <v>1.5419878572890373</v>
      </c>
      <c r="K431" s="38">
        <v>98.82</v>
      </c>
      <c r="L431" s="34">
        <v>17.02</v>
      </c>
      <c r="M431" s="34">
        <v>9.3699999999999992</v>
      </c>
      <c r="N431" s="34">
        <v>26.33</v>
      </c>
    </row>
    <row r="432" spans="1:14" x14ac:dyDescent="0.3">
      <c r="A432" s="34" t="s">
        <v>80</v>
      </c>
      <c r="B432" s="36">
        <v>2000</v>
      </c>
      <c r="C432" s="34" t="s">
        <v>309</v>
      </c>
      <c r="D432" s="13">
        <v>275.04000000000002</v>
      </c>
      <c r="E432" s="4">
        <v>34.869999999999997</v>
      </c>
      <c r="F432" s="4"/>
      <c r="G432" s="4"/>
      <c r="H432" s="38">
        <v>51.67</v>
      </c>
      <c r="I432" s="35">
        <v>167.1</v>
      </c>
      <c r="J432" s="7">
        <f t="shared" si="24"/>
        <v>1.6459605026929984</v>
      </c>
      <c r="K432" s="38">
        <v>101.72</v>
      </c>
      <c r="L432" s="34">
        <v>13.57</v>
      </c>
      <c r="M432" s="34">
        <v>7.25</v>
      </c>
      <c r="N432" s="34">
        <v>20.64</v>
      </c>
    </row>
    <row r="433" spans="1:14" x14ac:dyDescent="0.3">
      <c r="A433" s="34" t="s">
        <v>80</v>
      </c>
      <c r="B433" s="36">
        <v>2002</v>
      </c>
      <c r="C433" s="34" t="s">
        <v>309</v>
      </c>
      <c r="D433" s="13">
        <v>271.23</v>
      </c>
      <c r="E433" s="4">
        <v>33.4</v>
      </c>
      <c r="F433" s="4"/>
      <c r="G433" s="4"/>
      <c r="H433" s="38">
        <v>49.54</v>
      </c>
      <c r="I433" s="35">
        <v>170.67</v>
      </c>
      <c r="J433" s="7">
        <f t="shared" si="24"/>
        <v>1.5892072420460539</v>
      </c>
      <c r="K433" s="38">
        <v>104.36</v>
      </c>
      <c r="L433" s="34">
        <v>12.38</v>
      </c>
      <c r="M433" s="34">
        <v>6.21</v>
      </c>
      <c r="N433" s="34">
        <v>18.09</v>
      </c>
    </row>
    <row r="434" spans="1:14" x14ac:dyDescent="0.3">
      <c r="A434" s="34" t="s">
        <v>80</v>
      </c>
      <c r="B434" s="36">
        <v>2004</v>
      </c>
      <c r="C434" s="34" t="s">
        <v>309</v>
      </c>
      <c r="D434" s="13">
        <v>337.41</v>
      </c>
      <c r="E434" s="4">
        <v>20.39</v>
      </c>
      <c r="F434" s="4"/>
      <c r="G434" s="4"/>
      <c r="H434" s="38">
        <v>46.03</v>
      </c>
      <c r="I434" s="35">
        <v>233.73</v>
      </c>
      <c r="J434" s="7">
        <f t="shared" si="24"/>
        <v>1.4435887562572201</v>
      </c>
      <c r="K434" s="38">
        <v>107</v>
      </c>
      <c r="L434" s="34">
        <v>7.48</v>
      </c>
      <c r="M434" s="34">
        <v>6.37</v>
      </c>
      <c r="N434" s="34">
        <v>9.92</v>
      </c>
    </row>
    <row r="435" spans="1:14" x14ac:dyDescent="0.3">
      <c r="A435" s="34" t="s">
        <v>80</v>
      </c>
      <c r="B435" s="36">
        <v>2006</v>
      </c>
      <c r="C435" s="34" t="s">
        <v>309</v>
      </c>
      <c r="D435" s="13">
        <v>363.75</v>
      </c>
      <c r="E435" s="4">
        <v>19.010000000000002</v>
      </c>
      <c r="F435" s="4"/>
      <c r="G435" s="4"/>
      <c r="H435" s="38">
        <v>48.01</v>
      </c>
      <c r="I435" s="35">
        <v>232.54</v>
      </c>
      <c r="J435" s="7">
        <f t="shared" si="24"/>
        <v>1.5642470112668789</v>
      </c>
      <c r="K435" s="38">
        <v>110.09</v>
      </c>
      <c r="L435" s="34">
        <v>5.89</v>
      </c>
      <c r="M435" s="34">
        <v>2.62</v>
      </c>
      <c r="N435" s="34">
        <v>8.1300000000000008</v>
      </c>
    </row>
    <row r="436" spans="1:14" x14ac:dyDescent="0.3">
      <c r="A436" s="34" t="s">
        <v>80</v>
      </c>
      <c r="B436" s="36">
        <v>2008</v>
      </c>
      <c r="C436" s="34" t="s">
        <v>309</v>
      </c>
      <c r="D436" s="13">
        <v>351.01</v>
      </c>
      <c r="E436" s="4">
        <v>19.62</v>
      </c>
      <c r="F436" s="4"/>
      <c r="G436" s="4"/>
      <c r="H436" s="38">
        <v>48.23</v>
      </c>
      <c r="I436" s="35">
        <v>225.67</v>
      </c>
      <c r="J436" s="7">
        <f t="shared" si="24"/>
        <v>1.5554127708601055</v>
      </c>
      <c r="K436" s="38">
        <v>113.66</v>
      </c>
      <c r="L436" s="34">
        <v>6.26</v>
      </c>
      <c r="M436" s="34">
        <v>2.84</v>
      </c>
      <c r="N436" s="34">
        <v>8.67</v>
      </c>
    </row>
    <row r="437" spans="1:14" x14ac:dyDescent="0.3">
      <c r="A437" s="34" t="s">
        <v>80</v>
      </c>
      <c r="B437" s="36">
        <v>2010</v>
      </c>
      <c r="C437" s="34" t="s">
        <v>309</v>
      </c>
      <c r="D437" s="13">
        <v>355.05</v>
      </c>
      <c r="E437" s="4">
        <v>19.940000000000001</v>
      </c>
      <c r="F437" s="4"/>
      <c r="G437" s="4"/>
      <c r="H437" s="38">
        <v>48.13</v>
      </c>
      <c r="I437" s="35">
        <v>228.52</v>
      </c>
      <c r="J437" s="7">
        <f t="shared" si="24"/>
        <v>1.5536933309994749</v>
      </c>
      <c r="K437" s="38">
        <v>117.32</v>
      </c>
      <c r="L437" s="34">
        <v>6.22</v>
      </c>
      <c r="M437" s="34">
        <v>2.84</v>
      </c>
      <c r="N437" s="34">
        <v>8.7100000000000009</v>
      </c>
    </row>
    <row r="438" spans="1:14" x14ac:dyDescent="0.3">
      <c r="A438" s="34" t="s">
        <v>80</v>
      </c>
      <c r="B438" s="36">
        <v>2012</v>
      </c>
      <c r="C438" s="34" t="s">
        <v>309</v>
      </c>
      <c r="D438" s="13">
        <v>369.86</v>
      </c>
      <c r="E438" s="4">
        <v>18.010000000000002</v>
      </c>
      <c r="F438" s="4"/>
      <c r="G438" s="4"/>
      <c r="H438" s="38">
        <v>48.07</v>
      </c>
      <c r="I438" s="35">
        <v>234.45</v>
      </c>
      <c r="J438" s="7">
        <f t="shared" si="24"/>
        <v>1.577564512689273</v>
      </c>
      <c r="K438" s="38">
        <v>120.83</v>
      </c>
      <c r="L438" s="34">
        <v>5.28</v>
      </c>
      <c r="M438" s="34">
        <v>2.2799999999999998</v>
      </c>
      <c r="N438" s="34">
        <v>7.19</v>
      </c>
    </row>
    <row r="439" spans="1:14" x14ac:dyDescent="0.3">
      <c r="A439" s="34" t="s">
        <v>80</v>
      </c>
      <c r="B439" s="36">
        <v>2014</v>
      </c>
      <c r="C439" s="34" t="s">
        <v>309</v>
      </c>
      <c r="D439" s="13">
        <v>341.49</v>
      </c>
      <c r="E439" s="4">
        <v>19.7</v>
      </c>
      <c r="F439" s="4"/>
      <c r="G439" s="4"/>
      <c r="H439" s="38">
        <v>48.21</v>
      </c>
      <c r="I439" s="35">
        <v>215.01</v>
      </c>
      <c r="J439" s="7">
        <f t="shared" si="24"/>
        <v>1.588251709222827</v>
      </c>
      <c r="K439" s="38">
        <v>124.22</v>
      </c>
      <c r="L439" s="34">
        <v>5.79</v>
      </c>
      <c r="M439" s="34">
        <v>2.5299999999999998</v>
      </c>
      <c r="N439" s="34">
        <v>7.96</v>
      </c>
    </row>
    <row r="441" spans="1:14" x14ac:dyDescent="0.3">
      <c r="D441" s="13" t="s">
        <v>355</v>
      </c>
      <c r="E441" t="s">
        <v>354</v>
      </c>
    </row>
    <row r="442" spans="1:14" x14ac:dyDescent="0.3">
      <c r="D442" s="10">
        <v>53.73</v>
      </c>
      <c r="E442" s="10">
        <v>50.95</v>
      </c>
      <c r="F442" s="10">
        <v>1992</v>
      </c>
    </row>
    <row r="443" spans="1:14" x14ac:dyDescent="0.3">
      <c r="D443" s="10">
        <v>54.3</v>
      </c>
      <c r="E443" s="10">
        <v>51.7</v>
      </c>
      <c r="F443" s="10">
        <v>1994</v>
      </c>
    </row>
    <row r="444" spans="1:14" x14ac:dyDescent="0.3">
      <c r="D444" s="10">
        <v>54.81</v>
      </c>
      <c r="E444" s="10">
        <v>48.47</v>
      </c>
      <c r="F444" s="10">
        <v>1996</v>
      </c>
    </row>
    <row r="445" spans="1:14" x14ac:dyDescent="0.3">
      <c r="D445" s="10">
        <v>53.4</v>
      </c>
      <c r="E445" s="10">
        <v>48.97</v>
      </c>
      <c r="F445" s="10">
        <v>1998</v>
      </c>
    </row>
    <row r="446" spans="1:14" x14ac:dyDescent="0.3">
      <c r="D446" s="10">
        <v>53.94</v>
      </c>
      <c r="E446" s="10">
        <v>51.67</v>
      </c>
      <c r="F446" s="10">
        <v>2000</v>
      </c>
    </row>
    <row r="447" spans="1:14" x14ac:dyDescent="0.3">
      <c r="D447" s="10">
        <v>51.25</v>
      </c>
      <c r="E447" s="10">
        <v>49.54</v>
      </c>
      <c r="F447" s="10">
        <v>2002</v>
      </c>
    </row>
    <row r="448" spans="1:14" x14ac:dyDescent="0.3">
      <c r="D448" s="10">
        <v>50.95</v>
      </c>
      <c r="E448" s="10">
        <v>46.03</v>
      </c>
      <c r="F448" s="10">
        <v>2004</v>
      </c>
    </row>
    <row r="449" spans="4:6" x14ac:dyDescent="0.3">
      <c r="D449" s="10">
        <v>49.78</v>
      </c>
      <c r="E449" s="10">
        <v>48.01</v>
      </c>
      <c r="F449" s="10">
        <v>2006</v>
      </c>
    </row>
    <row r="450" spans="4:6" x14ac:dyDescent="0.3">
      <c r="D450" s="10">
        <v>47.55</v>
      </c>
      <c r="E450" s="10">
        <v>48.13</v>
      </c>
      <c r="F450" s="10">
        <v>2010</v>
      </c>
    </row>
    <row r="451" spans="4:6" x14ac:dyDescent="0.3">
      <c r="D451" s="10">
        <v>49.36</v>
      </c>
      <c r="E451" s="10">
        <v>48.07</v>
      </c>
      <c r="F451" s="10">
        <v>2012</v>
      </c>
    </row>
    <row r="452" spans="4:6" x14ac:dyDescent="0.3">
      <c r="D452" s="10">
        <v>49.14</v>
      </c>
      <c r="E452" s="10">
        <v>48.21</v>
      </c>
      <c r="F452" s="10">
        <v>2014</v>
      </c>
    </row>
  </sheetData>
  <sortState ref="A412:N425">
    <sortCondition ref="B412:B425"/>
  </sortState>
  <mergeCells count="1">
    <mergeCell ref="J1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287A-E7C0-4A35-A6B4-140EE48035AC}">
  <dimension ref="A1:P144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3" sqref="N13"/>
    </sheetView>
  </sheetViews>
  <sheetFormatPr defaultRowHeight="15.6" x14ac:dyDescent="0.3"/>
  <cols>
    <col min="1" max="1" width="6.59765625" customWidth="1"/>
    <col min="2" max="2" width="8.69921875" customWidth="1"/>
    <col min="3" max="3" width="10.19921875" customWidth="1"/>
    <col min="4" max="5" width="10.69921875" customWidth="1"/>
    <col min="12" max="12" width="12.69921875" customWidth="1"/>
  </cols>
  <sheetData>
    <row r="1" spans="1:15" ht="16.2" x14ac:dyDescent="0.35">
      <c r="A1" t="s">
        <v>291</v>
      </c>
      <c r="B1" t="s">
        <v>292</v>
      </c>
      <c r="C1" t="s">
        <v>294</v>
      </c>
      <c r="D1" t="s">
        <v>296</v>
      </c>
      <c r="E1" t="s">
        <v>298</v>
      </c>
      <c r="F1" t="s">
        <v>300</v>
      </c>
      <c r="G1" t="s">
        <v>301</v>
      </c>
      <c r="H1" t="s">
        <v>13</v>
      </c>
      <c r="I1" t="s">
        <v>14</v>
      </c>
      <c r="J1" t="s">
        <v>15</v>
      </c>
      <c r="K1" t="s">
        <v>304</v>
      </c>
      <c r="L1" t="s">
        <v>285</v>
      </c>
      <c r="M1" s="39" t="s">
        <v>346</v>
      </c>
      <c r="N1" s="54" t="s">
        <v>357</v>
      </c>
      <c r="O1" s="1"/>
    </row>
    <row r="2" spans="1:15" x14ac:dyDescent="0.3">
      <c r="B2" t="s">
        <v>293</v>
      </c>
      <c r="C2" t="s">
        <v>295</v>
      </c>
      <c r="D2" t="s">
        <v>297</v>
      </c>
      <c r="E2" t="s">
        <v>299</v>
      </c>
      <c r="F2" t="s">
        <v>299</v>
      </c>
      <c r="G2" t="s">
        <v>302</v>
      </c>
      <c r="H2" t="s">
        <v>303</v>
      </c>
      <c r="I2" t="s">
        <v>303</v>
      </c>
      <c r="K2" t="s">
        <v>303</v>
      </c>
      <c r="L2" t="s">
        <v>305</v>
      </c>
      <c r="M2" s="39" t="s">
        <v>347</v>
      </c>
      <c r="N2" s="53" t="s">
        <v>356</v>
      </c>
      <c r="O2" s="1"/>
    </row>
    <row r="3" spans="1:15" x14ac:dyDescent="0.3">
      <c r="A3" t="s">
        <v>322</v>
      </c>
    </row>
    <row r="4" spans="1:15" x14ac:dyDescent="0.3">
      <c r="A4" s="42">
        <v>2014</v>
      </c>
      <c r="B4" s="42" t="s">
        <v>307</v>
      </c>
      <c r="C4" s="40">
        <v>586.38</v>
      </c>
      <c r="D4" s="40">
        <v>1.9</v>
      </c>
      <c r="E4" s="40">
        <v>1.71</v>
      </c>
      <c r="F4" s="40">
        <v>0.97</v>
      </c>
      <c r="G4" s="40">
        <v>0.78</v>
      </c>
      <c r="H4" s="40">
        <v>0.56000000000000005</v>
      </c>
      <c r="I4" s="40">
        <v>42.67</v>
      </c>
      <c r="J4" s="40">
        <v>439.08</v>
      </c>
      <c r="K4" s="40">
        <v>37.65</v>
      </c>
      <c r="L4" s="40">
        <v>39.369999999999997</v>
      </c>
      <c r="M4" s="44"/>
    </row>
    <row r="5" spans="1:15" x14ac:dyDescent="0.3">
      <c r="A5" s="42">
        <v>2013</v>
      </c>
      <c r="B5" s="42" t="s">
        <v>307</v>
      </c>
      <c r="C5" s="40">
        <v>645.46</v>
      </c>
      <c r="D5" s="40">
        <v>1.9</v>
      </c>
      <c r="E5" s="40">
        <v>1.75</v>
      </c>
      <c r="F5" s="40">
        <v>0.95</v>
      </c>
      <c r="G5" s="40">
        <v>0.76</v>
      </c>
      <c r="H5" s="40">
        <v>0.51</v>
      </c>
      <c r="I5" s="40">
        <v>42.28</v>
      </c>
      <c r="J5" s="40">
        <v>492.34</v>
      </c>
      <c r="K5" s="40">
        <v>37.24</v>
      </c>
      <c r="L5" s="40">
        <v>38.9</v>
      </c>
      <c r="M5" s="44"/>
    </row>
    <row r="6" spans="1:15" x14ac:dyDescent="0.3">
      <c r="A6" s="42">
        <v>2012</v>
      </c>
      <c r="B6" s="42" t="s">
        <v>307</v>
      </c>
      <c r="C6" s="40">
        <v>644.44000000000005</v>
      </c>
      <c r="D6" s="40">
        <v>1.9</v>
      </c>
      <c r="E6" s="40">
        <v>1.63</v>
      </c>
      <c r="F6" s="40">
        <v>0.77</v>
      </c>
      <c r="G6" s="40">
        <v>0.59</v>
      </c>
      <c r="H6" s="40">
        <v>0.57999999999999996</v>
      </c>
      <c r="I6" s="40">
        <v>42.49</v>
      </c>
      <c r="J6" s="40">
        <v>486.19</v>
      </c>
      <c r="K6" s="40">
        <v>35.909999999999997</v>
      </c>
      <c r="L6" s="40">
        <v>38.43</v>
      </c>
      <c r="M6" s="44"/>
    </row>
    <row r="7" spans="1:15" x14ac:dyDescent="0.3">
      <c r="A7" s="42">
        <v>2011</v>
      </c>
      <c r="B7" s="42" t="s">
        <v>307</v>
      </c>
      <c r="C7" s="40">
        <v>655.09</v>
      </c>
      <c r="D7" s="40">
        <v>1.9</v>
      </c>
      <c r="E7" s="40">
        <v>1.53</v>
      </c>
      <c r="F7" s="40">
        <v>0.83</v>
      </c>
      <c r="G7" s="40">
        <v>0.63</v>
      </c>
      <c r="H7" s="40">
        <v>0.59</v>
      </c>
      <c r="I7" s="40">
        <v>43.57</v>
      </c>
      <c r="J7" s="40">
        <v>481.02</v>
      </c>
      <c r="K7" s="40">
        <v>37.590000000000003</v>
      </c>
      <c r="L7" s="40">
        <v>37.96</v>
      </c>
      <c r="M7" s="44"/>
    </row>
    <row r="8" spans="1:15" x14ac:dyDescent="0.3">
      <c r="A8" s="42">
        <v>2010</v>
      </c>
      <c r="B8" s="42" t="s">
        <v>307</v>
      </c>
      <c r="C8" s="40">
        <v>607.89</v>
      </c>
      <c r="D8" s="40">
        <v>1.9</v>
      </c>
      <c r="E8" s="40">
        <v>2.0499999999999998</v>
      </c>
      <c r="F8" s="40">
        <v>0.97</v>
      </c>
      <c r="G8" s="40">
        <v>0.73</v>
      </c>
      <c r="H8" s="40">
        <v>0.73</v>
      </c>
      <c r="I8" s="40">
        <v>44.5</v>
      </c>
      <c r="J8" s="40">
        <v>438.6</v>
      </c>
      <c r="K8" s="40">
        <v>39.619999999999997</v>
      </c>
      <c r="L8" s="40">
        <v>37.5</v>
      </c>
      <c r="M8" s="44"/>
    </row>
    <row r="9" spans="1:15" x14ac:dyDescent="0.3">
      <c r="A9" s="42">
        <v>2009</v>
      </c>
      <c r="B9" s="42" t="s">
        <v>307</v>
      </c>
      <c r="C9" s="40">
        <v>599.19000000000005</v>
      </c>
      <c r="D9" s="40">
        <v>1.9</v>
      </c>
      <c r="E9" s="40">
        <v>3.05</v>
      </c>
      <c r="F9" s="40">
        <v>1.49</v>
      </c>
      <c r="G9" s="40">
        <v>1.1000000000000001</v>
      </c>
      <c r="H9" s="40">
        <v>1.1599999999999999</v>
      </c>
      <c r="I9" s="40">
        <v>45.27</v>
      </c>
      <c r="J9" s="40">
        <v>435.33</v>
      </c>
      <c r="K9" s="40">
        <v>43.31</v>
      </c>
      <c r="L9" s="40">
        <v>37.04</v>
      </c>
      <c r="M9" s="44"/>
    </row>
    <row r="10" spans="1:15" x14ac:dyDescent="0.3">
      <c r="A10" s="42">
        <v>2008</v>
      </c>
      <c r="B10" s="42" t="s">
        <v>307</v>
      </c>
      <c r="C10" s="40">
        <v>580.72</v>
      </c>
      <c r="D10" s="40">
        <v>1.9</v>
      </c>
      <c r="E10" s="40">
        <v>2.97</v>
      </c>
      <c r="F10" s="40">
        <v>1.43</v>
      </c>
      <c r="G10" s="40">
        <v>1.02</v>
      </c>
      <c r="H10" s="40">
        <v>1.28</v>
      </c>
      <c r="I10" s="40">
        <v>46.27</v>
      </c>
      <c r="J10" s="40">
        <v>411.5</v>
      </c>
      <c r="K10" s="40">
        <v>43.85</v>
      </c>
      <c r="L10" s="40">
        <v>36.6</v>
      </c>
      <c r="M10" s="44"/>
    </row>
    <row r="11" spans="1:15" x14ac:dyDescent="0.3">
      <c r="A11" s="42">
        <v>2007</v>
      </c>
      <c r="B11" s="42" t="s">
        <v>307</v>
      </c>
      <c r="C11" s="40">
        <v>552.46</v>
      </c>
      <c r="D11" s="40">
        <v>1.9</v>
      </c>
      <c r="E11" s="40">
        <v>3.49</v>
      </c>
      <c r="F11" s="40">
        <v>1.77</v>
      </c>
      <c r="G11" s="40">
        <v>1.32</v>
      </c>
      <c r="H11" s="40">
        <v>1.34</v>
      </c>
      <c r="I11" s="40">
        <v>47.37</v>
      </c>
      <c r="J11" s="40">
        <v>385.38</v>
      </c>
      <c r="K11" s="40">
        <v>47.32</v>
      </c>
      <c r="L11" s="40">
        <v>36.15</v>
      </c>
      <c r="M11" s="44"/>
    </row>
    <row r="12" spans="1:15" x14ac:dyDescent="0.3">
      <c r="A12" s="42">
        <v>2006</v>
      </c>
      <c r="B12" s="42" t="s">
        <v>307</v>
      </c>
      <c r="C12" s="40">
        <v>554.5</v>
      </c>
      <c r="D12" s="40">
        <v>1.9</v>
      </c>
      <c r="E12" s="40">
        <v>4.12</v>
      </c>
      <c r="F12" s="40">
        <v>1.91</v>
      </c>
      <c r="G12" s="40">
        <v>1.31</v>
      </c>
      <c r="H12" s="40">
        <v>1.78</v>
      </c>
      <c r="I12" s="40">
        <v>48.26</v>
      </c>
      <c r="J12" s="40">
        <v>376.96</v>
      </c>
      <c r="K12" s="40">
        <v>48.18</v>
      </c>
      <c r="L12" s="40">
        <v>35.71</v>
      </c>
      <c r="M12" s="44"/>
    </row>
    <row r="13" spans="1:15" x14ac:dyDescent="0.3">
      <c r="A13" s="42">
        <v>2005</v>
      </c>
      <c r="B13" s="42" t="s">
        <v>307</v>
      </c>
      <c r="C13" s="40">
        <v>486.09</v>
      </c>
      <c r="D13" s="40">
        <v>1.9</v>
      </c>
      <c r="E13" s="40">
        <v>5.37</v>
      </c>
      <c r="F13" s="40">
        <v>2.27</v>
      </c>
      <c r="G13" s="40">
        <v>1.5</v>
      </c>
      <c r="H13" s="40">
        <v>2.02</v>
      </c>
      <c r="I13" s="40">
        <v>49.27</v>
      </c>
      <c r="J13" s="40">
        <v>324.73</v>
      </c>
      <c r="K13" s="40">
        <v>50.44</v>
      </c>
      <c r="L13" s="40">
        <v>35.26</v>
      </c>
      <c r="M13" s="44"/>
    </row>
    <row r="14" spans="1:15" x14ac:dyDescent="0.3">
      <c r="A14" s="42">
        <v>2004</v>
      </c>
      <c r="B14" s="42" t="s">
        <v>307</v>
      </c>
      <c r="C14" s="40">
        <v>432.22</v>
      </c>
      <c r="D14" s="40">
        <v>1.9</v>
      </c>
      <c r="E14" s="40">
        <v>7.09</v>
      </c>
      <c r="F14" s="40">
        <v>3.16</v>
      </c>
      <c r="G14" s="40">
        <v>2.15</v>
      </c>
      <c r="H14" s="40">
        <v>2.98</v>
      </c>
      <c r="I14" s="40">
        <v>50.18</v>
      </c>
      <c r="J14" s="40">
        <v>281.68</v>
      </c>
      <c r="K14" s="40">
        <v>54.05</v>
      </c>
      <c r="L14" s="40">
        <v>34.82</v>
      </c>
      <c r="M14" s="44"/>
    </row>
    <row r="15" spans="1:15" x14ac:dyDescent="0.3">
      <c r="A15" s="42">
        <v>2003</v>
      </c>
      <c r="B15" s="42" t="s">
        <v>307</v>
      </c>
      <c r="C15" s="40">
        <v>397.83</v>
      </c>
      <c r="D15" s="40">
        <v>1.9</v>
      </c>
      <c r="E15" s="40">
        <v>9.7899999999999991</v>
      </c>
      <c r="F15" s="40">
        <v>4.8499999999999996</v>
      </c>
      <c r="G15" s="40">
        <v>3.5</v>
      </c>
      <c r="H15" s="40">
        <v>4.38</v>
      </c>
      <c r="I15" s="40">
        <v>53.54</v>
      </c>
      <c r="J15" s="40">
        <v>239.43</v>
      </c>
      <c r="K15" s="40">
        <v>66.260000000000005</v>
      </c>
      <c r="L15" s="40">
        <v>34.369999999999997</v>
      </c>
      <c r="M15" s="44"/>
    </row>
    <row r="16" spans="1:15" x14ac:dyDescent="0.3">
      <c r="A16" s="42">
        <v>2002</v>
      </c>
      <c r="B16" s="42" t="s">
        <v>307</v>
      </c>
      <c r="C16" s="40">
        <v>319.16000000000003</v>
      </c>
      <c r="D16" s="40">
        <v>1.9</v>
      </c>
      <c r="E16" s="40">
        <v>13.99</v>
      </c>
      <c r="F16" s="40">
        <v>5.59</v>
      </c>
      <c r="G16" s="40">
        <v>3.28</v>
      </c>
      <c r="H16" s="40">
        <v>6.49</v>
      </c>
      <c r="I16" s="40">
        <v>53.79</v>
      </c>
      <c r="J16" s="40">
        <v>192.61</v>
      </c>
      <c r="K16" s="40">
        <v>60.33</v>
      </c>
      <c r="L16" s="40">
        <v>33.92</v>
      </c>
      <c r="M16" s="44"/>
    </row>
    <row r="17" spans="1:13" x14ac:dyDescent="0.3">
      <c r="A17" s="42">
        <v>2001</v>
      </c>
      <c r="B17" s="42" t="s">
        <v>307</v>
      </c>
      <c r="C17" s="40">
        <v>454.34</v>
      </c>
      <c r="D17" s="40">
        <v>1.9</v>
      </c>
      <c r="E17" s="40">
        <v>9.42</v>
      </c>
      <c r="F17" s="40">
        <v>4.9000000000000004</v>
      </c>
      <c r="G17" s="40">
        <v>3.71</v>
      </c>
      <c r="H17" s="40">
        <v>3.89</v>
      </c>
      <c r="I17" s="40">
        <v>53.34</v>
      </c>
      <c r="J17" s="40">
        <v>280.77999999999997</v>
      </c>
      <c r="K17" s="40">
        <v>67.31</v>
      </c>
      <c r="L17" s="40">
        <v>33.47</v>
      </c>
      <c r="M17" s="44"/>
    </row>
    <row r="18" spans="1:13" x14ac:dyDescent="0.3">
      <c r="A18" s="42">
        <v>2000</v>
      </c>
      <c r="B18" s="42" t="s">
        <v>307</v>
      </c>
      <c r="C18" s="40">
        <v>493.38</v>
      </c>
      <c r="D18" s="40">
        <v>1.9</v>
      </c>
      <c r="E18" s="40">
        <v>5.7</v>
      </c>
      <c r="F18" s="40">
        <v>2.93</v>
      </c>
      <c r="G18" s="40">
        <v>2.19</v>
      </c>
      <c r="H18" s="40">
        <v>2.4500000000000002</v>
      </c>
      <c r="I18" s="40">
        <v>51.06</v>
      </c>
      <c r="J18" s="40">
        <v>314.61</v>
      </c>
      <c r="K18" s="40">
        <v>56.25</v>
      </c>
      <c r="L18" s="40">
        <v>33.03</v>
      </c>
      <c r="M18" s="44"/>
    </row>
    <row r="19" spans="1:13" x14ac:dyDescent="0.3">
      <c r="A19" s="42">
        <v>1999</v>
      </c>
      <c r="B19" s="42" t="s">
        <v>307</v>
      </c>
      <c r="C19" s="40">
        <v>504.42</v>
      </c>
      <c r="D19" s="40">
        <v>1.9</v>
      </c>
      <c r="E19" s="40">
        <v>4.78</v>
      </c>
      <c r="F19" s="40">
        <v>2.5499999999999998</v>
      </c>
      <c r="G19" s="40">
        <v>1.99</v>
      </c>
      <c r="H19" s="40">
        <v>1.73</v>
      </c>
      <c r="I19" s="40">
        <v>49.79</v>
      </c>
      <c r="J19" s="40">
        <v>330.8</v>
      </c>
      <c r="K19" s="40">
        <v>53.48</v>
      </c>
      <c r="L19" s="40">
        <v>32.6</v>
      </c>
      <c r="M19" s="44"/>
    </row>
    <row r="20" spans="1:13" x14ac:dyDescent="0.3">
      <c r="A20" s="42">
        <v>1998</v>
      </c>
      <c r="B20" s="42" t="s">
        <v>307</v>
      </c>
      <c r="C20" s="40">
        <v>529.19000000000005</v>
      </c>
      <c r="D20" s="40">
        <v>1.9</v>
      </c>
      <c r="E20" s="40">
        <v>4.59</v>
      </c>
      <c r="F20" s="40">
        <v>2.2799999999999998</v>
      </c>
      <c r="G20" s="40">
        <v>1.69</v>
      </c>
      <c r="H20" s="40">
        <v>1.54</v>
      </c>
      <c r="I20" s="40">
        <v>50.73</v>
      </c>
      <c r="J20" s="40">
        <v>333.09</v>
      </c>
      <c r="K20" s="40">
        <v>53.85</v>
      </c>
      <c r="L20" s="40">
        <v>32.17</v>
      </c>
      <c r="M20" s="44"/>
    </row>
    <row r="21" spans="1:13" x14ac:dyDescent="0.3">
      <c r="A21" s="42">
        <v>1997</v>
      </c>
      <c r="B21" s="42" t="s">
        <v>307</v>
      </c>
      <c r="C21" s="40">
        <v>544.96</v>
      </c>
      <c r="D21" s="40">
        <v>1.9</v>
      </c>
      <c r="E21" s="40">
        <v>4.1399999999999997</v>
      </c>
      <c r="F21" s="40">
        <v>2.35</v>
      </c>
      <c r="G21" s="40">
        <v>1.9</v>
      </c>
      <c r="H21" s="40">
        <v>1.25</v>
      </c>
      <c r="I21" s="40">
        <v>49.11</v>
      </c>
      <c r="J21" s="40">
        <v>364.07</v>
      </c>
      <c r="K21" s="40">
        <v>52.63</v>
      </c>
      <c r="L21" s="40">
        <v>31.74</v>
      </c>
      <c r="M21" s="44"/>
    </row>
    <row r="22" spans="1:13" x14ac:dyDescent="0.3">
      <c r="A22" s="42">
        <v>1996</v>
      </c>
      <c r="B22" s="42" t="s">
        <v>307</v>
      </c>
      <c r="C22" s="40">
        <v>520.09</v>
      </c>
      <c r="D22" s="40">
        <v>1.9</v>
      </c>
      <c r="E22" s="40">
        <v>4.63</v>
      </c>
      <c r="F22" s="40">
        <v>2.88</v>
      </c>
      <c r="G22" s="40">
        <v>2.44</v>
      </c>
      <c r="H22" s="40">
        <v>1.65</v>
      </c>
      <c r="I22" s="40">
        <v>49.52</v>
      </c>
      <c r="J22" s="40">
        <v>340</v>
      </c>
      <c r="K22" s="40">
        <v>55.75</v>
      </c>
      <c r="L22" s="40">
        <v>31.3</v>
      </c>
      <c r="M22" s="44"/>
    </row>
    <row r="23" spans="1:13" x14ac:dyDescent="0.3">
      <c r="A23" s="42">
        <v>1995</v>
      </c>
      <c r="B23" s="42" t="s">
        <v>307</v>
      </c>
      <c r="C23" s="40">
        <v>530.9</v>
      </c>
      <c r="D23" s="40">
        <v>1.9</v>
      </c>
      <c r="E23" s="40">
        <v>4.1100000000000003</v>
      </c>
      <c r="F23" s="40">
        <v>2.36</v>
      </c>
      <c r="G23" s="40">
        <v>1.88</v>
      </c>
      <c r="H23" s="40">
        <v>1.1599999999999999</v>
      </c>
      <c r="I23" s="40">
        <v>48.9</v>
      </c>
      <c r="J23" s="40">
        <v>354.39</v>
      </c>
      <c r="K23" s="40">
        <v>51.85</v>
      </c>
      <c r="L23" s="40">
        <v>30.85</v>
      </c>
      <c r="M23" s="44"/>
    </row>
    <row r="24" spans="1:13" x14ac:dyDescent="0.3">
      <c r="A24" s="42">
        <v>1994</v>
      </c>
      <c r="B24" s="42" t="s">
        <v>307</v>
      </c>
      <c r="C24" s="40">
        <v>558.89</v>
      </c>
      <c r="D24" s="40">
        <v>1.9</v>
      </c>
      <c r="E24" s="40">
        <v>2.2799999999999998</v>
      </c>
      <c r="F24" s="40">
        <v>1.45</v>
      </c>
      <c r="G24" s="40">
        <v>1.28</v>
      </c>
      <c r="H24" s="40">
        <v>0.4</v>
      </c>
      <c r="I24" s="40">
        <v>45.92</v>
      </c>
      <c r="J24" s="40">
        <v>383.38</v>
      </c>
      <c r="K24" s="40">
        <v>43.97</v>
      </c>
      <c r="L24" s="40">
        <v>30.4</v>
      </c>
      <c r="M24" s="44"/>
    </row>
    <row r="25" spans="1:13" x14ac:dyDescent="0.3">
      <c r="A25" s="42">
        <v>1993</v>
      </c>
      <c r="B25" s="42" t="s">
        <v>307</v>
      </c>
      <c r="C25" s="40">
        <v>565.73</v>
      </c>
      <c r="D25" s="40">
        <v>1.9</v>
      </c>
      <c r="E25" s="40">
        <v>2.42</v>
      </c>
      <c r="F25" s="40">
        <v>1.25</v>
      </c>
      <c r="G25" s="40">
        <v>1.01</v>
      </c>
      <c r="H25" s="40">
        <v>0.57999999999999996</v>
      </c>
      <c r="I25" s="40">
        <v>44.86</v>
      </c>
      <c r="J25" s="40">
        <v>396.48</v>
      </c>
      <c r="K25" s="40">
        <v>40.840000000000003</v>
      </c>
      <c r="L25" s="40">
        <v>29.93</v>
      </c>
      <c r="M25" s="44"/>
    </row>
    <row r="26" spans="1:13" x14ac:dyDescent="0.3">
      <c r="A26" s="42">
        <v>1992</v>
      </c>
      <c r="B26" s="42" t="s">
        <v>307</v>
      </c>
      <c r="C26" s="40">
        <v>564.54</v>
      </c>
      <c r="D26" s="40">
        <v>1.9</v>
      </c>
      <c r="E26" s="40">
        <v>2.0499999999999998</v>
      </c>
      <c r="F26" s="40">
        <v>1.18</v>
      </c>
      <c r="G26" s="40">
        <v>1</v>
      </c>
      <c r="H26" s="40">
        <v>0.52</v>
      </c>
      <c r="I26" s="40">
        <v>45.47</v>
      </c>
      <c r="J26" s="40">
        <v>387.92</v>
      </c>
      <c r="K26" s="40">
        <v>41.07</v>
      </c>
      <c r="L26" s="40">
        <v>29.46</v>
      </c>
      <c r="M26" s="44"/>
    </row>
    <row r="27" spans="1:13" x14ac:dyDescent="0.3">
      <c r="A27" s="42">
        <v>1991</v>
      </c>
      <c r="B27" s="42" t="s">
        <v>307</v>
      </c>
      <c r="C27" s="40">
        <v>559.79</v>
      </c>
      <c r="D27" s="40">
        <v>1.9</v>
      </c>
      <c r="E27" s="40">
        <v>1.1000000000000001</v>
      </c>
      <c r="F27" s="40">
        <v>0.67</v>
      </c>
      <c r="G27" s="40">
        <v>0.55000000000000004</v>
      </c>
      <c r="H27" s="40">
        <v>0.3</v>
      </c>
      <c r="I27" s="40">
        <v>46.76</v>
      </c>
      <c r="J27" s="40">
        <v>370.92</v>
      </c>
      <c r="K27" s="40">
        <v>44.64</v>
      </c>
      <c r="L27" s="40">
        <v>28.99</v>
      </c>
      <c r="M27" s="44"/>
    </row>
    <row r="28" spans="1:13" x14ac:dyDescent="0.3">
      <c r="A28" s="42">
        <v>1987</v>
      </c>
      <c r="B28" s="42" t="s">
        <v>308</v>
      </c>
      <c r="C28" s="40">
        <v>676.47</v>
      </c>
      <c r="D28" s="40">
        <v>1.9</v>
      </c>
      <c r="E28" s="40">
        <v>0</v>
      </c>
      <c r="F28" s="40">
        <v>0</v>
      </c>
      <c r="G28" s="40">
        <v>0</v>
      </c>
      <c r="H28" s="40">
        <v>0</v>
      </c>
      <c r="I28" s="40">
        <v>45.28</v>
      </c>
      <c r="J28" s="40">
        <v>478.27</v>
      </c>
      <c r="K28" s="40">
        <v>36.270000000000003</v>
      </c>
      <c r="L28" s="40">
        <v>26.89</v>
      </c>
      <c r="M28" s="44"/>
    </row>
    <row r="29" spans="1:13" x14ac:dyDescent="0.3">
      <c r="A29" s="42">
        <v>1986</v>
      </c>
      <c r="B29" s="42" t="s">
        <v>308</v>
      </c>
      <c r="C29" s="40">
        <v>754.23</v>
      </c>
      <c r="D29" s="40">
        <v>1.9</v>
      </c>
      <c r="E29" s="40">
        <v>0</v>
      </c>
      <c r="F29" s="40">
        <v>0</v>
      </c>
      <c r="G29" s="40">
        <v>0</v>
      </c>
      <c r="H29" s="40">
        <v>0</v>
      </c>
      <c r="I29" s="40">
        <v>42.79</v>
      </c>
      <c r="J29" s="40">
        <v>555.20000000000005</v>
      </c>
      <c r="K29" s="40">
        <v>31.98</v>
      </c>
      <c r="L29" s="40">
        <v>26.37</v>
      </c>
      <c r="M29" s="44"/>
    </row>
    <row r="31" spans="1:13" x14ac:dyDescent="0.3">
      <c r="A31" s="50" t="s">
        <v>291</v>
      </c>
      <c r="B31" s="50" t="s">
        <v>323</v>
      </c>
      <c r="C31" s="50"/>
      <c r="D31" s="50"/>
      <c r="E31" s="50"/>
      <c r="F31" s="50"/>
      <c r="G31" s="50"/>
      <c r="H31" s="50"/>
      <c r="I31" s="50"/>
      <c r="J31" s="50"/>
      <c r="K31" s="50"/>
    </row>
    <row r="32" spans="1:13" x14ac:dyDescent="0.3">
      <c r="A32" s="50"/>
      <c r="B32" s="40" t="s">
        <v>324</v>
      </c>
      <c r="C32" s="40" t="s">
        <v>325</v>
      </c>
      <c r="D32" s="40" t="s">
        <v>326</v>
      </c>
      <c r="E32" s="40" t="s">
        <v>327</v>
      </c>
      <c r="F32" s="40" t="s">
        <v>328</v>
      </c>
      <c r="G32" s="40" t="s">
        <v>329</v>
      </c>
      <c r="H32" s="40" t="s">
        <v>330</v>
      </c>
      <c r="I32" s="40" t="s">
        <v>331</v>
      </c>
      <c r="J32" s="40" t="s">
        <v>332</v>
      </c>
      <c r="K32" s="40" t="s">
        <v>333</v>
      </c>
    </row>
    <row r="33" spans="1:14" x14ac:dyDescent="0.3">
      <c r="A33" s="42">
        <v>2014</v>
      </c>
      <c r="B33" s="40">
        <v>1.62</v>
      </c>
      <c r="C33" s="40">
        <v>3.17</v>
      </c>
      <c r="D33" s="40">
        <v>4.26</v>
      </c>
      <c r="E33" s="40">
        <v>5.38</v>
      </c>
      <c r="F33" s="40">
        <v>6.7</v>
      </c>
      <c r="G33" s="40">
        <v>8.2200000000000006</v>
      </c>
      <c r="H33" s="40">
        <v>10.130000000000001</v>
      </c>
      <c r="I33" s="40">
        <v>12.75</v>
      </c>
      <c r="J33" s="40">
        <v>17.03</v>
      </c>
      <c r="K33" s="40">
        <v>30.75</v>
      </c>
      <c r="M33" s="38">
        <f t="shared" ref="M33:M58" si="0">SUM(J33:K33)/SUM(B33:C33)</f>
        <v>9.9749478079331944</v>
      </c>
    </row>
    <row r="34" spans="1:14" x14ac:dyDescent="0.3">
      <c r="A34" s="42">
        <v>2013</v>
      </c>
      <c r="B34" s="40">
        <v>1.6</v>
      </c>
      <c r="C34" s="40">
        <v>3.15</v>
      </c>
      <c r="D34" s="40">
        <v>4.3099999999999996</v>
      </c>
      <c r="E34" s="40">
        <v>5.49</v>
      </c>
      <c r="F34" s="40">
        <v>6.84</v>
      </c>
      <c r="G34" s="40">
        <v>8.35</v>
      </c>
      <c r="H34" s="40">
        <v>10.24</v>
      </c>
      <c r="I34" s="40">
        <v>12.79</v>
      </c>
      <c r="J34" s="40">
        <v>16.670000000000002</v>
      </c>
      <c r="K34" s="40">
        <v>30.56</v>
      </c>
      <c r="M34" s="38">
        <f t="shared" si="0"/>
        <v>9.9431578947368422</v>
      </c>
    </row>
    <row r="35" spans="1:14" x14ac:dyDescent="0.3">
      <c r="A35" s="42">
        <v>2012</v>
      </c>
      <c r="B35" s="40">
        <v>1.6</v>
      </c>
      <c r="C35" s="40">
        <v>3.13</v>
      </c>
      <c r="D35" s="40">
        <v>4.29</v>
      </c>
      <c r="E35" s="40">
        <v>5.46</v>
      </c>
      <c r="F35" s="40">
        <v>6.82</v>
      </c>
      <c r="G35" s="40">
        <v>8.31</v>
      </c>
      <c r="H35" s="40">
        <v>10.16</v>
      </c>
      <c r="I35" s="40">
        <v>12.72</v>
      </c>
      <c r="J35" s="40">
        <v>16.739999999999998</v>
      </c>
      <c r="K35" s="40">
        <v>30.77</v>
      </c>
      <c r="M35" s="38">
        <f t="shared" si="0"/>
        <v>10.044397463002113</v>
      </c>
    </row>
    <row r="36" spans="1:14" x14ac:dyDescent="0.3">
      <c r="A36" s="42">
        <v>2011</v>
      </c>
      <c r="B36" s="40">
        <v>1.57</v>
      </c>
      <c r="C36" s="40">
        <v>3.01</v>
      </c>
      <c r="D36" s="40">
        <v>4.16</v>
      </c>
      <c r="E36" s="40">
        <v>5.38</v>
      </c>
      <c r="F36" s="40">
        <v>6.66</v>
      </c>
      <c r="G36" s="40">
        <v>8.1300000000000008</v>
      </c>
      <c r="H36" s="40">
        <v>9.93</v>
      </c>
      <c r="I36" s="40">
        <v>12.5</v>
      </c>
      <c r="J36" s="40">
        <v>16.82</v>
      </c>
      <c r="K36" s="40">
        <v>31.84</v>
      </c>
      <c r="M36" s="38">
        <f t="shared" si="0"/>
        <v>10.624454148471616</v>
      </c>
    </row>
    <row r="37" spans="1:14" x14ac:dyDescent="0.3">
      <c r="A37" s="42">
        <v>2010</v>
      </c>
      <c r="B37" s="40">
        <v>1.46</v>
      </c>
      <c r="C37" s="40">
        <v>2.9</v>
      </c>
      <c r="D37" s="40">
        <v>4.05</v>
      </c>
      <c r="E37" s="40">
        <v>5.25</v>
      </c>
      <c r="F37" s="40">
        <v>6.54</v>
      </c>
      <c r="G37" s="40">
        <v>8</v>
      </c>
      <c r="H37" s="40">
        <v>9.9</v>
      </c>
      <c r="I37" s="40">
        <v>12.52</v>
      </c>
      <c r="J37" s="40">
        <v>16.96</v>
      </c>
      <c r="K37" s="40">
        <v>32.42</v>
      </c>
      <c r="M37" s="38">
        <f t="shared" si="0"/>
        <v>11.325688073394497</v>
      </c>
    </row>
    <row r="38" spans="1:14" x14ac:dyDescent="0.3">
      <c r="A38" s="42">
        <v>2009</v>
      </c>
      <c r="B38" s="40">
        <v>1.24</v>
      </c>
      <c r="C38" s="40">
        <v>2.69</v>
      </c>
      <c r="D38" s="40">
        <v>3.96</v>
      </c>
      <c r="E38" s="40">
        <v>5.22</v>
      </c>
      <c r="F38" s="40">
        <v>6.52</v>
      </c>
      <c r="G38" s="40">
        <v>8.0399999999999991</v>
      </c>
      <c r="H38" s="40">
        <v>9.9499999999999993</v>
      </c>
      <c r="I38" s="40">
        <v>12.67</v>
      </c>
      <c r="J38" s="40">
        <v>17.149999999999999</v>
      </c>
      <c r="K38" s="40">
        <v>32.56</v>
      </c>
      <c r="M38" s="38">
        <f t="shared" si="0"/>
        <v>12.648854961832063</v>
      </c>
    </row>
    <row r="39" spans="1:14" x14ac:dyDescent="0.3">
      <c r="A39" s="42">
        <v>2008</v>
      </c>
      <c r="B39" s="40">
        <v>1.26</v>
      </c>
      <c r="C39" s="40">
        <v>2.67</v>
      </c>
      <c r="D39" s="40">
        <v>3.82</v>
      </c>
      <c r="E39" s="40">
        <v>5.01</v>
      </c>
      <c r="F39" s="40">
        <v>6.35</v>
      </c>
      <c r="G39" s="40">
        <v>7.87</v>
      </c>
      <c r="H39" s="40">
        <v>9.82</v>
      </c>
      <c r="I39" s="40">
        <v>12.54</v>
      </c>
      <c r="J39" s="40">
        <v>17.010000000000002</v>
      </c>
      <c r="K39" s="40">
        <v>33.65</v>
      </c>
      <c r="M39" s="38">
        <f t="shared" si="0"/>
        <v>12.89058524173028</v>
      </c>
    </row>
    <row r="40" spans="1:14" x14ac:dyDescent="0.3">
      <c r="A40" s="42">
        <v>2007</v>
      </c>
      <c r="B40" s="40">
        <v>1.22</v>
      </c>
      <c r="C40" s="40">
        <v>2.64</v>
      </c>
      <c r="D40" s="40">
        <v>3.66</v>
      </c>
      <c r="E40" s="40">
        <v>4.8499999999999996</v>
      </c>
      <c r="F40" s="40">
        <v>6.22</v>
      </c>
      <c r="G40" s="40">
        <v>7.75</v>
      </c>
      <c r="H40" s="40">
        <v>9.64</v>
      </c>
      <c r="I40" s="40">
        <v>12.39</v>
      </c>
      <c r="J40" s="40">
        <v>16.71</v>
      </c>
      <c r="K40" s="40">
        <v>34.92</v>
      </c>
      <c r="M40" s="38">
        <f t="shared" si="0"/>
        <v>13.375647668393782</v>
      </c>
    </row>
    <row r="41" spans="1:14" x14ac:dyDescent="0.3">
      <c r="A41" s="42">
        <v>2006</v>
      </c>
      <c r="B41" s="40">
        <v>1.1000000000000001</v>
      </c>
      <c r="C41" s="40">
        <v>2.48</v>
      </c>
      <c r="D41" s="40">
        <v>3.59</v>
      </c>
      <c r="E41" s="40">
        <v>4.72</v>
      </c>
      <c r="F41" s="40">
        <v>6.06</v>
      </c>
      <c r="G41" s="40">
        <v>7.67</v>
      </c>
      <c r="H41" s="40">
        <v>9.6199999999999992</v>
      </c>
      <c r="I41" s="40">
        <v>12.37</v>
      </c>
      <c r="J41" s="40">
        <v>17.010000000000002</v>
      </c>
      <c r="K41" s="40">
        <v>35.380000000000003</v>
      </c>
      <c r="M41" s="38">
        <f t="shared" si="0"/>
        <v>14.634078212290502</v>
      </c>
    </row>
    <row r="42" spans="1:14" x14ac:dyDescent="0.3">
      <c r="A42" s="42">
        <v>2005</v>
      </c>
      <c r="B42" s="40">
        <v>1.06</v>
      </c>
      <c r="C42" s="40">
        <v>2.37</v>
      </c>
      <c r="D42" s="40">
        <v>3.45</v>
      </c>
      <c r="E42" s="40">
        <v>4.6100000000000003</v>
      </c>
      <c r="F42" s="40">
        <v>5.92</v>
      </c>
      <c r="G42" s="40">
        <v>7.53</v>
      </c>
      <c r="H42" s="40">
        <v>9.48</v>
      </c>
      <c r="I42" s="40">
        <v>12.25</v>
      </c>
      <c r="J42" s="40">
        <v>17</v>
      </c>
      <c r="K42" s="40">
        <v>36.32</v>
      </c>
      <c r="M42" s="38">
        <f t="shared" si="0"/>
        <v>15.545189504373177</v>
      </c>
    </row>
    <row r="43" spans="1:14" x14ac:dyDescent="0.3">
      <c r="A43" s="42">
        <v>2004</v>
      </c>
      <c r="B43" s="40">
        <v>0.97</v>
      </c>
      <c r="C43" s="40">
        <v>2.2400000000000002</v>
      </c>
      <c r="D43" s="40">
        <v>3.31</v>
      </c>
      <c r="E43" s="40">
        <v>4.4400000000000004</v>
      </c>
      <c r="F43" s="40">
        <v>5.81</v>
      </c>
      <c r="G43" s="40">
        <v>7.38</v>
      </c>
      <c r="H43" s="40">
        <v>9.3699999999999992</v>
      </c>
      <c r="I43" s="40">
        <v>12.33</v>
      </c>
      <c r="J43" s="40">
        <v>17.489999999999998</v>
      </c>
      <c r="K43" s="40">
        <v>36.659999999999997</v>
      </c>
      <c r="M43" s="38">
        <f t="shared" si="0"/>
        <v>16.86915887850467</v>
      </c>
    </row>
    <row r="44" spans="1:14" x14ac:dyDescent="0.3">
      <c r="A44" s="42">
        <v>2003</v>
      </c>
      <c r="B44" s="40">
        <v>0.75</v>
      </c>
      <c r="C44" s="40">
        <v>1.97</v>
      </c>
      <c r="D44" s="40">
        <v>2.97</v>
      </c>
      <c r="E44" s="40">
        <v>4.09</v>
      </c>
      <c r="F44" s="40">
        <v>5.32</v>
      </c>
      <c r="G44" s="40">
        <v>6.86</v>
      </c>
      <c r="H44" s="40">
        <v>8.9600000000000009</v>
      </c>
      <c r="I44" s="40">
        <v>11.98</v>
      </c>
      <c r="J44" s="40">
        <v>17.2</v>
      </c>
      <c r="K44" s="40">
        <v>39.9</v>
      </c>
      <c r="M44" s="38">
        <f t="shared" si="0"/>
        <v>20.992647058823529</v>
      </c>
    </row>
    <row r="45" spans="1:14" x14ac:dyDescent="0.3">
      <c r="A45" s="42">
        <v>2002</v>
      </c>
      <c r="B45" s="40">
        <v>0.87</v>
      </c>
      <c r="C45" s="40">
        <v>1.88</v>
      </c>
      <c r="D45" s="40">
        <v>2.9</v>
      </c>
      <c r="E45" s="40">
        <v>4.05</v>
      </c>
      <c r="F45" s="40">
        <v>5.33</v>
      </c>
      <c r="G45" s="40">
        <v>6.85</v>
      </c>
      <c r="H45" s="40">
        <v>8.69</v>
      </c>
      <c r="I45" s="40">
        <v>11.66</v>
      </c>
      <c r="J45" s="40">
        <v>17.27</v>
      </c>
      <c r="K45" s="40">
        <v>40.51</v>
      </c>
      <c r="M45" s="38">
        <f t="shared" si="0"/>
        <v>21.010909090909092</v>
      </c>
      <c r="N45" s="53" t="s">
        <v>356</v>
      </c>
    </row>
    <row r="46" spans="1:14" x14ac:dyDescent="0.3">
      <c r="A46" s="42">
        <v>2001</v>
      </c>
      <c r="B46" s="40">
        <v>0.65</v>
      </c>
      <c r="C46" s="40">
        <v>1.93</v>
      </c>
      <c r="D46" s="40">
        <v>3.02</v>
      </c>
      <c r="E46" s="40">
        <v>4.07</v>
      </c>
      <c r="F46" s="40">
        <v>5.35</v>
      </c>
      <c r="G46" s="40">
        <v>6.91</v>
      </c>
      <c r="H46" s="40">
        <v>9</v>
      </c>
      <c r="I46" s="40">
        <v>12.06</v>
      </c>
      <c r="J46" s="40">
        <v>17.54</v>
      </c>
      <c r="K46" s="40">
        <v>39.46</v>
      </c>
      <c r="M46" s="38">
        <f t="shared" si="0"/>
        <v>22.093023255813954</v>
      </c>
    </row>
    <row r="47" spans="1:14" x14ac:dyDescent="0.3">
      <c r="A47" s="42">
        <v>2000</v>
      </c>
      <c r="B47" s="40">
        <v>0.95</v>
      </c>
      <c r="C47" s="40">
        <v>2.2400000000000002</v>
      </c>
      <c r="D47" s="40">
        <v>3.25</v>
      </c>
      <c r="E47" s="40">
        <v>4.33</v>
      </c>
      <c r="F47" s="40">
        <v>5.6</v>
      </c>
      <c r="G47" s="40">
        <v>7.17</v>
      </c>
      <c r="H47" s="40">
        <v>9.11</v>
      </c>
      <c r="I47" s="40">
        <v>12.21</v>
      </c>
      <c r="J47" s="40">
        <v>17.45</v>
      </c>
      <c r="K47" s="40">
        <v>37.700000000000003</v>
      </c>
      <c r="M47" s="38">
        <f t="shared" si="0"/>
        <v>17.288401253918494</v>
      </c>
    </row>
    <row r="48" spans="1:14" x14ac:dyDescent="0.3">
      <c r="A48" s="42">
        <v>1999</v>
      </c>
      <c r="B48" s="40">
        <v>1.07</v>
      </c>
      <c r="C48" s="40">
        <v>2.42</v>
      </c>
      <c r="D48" s="40">
        <v>3.46</v>
      </c>
      <c r="E48" s="40">
        <v>4.5199999999999996</v>
      </c>
      <c r="F48" s="40">
        <v>5.79</v>
      </c>
      <c r="G48" s="40">
        <v>7.3</v>
      </c>
      <c r="H48" s="40">
        <v>9.18</v>
      </c>
      <c r="I48" s="40">
        <v>12.09</v>
      </c>
      <c r="J48" s="40">
        <v>17.11</v>
      </c>
      <c r="K48" s="40">
        <v>37.049999999999997</v>
      </c>
      <c r="M48" s="38">
        <f t="shared" si="0"/>
        <v>15.518624641833808</v>
      </c>
    </row>
    <row r="49" spans="1:15" x14ac:dyDescent="0.3">
      <c r="A49" s="42">
        <v>1998</v>
      </c>
      <c r="B49" s="40">
        <v>1.07</v>
      </c>
      <c r="C49" s="40">
        <v>2.34</v>
      </c>
      <c r="D49" s="40">
        <v>3.36</v>
      </c>
      <c r="E49" s="40">
        <v>4.43</v>
      </c>
      <c r="F49" s="40">
        <v>5.64</v>
      </c>
      <c r="G49" s="40">
        <v>7.06</v>
      </c>
      <c r="H49" s="40">
        <v>9.06</v>
      </c>
      <c r="I49" s="40">
        <v>11.96</v>
      </c>
      <c r="J49" s="40">
        <v>17.03</v>
      </c>
      <c r="K49" s="40">
        <v>38.049999999999997</v>
      </c>
      <c r="M49" s="38">
        <f t="shared" si="0"/>
        <v>16.152492668621701</v>
      </c>
    </row>
    <row r="50" spans="1:15" x14ac:dyDescent="0.3">
      <c r="A50" s="42">
        <v>1997</v>
      </c>
      <c r="B50" s="40">
        <v>1.08</v>
      </c>
      <c r="C50" s="40">
        <v>2.4700000000000002</v>
      </c>
      <c r="D50" s="40">
        <v>3.52</v>
      </c>
      <c r="E50" s="40">
        <v>4.6900000000000004</v>
      </c>
      <c r="F50" s="40">
        <v>5.94</v>
      </c>
      <c r="G50" s="40">
        <v>7.31</v>
      </c>
      <c r="H50" s="40">
        <v>9.2799999999999994</v>
      </c>
      <c r="I50" s="40">
        <v>12.07</v>
      </c>
      <c r="J50" s="40">
        <v>17.29</v>
      </c>
      <c r="K50" s="40">
        <v>36.36</v>
      </c>
      <c r="M50" s="38">
        <f t="shared" si="0"/>
        <v>15.112676056338026</v>
      </c>
    </row>
    <row r="51" spans="1:15" x14ac:dyDescent="0.3">
      <c r="A51" s="42">
        <v>1996</v>
      </c>
      <c r="B51" s="40">
        <v>1.03</v>
      </c>
      <c r="C51" s="40">
        <v>2.48</v>
      </c>
      <c r="D51" s="40">
        <v>3.56</v>
      </c>
      <c r="E51" s="40">
        <v>4.6399999999999997</v>
      </c>
      <c r="F51" s="40">
        <v>5.83</v>
      </c>
      <c r="G51" s="40">
        <v>7.3</v>
      </c>
      <c r="H51" s="40">
        <v>9.1999999999999993</v>
      </c>
      <c r="I51" s="40">
        <v>11.99</v>
      </c>
      <c r="J51" s="40">
        <v>17.079999999999998</v>
      </c>
      <c r="K51" s="40">
        <v>36.869999999999997</v>
      </c>
      <c r="M51" s="38">
        <f t="shared" si="0"/>
        <v>15.37037037037037</v>
      </c>
    </row>
    <row r="52" spans="1:15" x14ac:dyDescent="0.3">
      <c r="A52" s="42">
        <v>1995</v>
      </c>
      <c r="B52" s="40">
        <v>1.1299999999999999</v>
      </c>
      <c r="C52" s="40">
        <v>2.63</v>
      </c>
      <c r="D52" s="40">
        <v>3.69</v>
      </c>
      <c r="E52" s="40">
        <v>4.74</v>
      </c>
      <c r="F52" s="40">
        <v>5.91</v>
      </c>
      <c r="G52" s="40">
        <v>7.36</v>
      </c>
      <c r="H52" s="40">
        <v>9.07</v>
      </c>
      <c r="I52" s="40">
        <v>11.69</v>
      </c>
      <c r="J52" s="40">
        <v>16.829999999999998</v>
      </c>
      <c r="K52" s="40">
        <v>36.96</v>
      </c>
      <c r="M52" s="38">
        <f t="shared" si="0"/>
        <v>14.305851063829788</v>
      </c>
    </row>
    <row r="53" spans="1:15" x14ac:dyDescent="0.3">
      <c r="A53" s="42">
        <v>1994</v>
      </c>
      <c r="B53" s="40">
        <v>1.5</v>
      </c>
      <c r="C53" s="40">
        <v>2.88</v>
      </c>
      <c r="D53" s="40">
        <v>3.96</v>
      </c>
      <c r="E53" s="40">
        <v>5.07</v>
      </c>
      <c r="F53" s="40">
        <v>6.32</v>
      </c>
      <c r="G53" s="40">
        <v>7.71</v>
      </c>
      <c r="H53" s="40">
        <v>9.5</v>
      </c>
      <c r="I53" s="40">
        <v>12.1</v>
      </c>
      <c r="J53" s="40">
        <v>16.52</v>
      </c>
      <c r="K53" s="40">
        <v>34.44</v>
      </c>
      <c r="M53" s="38">
        <f t="shared" si="0"/>
        <v>11.634703196347031</v>
      </c>
    </row>
    <row r="54" spans="1:15" x14ac:dyDescent="0.3">
      <c r="A54" s="42">
        <v>1993</v>
      </c>
      <c r="B54" s="40">
        <v>1.48</v>
      </c>
      <c r="C54" s="40">
        <v>2.97</v>
      </c>
      <c r="D54" s="40">
        <v>4.0999999999999996</v>
      </c>
      <c r="E54" s="40">
        <v>5.22</v>
      </c>
      <c r="F54" s="40">
        <v>6.42</v>
      </c>
      <c r="G54" s="40">
        <v>7.9</v>
      </c>
      <c r="H54" s="40">
        <v>9.67</v>
      </c>
      <c r="I54" s="40">
        <v>12.34</v>
      </c>
      <c r="J54" s="40">
        <v>16.7</v>
      </c>
      <c r="K54" s="40">
        <v>33.200000000000003</v>
      </c>
      <c r="M54" s="38">
        <f t="shared" si="0"/>
        <v>11.213483146067416</v>
      </c>
    </row>
    <row r="55" spans="1:15" x14ac:dyDescent="0.3">
      <c r="A55" s="42">
        <v>1992</v>
      </c>
      <c r="B55" s="40">
        <v>1.6</v>
      </c>
      <c r="C55" s="40">
        <v>3</v>
      </c>
      <c r="D55" s="40">
        <v>4.07</v>
      </c>
      <c r="E55" s="40">
        <v>5.13</v>
      </c>
      <c r="F55" s="40">
        <v>6.21</v>
      </c>
      <c r="G55" s="40">
        <v>7.65</v>
      </c>
      <c r="H55" s="40">
        <v>9.42</v>
      </c>
      <c r="I55" s="40">
        <v>12.06</v>
      </c>
      <c r="J55" s="40">
        <v>16.57</v>
      </c>
      <c r="K55" s="40">
        <v>34.29</v>
      </c>
      <c r="M55" s="38">
        <f t="shared" si="0"/>
        <v>11.056521739130435</v>
      </c>
    </row>
    <row r="56" spans="1:15" x14ac:dyDescent="0.3">
      <c r="A56" s="42">
        <v>1991</v>
      </c>
      <c r="B56" s="40">
        <v>1.75</v>
      </c>
      <c r="C56" s="40">
        <v>3.07</v>
      </c>
      <c r="D56" s="40">
        <v>4.05</v>
      </c>
      <c r="E56" s="40">
        <v>5.0199999999999996</v>
      </c>
      <c r="F56" s="40">
        <v>6.04</v>
      </c>
      <c r="G56" s="40">
        <v>7.25</v>
      </c>
      <c r="H56" s="40">
        <v>8.89</v>
      </c>
      <c r="I56" s="40">
        <v>11.52</v>
      </c>
      <c r="J56" s="40">
        <v>15.82</v>
      </c>
      <c r="K56" s="40">
        <v>36.6</v>
      </c>
      <c r="M56" s="38">
        <f t="shared" si="0"/>
        <v>10.875518672199171</v>
      </c>
    </row>
    <row r="57" spans="1:15" x14ac:dyDescent="0.3">
      <c r="A57" s="42">
        <v>1987</v>
      </c>
      <c r="B57" s="40">
        <v>1.73</v>
      </c>
      <c r="C57" s="40">
        <v>2.88</v>
      </c>
      <c r="D57" s="40">
        <v>4.01</v>
      </c>
      <c r="E57" s="40">
        <v>5.16</v>
      </c>
      <c r="F57" s="40">
        <v>6.4</v>
      </c>
      <c r="G57" s="40">
        <v>7.81</v>
      </c>
      <c r="H57" s="40">
        <v>9.5500000000000007</v>
      </c>
      <c r="I57" s="40">
        <v>11.95</v>
      </c>
      <c r="J57" s="40">
        <v>16.07</v>
      </c>
      <c r="K57" s="40">
        <v>34.42</v>
      </c>
      <c r="M57" s="38">
        <f t="shared" si="0"/>
        <v>10.952277657266814</v>
      </c>
    </row>
    <row r="58" spans="1:15" x14ac:dyDescent="0.3">
      <c r="A58" s="42">
        <v>1986</v>
      </c>
      <c r="B58" s="40">
        <v>1.95</v>
      </c>
      <c r="C58" s="40">
        <v>3.16</v>
      </c>
      <c r="D58" s="40">
        <v>4.32</v>
      </c>
      <c r="E58" s="40">
        <v>5.48</v>
      </c>
      <c r="F58" s="40">
        <v>6.7</v>
      </c>
      <c r="G58" s="40">
        <v>8.09</v>
      </c>
      <c r="H58" s="40">
        <v>9.7799999999999994</v>
      </c>
      <c r="I58" s="40">
        <v>12.09</v>
      </c>
      <c r="J58" s="40">
        <v>16</v>
      </c>
      <c r="K58" s="40">
        <v>32.43</v>
      </c>
      <c r="M58" s="38">
        <f t="shared" si="0"/>
        <v>9.4774951076320928</v>
      </c>
      <c r="N58" s="38"/>
    </row>
    <row r="60" spans="1:15" x14ac:dyDescent="0.3">
      <c r="A60" s="50" t="s">
        <v>291</v>
      </c>
      <c r="B60" s="50" t="s">
        <v>334</v>
      </c>
      <c r="C60" s="50"/>
      <c r="D60" s="50"/>
      <c r="E60" s="50"/>
      <c r="F60" s="50"/>
      <c r="G60" s="50"/>
      <c r="H60" s="50"/>
      <c r="I60" s="50"/>
      <c r="J60" s="50"/>
      <c r="K60" s="50"/>
    </row>
    <row r="61" spans="1:15" ht="16.2" x14ac:dyDescent="0.35">
      <c r="A61" s="50"/>
      <c r="B61" s="40" t="s">
        <v>335</v>
      </c>
      <c r="C61" s="40" t="s">
        <v>336</v>
      </c>
      <c r="D61" s="40" t="s">
        <v>337</v>
      </c>
      <c r="E61" s="40" t="s">
        <v>338</v>
      </c>
      <c r="F61" s="40" t="s">
        <v>339</v>
      </c>
      <c r="G61" s="40" t="s">
        <v>340</v>
      </c>
      <c r="H61" s="40" t="s">
        <v>341</v>
      </c>
      <c r="I61" s="40" t="s">
        <v>342</v>
      </c>
      <c r="J61" s="40" t="s">
        <v>343</v>
      </c>
      <c r="K61" s="40" t="s">
        <v>344</v>
      </c>
      <c r="N61" s="54" t="s">
        <v>357</v>
      </c>
      <c r="O61" s="1"/>
    </row>
    <row r="62" spans="1:15" x14ac:dyDescent="0.3">
      <c r="A62" s="42">
        <v>2014</v>
      </c>
      <c r="B62" s="40">
        <v>94.99</v>
      </c>
      <c r="C62" s="40">
        <v>140.44</v>
      </c>
      <c r="D62" s="40">
        <v>176.89</v>
      </c>
      <c r="E62" s="40">
        <v>211.54</v>
      </c>
      <c r="F62" s="40">
        <v>247.8</v>
      </c>
      <c r="G62" s="40">
        <v>286.83999999999997</v>
      </c>
      <c r="H62" s="40">
        <v>330.72</v>
      </c>
      <c r="I62" s="40">
        <v>382.83</v>
      </c>
      <c r="J62" s="40">
        <v>451.25</v>
      </c>
      <c r="K62" s="40">
        <v>586.38</v>
      </c>
      <c r="N62" s="53" t="s">
        <v>356</v>
      </c>
    </row>
    <row r="63" spans="1:15" x14ac:dyDescent="0.3">
      <c r="A63" s="42">
        <v>2013</v>
      </c>
      <c r="B63" s="40">
        <v>103.27</v>
      </c>
      <c r="C63" s="40">
        <v>153.30000000000001</v>
      </c>
      <c r="D63" s="40">
        <v>194.93</v>
      </c>
      <c r="E63" s="40">
        <v>234.79</v>
      </c>
      <c r="F63" s="40">
        <v>276.13</v>
      </c>
      <c r="G63" s="40">
        <v>319.93</v>
      </c>
      <c r="H63" s="40">
        <v>368.65</v>
      </c>
      <c r="I63" s="40">
        <v>425.76</v>
      </c>
      <c r="J63" s="40">
        <v>498.01</v>
      </c>
      <c r="K63" s="40">
        <v>645.46</v>
      </c>
    </row>
    <row r="64" spans="1:15" x14ac:dyDescent="0.3">
      <c r="A64" s="42">
        <v>2012</v>
      </c>
      <c r="B64" s="40">
        <v>103.11</v>
      </c>
      <c r="C64" s="40">
        <v>152.41</v>
      </c>
      <c r="D64" s="40">
        <v>193.76</v>
      </c>
      <c r="E64" s="40">
        <v>233.29</v>
      </c>
      <c r="F64" s="40">
        <v>274.52999999999997</v>
      </c>
      <c r="G64" s="40">
        <v>318.02999999999997</v>
      </c>
      <c r="H64" s="40">
        <v>366.13</v>
      </c>
      <c r="I64" s="40">
        <v>422.83</v>
      </c>
      <c r="J64" s="40">
        <v>495.72</v>
      </c>
      <c r="K64" s="40">
        <v>644.44000000000005</v>
      </c>
    </row>
    <row r="65" spans="1:11" x14ac:dyDescent="0.3">
      <c r="A65" s="42">
        <v>2011</v>
      </c>
      <c r="B65" s="40">
        <v>102.85</v>
      </c>
      <c r="C65" s="40">
        <v>150.02000000000001</v>
      </c>
      <c r="D65" s="40">
        <v>190.85</v>
      </c>
      <c r="E65" s="40">
        <v>231.25</v>
      </c>
      <c r="F65" s="40">
        <v>272.26</v>
      </c>
      <c r="G65" s="40">
        <v>315.64</v>
      </c>
      <c r="H65" s="40">
        <v>363.48</v>
      </c>
      <c r="I65" s="40">
        <v>420.4</v>
      </c>
      <c r="J65" s="40">
        <v>496.12</v>
      </c>
      <c r="K65" s="40">
        <v>655.09</v>
      </c>
    </row>
    <row r="66" spans="1:11" x14ac:dyDescent="0.3">
      <c r="A66" s="42">
        <v>2010</v>
      </c>
      <c r="B66" s="40">
        <v>88.75</v>
      </c>
      <c r="C66" s="40">
        <v>132.52000000000001</v>
      </c>
      <c r="D66" s="40">
        <v>170.41</v>
      </c>
      <c r="E66" s="40">
        <v>207.59</v>
      </c>
      <c r="F66" s="40">
        <v>245.59</v>
      </c>
      <c r="G66" s="40">
        <v>285.70999999999998</v>
      </c>
      <c r="H66" s="40">
        <v>330.87</v>
      </c>
      <c r="I66" s="40">
        <v>384.64</v>
      </c>
      <c r="J66" s="40">
        <v>456.46</v>
      </c>
      <c r="K66" s="40">
        <v>607.89</v>
      </c>
    </row>
    <row r="67" spans="1:11" x14ac:dyDescent="0.3">
      <c r="A67" s="42">
        <v>2009</v>
      </c>
      <c r="B67" s="40">
        <v>74.3</v>
      </c>
      <c r="C67" s="40">
        <v>117.74</v>
      </c>
      <c r="D67" s="40">
        <v>157.59</v>
      </c>
      <c r="E67" s="40">
        <v>196.38</v>
      </c>
      <c r="F67" s="40">
        <v>235.24</v>
      </c>
      <c r="G67" s="40">
        <v>276.33</v>
      </c>
      <c r="H67" s="40">
        <v>322.02</v>
      </c>
      <c r="I67" s="40">
        <v>376.67</v>
      </c>
      <c r="J67" s="40">
        <v>448.99</v>
      </c>
      <c r="K67" s="40">
        <v>599.19000000000005</v>
      </c>
    </row>
    <row r="68" spans="1:11" x14ac:dyDescent="0.3">
      <c r="A68" s="42">
        <v>2008</v>
      </c>
      <c r="B68" s="40">
        <v>73.17</v>
      </c>
      <c r="C68" s="40">
        <v>114.11</v>
      </c>
      <c r="D68" s="40">
        <v>150.02000000000001</v>
      </c>
      <c r="E68" s="40">
        <v>185.25</v>
      </c>
      <c r="F68" s="40">
        <v>221.95</v>
      </c>
      <c r="G68" s="40">
        <v>261.13</v>
      </c>
      <c r="H68" s="40">
        <v>305.29000000000002</v>
      </c>
      <c r="I68" s="40">
        <v>358.16</v>
      </c>
      <c r="J68" s="40">
        <v>428.12</v>
      </c>
      <c r="K68" s="40">
        <v>580.72</v>
      </c>
    </row>
    <row r="69" spans="1:11" x14ac:dyDescent="0.3">
      <c r="A69" s="42">
        <v>2007</v>
      </c>
      <c r="B69" s="40">
        <v>67.400000000000006</v>
      </c>
      <c r="C69" s="40">
        <v>106.62</v>
      </c>
      <c r="D69" s="40">
        <v>138.47999999999999</v>
      </c>
      <c r="E69" s="40">
        <v>170.85</v>
      </c>
      <c r="F69" s="40">
        <v>205.4</v>
      </c>
      <c r="G69" s="40">
        <v>242.53</v>
      </c>
      <c r="H69" s="40">
        <v>283.95999999999998</v>
      </c>
      <c r="I69" s="40">
        <v>334.03</v>
      </c>
      <c r="J69" s="40">
        <v>399.49</v>
      </c>
      <c r="K69" s="40">
        <v>552.46</v>
      </c>
    </row>
    <row r="70" spans="1:11" x14ac:dyDescent="0.3">
      <c r="A70" s="42">
        <v>2006</v>
      </c>
      <c r="B70" s="40">
        <v>61</v>
      </c>
      <c r="C70" s="40">
        <v>99.26</v>
      </c>
      <c r="D70" s="40">
        <v>132.53</v>
      </c>
      <c r="E70" s="40">
        <v>164.83</v>
      </c>
      <c r="F70" s="40">
        <v>199.07</v>
      </c>
      <c r="G70" s="40">
        <v>236.77</v>
      </c>
      <c r="H70" s="40">
        <v>279.14999999999998</v>
      </c>
      <c r="I70" s="40">
        <v>330</v>
      </c>
      <c r="J70" s="40">
        <v>398.13</v>
      </c>
      <c r="K70" s="40">
        <v>554.5</v>
      </c>
    </row>
    <row r="71" spans="1:11" x14ac:dyDescent="0.3">
      <c r="A71" s="42">
        <v>2005</v>
      </c>
      <c r="B71" s="40">
        <v>51.53</v>
      </c>
      <c r="C71" s="40">
        <v>83.36</v>
      </c>
      <c r="D71" s="40">
        <v>111.48</v>
      </c>
      <c r="E71" s="40">
        <v>139.63</v>
      </c>
      <c r="F71" s="40">
        <v>169.26</v>
      </c>
      <c r="G71" s="40">
        <v>202.05</v>
      </c>
      <c r="H71" s="40">
        <v>239.02</v>
      </c>
      <c r="I71" s="40">
        <v>283.57</v>
      </c>
      <c r="J71" s="40">
        <v>343.88</v>
      </c>
      <c r="K71" s="40">
        <v>486.09</v>
      </c>
    </row>
    <row r="72" spans="1:11" x14ac:dyDescent="0.3">
      <c r="A72" s="42">
        <v>2004</v>
      </c>
      <c r="B72" s="40">
        <v>41.93</v>
      </c>
      <c r="C72" s="40">
        <v>69.37</v>
      </c>
      <c r="D72" s="40">
        <v>93.94</v>
      </c>
      <c r="E72" s="40">
        <v>118.43</v>
      </c>
      <c r="F72" s="40">
        <v>144.97</v>
      </c>
      <c r="G72" s="40">
        <v>173.97</v>
      </c>
      <c r="H72" s="40">
        <v>206.97</v>
      </c>
      <c r="I72" s="40">
        <v>247.72</v>
      </c>
      <c r="J72" s="40">
        <v>304.19</v>
      </c>
      <c r="K72" s="40">
        <v>432.22</v>
      </c>
    </row>
    <row r="73" spans="1:11" x14ac:dyDescent="0.3">
      <c r="A73" s="42">
        <v>2003</v>
      </c>
      <c r="B73" s="40">
        <v>29.84</v>
      </c>
      <c r="C73" s="40">
        <v>54.1</v>
      </c>
      <c r="D73" s="40">
        <v>75.459999999999994</v>
      </c>
      <c r="E73" s="40">
        <v>97.27</v>
      </c>
      <c r="F73" s="40">
        <v>120.14</v>
      </c>
      <c r="G73" s="40">
        <v>145.61000000000001</v>
      </c>
      <c r="H73" s="40">
        <v>175.73</v>
      </c>
      <c r="I73" s="40">
        <v>213.34</v>
      </c>
      <c r="J73" s="40">
        <v>265.66000000000003</v>
      </c>
      <c r="K73" s="40">
        <v>397.83</v>
      </c>
    </row>
    <row r="74" spans="1:11" x14ac:dyDescent="0.3">
      <c r="A74" s="42">
        <v>2002</v>
      </c>
      <c r="B74" s="40">
        <v>27.77</v>
      </c>
      <c r="C74" s="40">
        <v>43.88</v>
      </c>
      <c r="D74" s="40">
        <v>60.11</v>
      </c>
      <c r="E74" s="40">
        <v>77.400000000000006</v>
      </c>
      <c r="F74" s="40">
        <v>95.94</v>
      </c>
      <c r="G74" s="40">
        <v>116.39</v>
      </c>
      <c r="H74" s="40">
        <v>139.38</v>
      </c>
      <c r="I74" s="40">
        <v>168.48</v>
      </c>
      <c r="J74" s="40">
        <v>211</v>
      </c>
      <c r="K74" s="40">
        <v>319.16000000000003</v>
      </c>
    </row>
    <row r="75" spans="1:11" x14ac:dyDescent="0.3">
      <c r="A75" s="42">
        <v>2001</v>
      </c>
      <c r="B75" s="40">
        <v>29.53</v>
      </c>
      <c r="C75" s="40">
        <v>58.61</v>
      </c>
      <c r="D75" s="40">
        <v>84.81</v>
      </c>
      <c r="E75" s="40">
        <v>109.84</v>
      </c>
      <c r="F75" s="40">
        <v>136.47999999999999</v>
      </c>
      <c r="G75" s="40">
        <v>166.06</v>
      </c>
      <c r="H75" s="40">
        <v>200.75</v>
      </c>
      <c r="I75" s="40">
        <v>244.15</v>
      </c>
      <c r="J75" s="40">
        <v>305.57</v>
      </c>
      <c r="K75" s="40">
        <v>454.34</v>
      </c>
    </row>
    <row r="76" spans="1:11" x14ac:dyDescent="0.3">
      <c r="A76" s="42">
        <v>2000</v>
      </c>
      <c r="B76" s="40">
        <v>46.87</v>
      </c>
      <c r="C76" s="40">
        <v>78.69</v>
      </c>
      <c r="D76" s="40">
        <v>105.91</v>
      </c>
      <c r="E76" s="40">
        <v>132.84</v>
      </c>
      <c r="F76" s="40">
        <v>161.53</v>
      </c>
      <c r="G76" s="40">
        <v>193.57</v>
      </c>
      <c r="H76" s="40">
        <v>230.13</v>
      </c>
      <c r="I76" s="40">
        <v>276.66000000000003</v>
      </c>
      <c r="J76" s="40">
        <v>341.58</v>
      </c>
      <c r="K76" s="40">
        <v>493.38</v>
      </c>
    </row>
    <row r="77" spans="1:11" x14ac:dyDescent="0.3">
      <c r="A77" s="42">
        <v>1999</v>
      </c>
      <c r="B77" s="40">
        <v>53.97</v>
      </c>
      <c r="C77" s="40">
        <v>88.02</v>
      </c>
      <c r="D77" s="40">
        <v>116.86</v>
      </c>
      <c r="E77" s="40">
        <v>144.63999999999999</v>
      </c>
      <c r="F77" s="40">
        <v>174.13</v>
      </c>
      <c r="G77" s="40">
        <v>206.48</v>
      </c>
      <c r="H77" s="40">
        <v>243.13</v>
      </c>
      <c r="I77" s="40">
        <v>288.97000000000003</v>
      </c>
      <c r="J77" s="40">
        <v>352.76</v>
      </c>
      <c r="K77" s="40">
        <v>504.42</v>
      </c>
    </row>
    <row r="78" spans="1:11" x14ac:dyDescent="0.3">
      <c r="A78" s="42">
        <v>1998</v>
      </c>
      <c r="B78" s="40">
        <v>56.62</v>
      </c>
      <c r="C78" s="40">
        <v>90.23</v>
      </c>
      <c r="D78" s="40">
        <v>119.42</v>
      </c>
      <c r="E78" s="40">
        <v>148.16999999999999</v>
      </c>
      <c r="F78" s="40">
        <v>178.23</v>
      </c>
      <c r="G78" s="40">
        <v>210.79</v>
      </c>
      <c r="H78" s="40">
        <v>249.17</v>
      </c>
      <c r="I78" s="40">
        <v>297.14</v>
      </c>
      <c r="J78" s="40">
        <v>364.26</v>
      </c>
      <c r="K78" s="40">
        <v>529.19000000000005</v>
      </c>
    </row>
    <row r="79" spans="1:11" x14ac:dyDescent="0.3">
      <c r="A79" s="42">
        <v>1997</v>
      </c>
      <c r="B79" s="40">
        <v>58.86</v>
      </c>
      <c r="C79" s="40">
        <v>96.73</v>
      </c>
      <c r="D79" s="40">
        <v>128.43</v>
      </c>
      <c r="E79" s="40">
        <v>160.22</v>
      </c>
      <c r="F79" s="40">
        <v>192.92</v>
      </c>
      <c r="G79" s="40">
        <v>227.16</v>
      </c>
      <c r="H79" s="40">
        <v>266.95</v>
      </c>
      <c r="I79" s="40">
        <v>315.8</v>
      </c>
      <c r="J79" s="40">
        <v>385.41</v>
      </c>
      <c r="K79" s="40">
        <v>544.96</v>
      </c>
    </row>
    <row r="80" spans="1:11" x14ac:dyDescent="0.3">
      <c r="A80" s="42">
        <v>1996</v>
      </c>
      <c r="B80" s="40">
        <v>53.57</v>
      </c>
      <c r="C80" s="40">
        <v>91.28</v>
      </c>
      <c r="D80" s="40">
        <v>122.57</v>
      </c>
      <c r="E80" s="40">
        <v>152.26</v>
      </c>
      <c r="F80" s="40">
        <v>182.45</v>
      </c>
      <c r="G80" s="40">
        <v>215.32</v>
      </c>
      <c r="H80" s="40">
        <v>252.91</v>
      </c>
      <c r="I80" s="40">
        <v>299.25</v>
      </c>
      <c r="J80" s="40">
        <v>364.7</v>
      </c>
      <c r="K80" s="40">
        <v>520.09</v>
      </c>
    </row>
    <row r="81" spans="1:15" x14ac:dyDescent="0.3">
      <c r="A81" s="42">
        <v>1995</v>
      </c>
      <c r="B81" s="40">
        <v>59.99</v>
      </c>
      <c r="C81" s="40">
        <v>99.81</v>
      </c>
      <c r="D81" s="40">
        <v>131.84</v>
      </c>
      <c r="E81" s="40">
        <v>161.79</v>
      </c>
      <c r="F81" s="40">
        <v>192.19</v>
      </c>
      <c r="G81" s="40">
        <v>225.28</v>
      </c>
      <c r="H81" s="40">
        <v>261.89</v>
      </c>
      <c r="I81" s="40">
        <v>306.73</v>
      </c>
      <c r="J81" s="40">
        <v>371.92</v>
      </c>
      <c r="K81" s="40">
        <v>530.9</v>
      </c>
    </row>
    <row r="82" spans="1:15" x14ac:dyDescent="0.3">
      <c r="A82" s="42">
        <v>1994</v>
      </c>
      <c r="B82" s="40">
        <v>83.83</v>
      </c>
      <c r="C82" s="40">
        <v>122.4</v>
      </c>
      <c r="D82" s="40">
        <v>155.37</v>
      </c>
      <c r="E82" s="40">
        <v>187.37</v>
      </c>
      <c r="F82" s="40">
        <v>220.54</v>
      </c>
      <c r="G82" s="40">
        <v>255.6</v>
      </c>
      <c r="H82" s="40">
        <v>294.93</v>
      </c>
      <c r="I82" s="40">
        <v>342.6</v>
      </c>
      <c r="J82" s="40">
        <v>407.12</v>
      </c>
      <c r="K82" s="40">
        <v>558.89</v>
      </c>
    </row>
    <row r="83" spans="1:15" x14ac:dyDescent="0.3">
      <c r="A83" s="42">
        <v>1993</v>
      </c>
      <c r="B83" s="40">
        <v>83.73</v>
      </c>
      <c r="C83" s="40">
        <v>125.87</v>
      </c>
      <c r="D83" s="40">
        <v>161.22999999999999</v>
      </c>
      <c r="E83" s="40">
        <v>194.75</v>
      </c>
      <c r="F83" s="40">
        <v>228.44</v>
      </c>
      <c r="G83" s="40">
        <v>264.86</v>
      </c>
      <c r="H83" s="40">
        <v>305.17</v>
      </c>
      <c r="I83" s="40">
        <v>354.29</v>
      </c>
      <c r="J83" s="40">
        <v>419.9</v>
      </c>
      <c r="K83" s="40">
        <v>565.73</v>
      </c>
    </row>
    <row r="84" spans="1:15" x14ac:dyDescent="0.3">
      <c r="A84" s="42">
        <v>1992</v>
      </c>
      <c r="B84" s="40">
        <v>90.33</v>
      </c>
      <c r="C84" s="40">
        <v>129.84</v>
      </c>
      <c r="D84" s="40">
        <v>163.15</v>
      </c>
      <c r="E84" s="40">
        <v>194.77</v>
      </c>
      <c r="F84" s="40">
        <v>225.93</v>
      </c>
      <c r="G84" s="40">
        <v>260.25</v>
      </c>
      <c r="H84" s="40">
        <v>299.04000000000002</v>
      </c>
      <c r="I84" s="40">
        <v>346.77</v>
      </c>
      <c r="J84" s="40">
        <v>412.18</v>
      </c>
      <c r="K84" s="40">
        <v>564.54</v>
      </c>
    </row>
    <row r="85" spans="1:15" x14ac:dyDescent="0.3">
      <c r="A85" s="42">
        <v>1991</v>
      </c>
      <c r="B85" s="40">
        <v>97.96</v>
      </c>
      <c r="C85" s="40">
        <v>134.91</v>
      </c>
      <c r="D85" s="40">
        <v>165.51</v>
      </c>
      <c r="E85" s="40">
        <v>194.39</v>
      </c>
      <c r="F85" s="40">
        <v>223.13</v>
      </c>
      <c r="G85" s="40">
        <v>253.58</v>
      </c>
      <c r="H85" s="40">
        <v>288.45</v>
      </c>
      <c r="I85" s="40">
        <v>333.01</v>
      </c>
      <c r="J85" s="40">
        <v>394.4</v>
      </c>
      <c r="K85" s="40">
        <v>559.79</v>
      </c>
    </row>
    <row r="86" spans="1:15" x14ac:dyDescent="0.3">
      <c r="A86" s="42">
        <v>1987</v>
      </c>
      <c r="B86" s="40">
        <v>117.03</v>
      </c>
      <c r="C86" s="40">
        <v>155.93</v>
      </c>
      <c r="D86" s="40">
        <v>194.37</v>
      </c>
      <c r="E86" s="40">
        <v>233.04</v>
      </c>
      <c r="F86" s="40">
        <v>273.02</v>
      </c>
      <c r="G86" s="40">
        <v>315.57</v>
      </c>
      <c r="H86" s="40">
        <v>362.78</v>
      </c>
      <c r="I86" s="40">
        <v>418.48</v>
      </c>
      <c r="J86" s="40">
        <v>492.77</v>
      </c>
      <c r="K86" s="40">
        <v>676.47</v>
      </c>
    </row>
    <row r="87" spans="1:15" x14ac:dyDescent="0.3">
      <c r="A87" s="42">
        <v>1986</v>
      </c>
      <c r="B87" s="40">
        <v>147.07</v>
      </c>
      <c r="C87" s="40">
        <v>192.71</v>
      </c>
      <c r="D87" s="40">
        <v>237.08</v>
      </c>
      <c r="E87" s="40">
        <v>281.14</v>
      </c>
      <c r="F87" s="40">
        <v>325.98</v>
      </c>
      <c r="G87" s="40">
        <v>373.34</v>
      </c>
      <c r="H87" s="40">
        <v>425.39</v>
      </c>
      <c r="I87" s="40">
        <v>486.2</v>
      </c>
      <c r="J87" s="40">
        <v>566.26</v>
      </c>
      <c r="K87" s="40">
        <v>754.23</v>
      </c>
    </row>
    <row r="90" spans="1:15" x14ac:dyDescent="0.3">
      <c r="A90" s="44" t="s">
        <v>38</v>
      </c>
    </row>
    <row r="92" spans="1:15" x14ac:dyDescent="0.3">
      <c r="A92" s="42">
        <v>1999</v>
      </c>
      <c r="B92" s="42" t="s">
        <v>307</v>
      </c>
      <c r="C92" s="40">
        <v>264.02999999999997</v>
      </c>
      <c r="D92" s="40">
        <v>1.9</v>
      </c>
      <c r="E92" s="40">
        <v>13.92</v>
      </c>
      <c r="F92" s="40">
        <v>6.22</v>
      </c>
      <c r="G92" s="40">
        <v>3.89</v>
      </c>
      <c r="H92" s="40">
        <v>9.5299999999999994</v>
      </c>
      <c r="I92" s="40">
        <v>53.26</v>
      </c>
      <c r="J92" s="40">
        <v>156.77000000000001</v>
      </c>
      <c r="K92" s="40">
        <v>55.82</v>
      </c>
      <c r="L92" s="40">
        <v>0.24</v>
      </c>
      <c r="M92" s="44"/>
    </row>
    <row r="93" spans="1:15" ht="16.2" x14ac:dyDescent="0.35">
      <c r="A93" s="42">
        <v>1998</v>
      </c>
      <c r="B93" s="42" t="s">
        <v>307</v>
      </c>
      <c r="C93" s="40">
        <v>254.05</v>
      </c>
      <c r="D93" s="40">
        <v>1.9</v>
      </c>
      <c r="E93" s="40">
        <v>14.88</v>
      </c>
      <c r="F93" s="40">
        <v>5.96</v>
      </c>
      <c r="G93" s="40">
        <v>3.56</v>
      </c>
      <c r="H93" s="40">
        <v>9</v>
      </c>
      <c r="I93" s="40">
        <v>54.91</v>
      </c>
      <c r="J93" s="40">
        <v>141.19</v>
      </c>
      <c r="K93" s="40">
        <v>58.21</v>
      </c>
      <c r="L93" s="40">
        <v>0.23</v>
      </c>
      <c r="M93" s="44"/>
      <c r="N93" s="54" t="s">
        <v>357</v>
      </c>
      <c r="O93" s="1"/>
    </row>
    <row r="94" spans="1:15" x14ac:dyDescent="0.3">
      <c r="A94" s="42">
        <v>1997</v>
      </c>
      <c r="B94" s="42" t="s">
        <v>307</v>
      </c>
      <c r="C94" s="40">
        <v>271.70999999999998</v>
      </c>
      <c r="D94" s="40">
        <v>1.9</v>
      </c>
      <c r="E94" s="40">
        <v>16.45</v>
      </c>
      <c r="F94" s="40">
        <v>7.83</v>
      </c>
      <c r="G94" s="40">
        <v>5.52</v>
      </c>
      <c r="H94" s="40">
        <v>14.74</v>
      </c>
      <c r="I94" s="40">
        <v>60.43</v>
      </c>
      <c r="J94" s="40">
        <v>136.28</v>
      </c>
      <c r="K94" s="40">
        <v>75.260000000000005</v>
      </c>
      <c r="L94" s="40">
        <v>0.22</v>
      </c>
      <c r="M94" s="44"/>
      <c r="N94" s="53" t="s">
        <v>356</v>
      </c>
    </row>
    <row r="95" spans="1:15" x14ac:dyDescent="0.3">
      <c r="A95" s="42">
        <v>1996</v>
      </c>
      <c r="B95" s="42" t="s">
        <v>307</v>
      </c>
      <c r="C95" s="40">
        <v>272.52</v>
      </c>
      <c r="D95" s="40">
        <v>1.9</v>
      </c>
      <c r="E95" s="40">
        <v>12.67</v>
      </c>
      <c r="F95" s="40">
        <v>5.37</v>
      </c>
      <c r="G95" s="40">
        <v>3.47</v>
      </c>
      <c r="H95" s="40">
        <v>8.9499999999999993</v>
      </c>
      <c r="I95" s="40">
        <v>56.59</v>
      </c>
      <c r="J95" s="40">
        <v>142.88999999999999</v>
      </c>
      <c r="K95" s="40">
        <v>62.5</v>
      </c>
      <c r="L95" s="40">
        <v>0.21</v>
      </c>
      <c r="M95" s="44"/>
    </row>
    <row r="96" spans="1:15" x14ac:dyDescent="0.3">
      <c r="A96" s="42">
        <v>1995</v>
      </c>
      <c r="B96" s="42" t="s">
        <v>309</v>
      </c>
      <c r="C96" s="40">
        <v>423.93</v>
      </c>
      <c r="D96" s="40">
        <v>1.9</v>
      </c>
      <c r="E96" s="40">
        <v>12.29</v>
      </c>
      <c r="F96" s="40">
        <v>4.6399999999999997</v>
      </c>
      <c r="G96" s="40">
        <v>2.5</v>
      </c>
      <c r="H96" s="40">
        <v>7.42</v>
      </c>
      <c r="I96" s="40">
        <v>57.55</v>
      </c>
      <c r="J96" s="40">
        <v>231.47</v>
      </c>
      <c r="K96" s="40">
        <v>64.88</v>
      </c>
      <c r="L96" s="40">
        <v>0.21</v>
      </c>
      <c r="M96" s="44"/>
    </row>
    <row r="97" spans="1:13" x14ac:dyDescent="0.3">
      <c r="A97" s="42">
        <v>1994</v>
      </c>
      <c r="B97" s="42" t="s">
        <v>307</v>
      </c>
      <c r="C97" s="40">
        <v>332.22</v>
      </c>
      <c r="D97" s="40">
        <v>1.9</v>
      </c>
      <c r="E97" s="40">
        <v>9.75</v>
      </c>
      <c r="F97" s="40">
        <v>4.53</v>
      </c>
      <c r="G97" s="40">
        <v>2.99</v>
      </c>
      <c r="H97" s="40">
        <v>6.22</v>
      </c>
      <c r="I97" s="40">
        <v>60.91</v>
      </c>
      <c r="J97" s="40">
        <v>160.71</v>
      </c>
      <c r="K97" s="40">
        <v>73.55</v>
      </c>
      <c r="L97" s="40">
        <v>0.2</v>
      </c>
      <c r="M97" s="44"/>
    </row>
    <row r="98" spans="1:13" x14ac:dyDescent="0.3">
      <c r="A98" s="42">
        <v>1993</v>
      </c>
      <c r="B98" s="42" t="s">
        <v>307</v>
      </c>
      <c r="C98" s="40">
        <v>340.79</v>
      </c>
      <c r="D98" s="40">
        <v>1.9</v>
      </c>
      <c r="E98" s="40">
        <v>10.09</v>
      </c>
      <c r="F98" s="40">
        <v>5.0199999999999996</v>
      </c>
      <c r="G98" s="40">
        <v>3.26</v>
      </c>
      <c r="H98" s="40">
        <v>8.1999999999999993</v>
      </c>
      <c r="I98" s="40">
        <v>60.25</v>
      </c>
      <c r="J98" s="40">
        <v>169.52</v>
      </c>
      <c r="K98" s="40">
        <v>71.239999999999995</v>
      </c>
      <c r="L98" s="40">
        <v>0.2</v>
      </c>
      <c r="M98" s="44"/>
    </row>
    <row r="100" spans="1:13" x14ac:dyDescent="0.3">
      <c r="A100" s="50" t="s">
        <v>291</v>
      </c>
      <c r="B100" s="50" t="s">
        <v>323</v>
      </c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3" x14ac:dyDescent="0.3">
      <c r="A101" s="50"/>
      <c r="B101" s="40" t="s">
        <v>324</v>
      </c>
      <c r="C101" s="40" t="s">
        <v>325</v>
      </c>
      <c r="D101" s="40" t="s">
        <v>326</v>
      </c>
      <c r="E101" s="40" t="s">
        <v>327</v>
      </c>
      <c r="F101" s="40" t="s">
        <v>328</v>
      </c>
      <c r="G101" s="40" t="s">
        <v>329</v>
      </c>
      <c r="H101" s="40" t="s">
        <v>330</v>
      </c>
      <c r="I101" s="40" t="s">
        <v>331</v>
      </c>
      <c r="J101" s="40" t="s">
        <v>332</v>
      </c>
      <c r="K101" s="40" t="s">
        <v>333</v>
      </c>
    </row>
    <row r="102" spans="1:13" x14ac:dyDescent="0.3">
      <c r="A102" s="42">
        <v>1999</v>
      </c>
      <c r="B102" s="40">
        <v>0.93</v>
      </c>
      <c r="C102" s="40">
        <v>2.2799999999999998</v>
      </c>
      <c r="D102" s="40">
        <v>3.4</v>
      </c>
      <c r="E102" s="40">
        <v>4.28</v>
      </c>
      <c r="F102" s="40">
        <v>5.34</v>
      </c>
      <c r="G102" s="40">
        <v>6.67</v>
      </c>
      <c r="H102" s="40">
        <v>8.48</v>
      </c>
      <c r="I102" s="40">
        <v>10.92</v>
      </c>
      <c r="J102" s="40">
        <v>15.26</v>
      </c>
      <c r="K102" s="40">
        <v>42.43</v>
      </c>
      <c r="M102" s="38">
        <f t="shared" ref="M102:M108" si="1">SUM(J102:K102)/SUM(B102:C102)</f>
        <v>17.971962616822431</v>
      </c>
    </row>
    <row r="103" spans="1:13" x14ac:dyDescent="0.3">
      <c r="A103" s="42">
        <v>1998</v>
      </c>
      <c r="B103" s="40">
        <v>1.03</v>
      </c>
      <c r="C103" s="40">
        <v>2.29</v>
      </c>
      <c r="D103" s="40">
        <v>3.07</v>
      </c>
      <c r="E103" s="40">
        <v>3.96</v>
      </c>
      <c r="F103" s="40">
        <v>4.96</v>
      </c>
      <c r="G103" s="40">
        <v>6.31</v>
      </c>
      <c r="H103" s="40">
        <v>8.25</v>
      </c>
      <c r="I103" s="40">
        <v>10.88</v>
      </c>
      <c r="J103" s="40">
        <v>15.55</v>
      </c>
      <c r="K103" s="40">
        <v>43.7</v>
      </c>
      <c r="M103" s="38">
        <f t="shared" si="1"/>
        <v>17.846385542168672</v>
      </c>
    </row>
    <row r="104" spans="1:13" x14ac:dyDescent="0.3">
      <c r="A104" s="42">
        <v>1997</v>
      </c>
      <c r="B104" s="40">
        <v>0.64</v>
      </c>
      <c r="C104" s="40">
        <v>2.0099999999999998</v>
      </c>
      <c r="D104" s="40">
        <v>2.82</v>
      </c>
      <c r="E104" s="40">
        <v>3.56</v>
      </c>
      <c r="F104" s="40">
        <v>4.49</v>
      </c>
      <c r="G104" s="40">
        <v>5.72</v>
      </c>
      <c r="H104" s="40">
        <v>7.23</v>
      </c>
      <c r="I104" s="40">
        <v>9.39</v>
      </c>
      <c r="J104" s="40">
        <v>13.85</v>
      </c>
      <c r="K104" s="40">
        <v>50.3</v>
      </c>
      <c r="M104" s="38">
        <f t="shared" si="1"/>
        <v>24.207547169811317</v>
      </c>
    </row>
    <row r="105" spans="1:13" x14ac:dyDescent="0.3">
      <c r="A105" s="42">
        <v>1996</v>
      </c>
      <c r="B105" s="40">
        <v>1.01</v>
      </c>
      <c r="C105" s="40">
        <v>2.34</v>
      </c>
      <c r="D105" s="40">
        <v>3.16</v>
      </c>
      <c r="E105" s="40">
        <v>3.96</v>
      </c>
      <c r="F105" s="40">
        <v>4.76</v>
      </c>
      <c r="G105" s="40">
        <v>5.92</v>
      </c>
      <c r="H105" s="40">
        <v>7.61</v>
      </c>
      <c r="I105" s="40">
        <v>9.98</v>
      </c>
      <c r="J105" s="40">
        <v>14.72</v>
      </c>
      <c r="K105" s="40">
        <v>46.54</v>
      </c>
      <c r="M105" s="38">
        <f t="shared" si="1"/>
        <v>18.286567164179107</v>
      </c>
    </row>
    <row r="106" spans="1:13" x14ac:dyDescent="0.3">
      <c r="A106" s="42">
        <v>1995</v>
      </c>
      <c r="B106" s="40">
        <v>0.75</v>
      </c>
      <c r="C106" s="40">
        <v>1.6</v>
      </c>
      <c r="D106" s="40">
        <v>2.5299999999999998</v>
      </c>
      <c r="E106" s="40">
        <v>3.38</v>
      </c>
      <c r="F106" s="40">
        <v>4.79</v>
      </c>
      <c r="G106" s="40">
        <v>6.36</v>
      </c>
      <c r="H106" s="40">
        <v>8.31</v>
      </c>
      <c r="I106" s="40">
        <v>11.35</v>
      </c>
      <c r="J106" s="40">
        <v>16.82</v>
      </c>
      <c r="K106" s="40">
        <v>44.12</v>
      </c>
      <c r="M106" s="38">
        <f t="shared" si="1"/>
        <v>25.931914893617019</v>
      </c>
    </row>
    <row r="107" spans="1:13" x14ac:dyDescent="0.3">
      <c r="A107" s="42">
        <v>1994</v>
      </c>
      <c r="B107" s="40">
        <v>0.99</v>
      </c>
      <c r="C107" s="40">
        <v>2.1</v>
      </c>
      <c r="D107" s="40">
        <v>2.87</v>
      </c>
      <c r="E107" s="40">
        <v>3.66</v>
      </c>
      <c r="F107" s="40">
        <v>4.45</v>
      </c>
      <c r="G107" s="40">
        <v>5.3</v>
      </c>
      <c r="H107" s="40">
        <v>6.66</v>
      </c>
      <c r="I107" s="40">
        <v>8.58</v>
      </c>
      <c r="J107" s="40">
        <v>12.9</v>
      </c>
      <c r="K107" s="40">
        <v>52.5</v>
      </c>
      <c r="M107" s="38">
        <f t="shared" si="1"/>
        <v>21.165048543689323</v>
      </c>
    </row>
    <row r="108" spans="1:13" x14ac:dyDescent="0.3">
      <c r="A108" s="42">
        <v>1993</v>
      </c>
      <c r="B108" s="40">
        <v>0.85</v>
      </c>
      <c r="C108" s="40">
        <v>2.11</v>
      </c>
      <c r="D108" s="40">
        <v>2.85</v>
      </c>
      <c r="E108" s="40">
        <v>3.67</v>
      </c>
      <c r="F108" s="40">
        <v>4.53</v>
      </c>
      <c r="G108" s="40">
        <v>5.52</v>
      </c>
      <c r="H108" s="40">
        <v>7.06</v>
      </c>
      <c r="I108" s="40">
        <v>9.1199999999999992</v>
      </c>
      <c r="J108" s="40">
        <v>13.16</v>
      </c>
      <c r="K108" s="40">
        <v>51.13</v>
      </c>
      <c r="M108" s="38">
        <f t="shared" si="1"/>
        <v>21.719594594594597</v>
      </c>
    </row>
    <row r="110" spans="1:13" x14ac:dyDescent="0.3">
      <c r="A110" s="50" t="s">
        <v>291</v>
      </c>
      <c r="B110" s="50" t="s">
        <v>334</v>
      </c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1:13" x14ac:dyDescent="0.3">
      <c r="A111" s="50"/>
      <c r="B111" s="40" t="s">
        <v>335</v>
      </c>
      <c r="C111" s="40" t="s">
        <v>336</v>
      </c>
      <c r="D111" s="40" t="s">
        <v>337</v>
      </c>
      <c r="E111" s="40" t="s">
        <v>338</v>
      </c>
      <c r="F111" s="40" t="s">
        <v>339</v>
      </c>
      <c r="G111" s="40" t="s">
        <v>340</v>
      </c>
      <c r="H111" s="40" t="s">
        <v>341</v>
      </c>
      <c r="I111" s="40" t="s">
        <v>342</v>
      </c>
      <c r="J111" s="40" t="s">
        <v>343</v>
      </c>
      <c r="K111" s="40" t="s">
        <v>344</v>
      </c>
    </row>
    <row r="112" spans="1:13" x14ac:dyDescent="0.3">
      <c r="A112" s="42">
        <v>1999</v>
      </c>
      <c r="B112" s="40">
        <v>24.55</v>
      </c>
      <c r="C112" s="40">
        <v>42.38</v>
      </c>
      <c r="D112" s="40">
        <v>58.17</v>
      </c>
      <c r="E112" s="40">
        <v>71.88</v>
      </c>
      <c r="F112" s="40">
        <v>85.7</v>
      </c>
      <c r="G112" s="40">
        <v>100.77</v>
      </c>
      <c r="H112" s="40">
        <v>118.36</v>
      </c>
      <c r="I112" s="40">
        <v>139.61000000000001</v>
      </c>
      <c r="J112" s="40">
        <v>168.86</v>
      </c>
      <c r="K112" s="40">
        <v>264.02999999999997</v>
      </c>
    </row>
    <row r="113" spans="1:15" x14ac:dyDescent="0.3">
      <c r="A113" s="42">
        <v>1998</v>
      </c>
      <c r="B113" s="40">
        <v>26.17</v>
      </c>
      <c r="C113" s="40">
        <v>42.17</v>
      </c>
      <c r="D113" s="40">
        <v>54.11</v>
      </c>
      <c r="E113" s="40">
        <v>65.739999999999995</v>
      </c>
      <c r="F113" s="40">
        <v>77.790000000000006</v>
      </c>
      <c r="G113" s="40">
        <v>91.54</v>
      </c>
      <c r="H113" s="40">
        <v>108.41</v>
      </c>
      <c r="I113" s="40">
        <v>129.41</v>
      </c>
      <c r="J113" s="40">
        <v>158.91999999999999</v>
      </c>
      <c r="K113" s="40">
        <v>254.05</v>
      </c>
    </row>
    <row r="114" spans="1:15" x14ac:dyDescent="0.3">
      <c r="A114" s="42">
        <v>1997</v>
      </c>
      <c r="B114" s="40">
        <v>17.39</v>
      </c>
      <c r="C114" s="40">
        <v>36</v>
      </c>
      <c r="D114" s="40">
        <v>49.54</v>
      </c>
      <c r="E114" s="40">
        <v>61.34</v>
      </c>
      <c r="F114" s="40">
        <v>73.47</v>
      </c>
      <c r="G114" s="40">
        <v>87.13</v>
      </c>
      <c r="H114" s="40">
        <v>102.75</v>
      </c>
      <c r="I114" s="40">
        <v>121.79</v>
      </c>
      <c r="J114" s="40">
        <v>150.07</v>
      </c>
      <c r="K114" s="40">
        <v>271.70999999999998</v>
      </c>
    </row>
    <row r="115" spans="1:15" x14ac:dyDescent="0.3">
      <c r="A115" s="42">
        <v>1996</v>
      </c>
      <c r="B115" s="40">
        <v>27.52</v>
      </c>
      <c r="C115" s="40">
        <v>45.65</v>
      </c>
      <c r="D115" s="40">
        <v>59.14</v>
      </c>
      <c r="E115" s="40">
        <v>71.33</v>
      </c>
      <c r="F115" s="40">
        <v>83.01</v>
      </c>
      <c r="G115" s="40">
        <v>96.06</v>
      </c>
      <c r="H115" s="40">
        <v>111.97</v>
      </c>
      <c r="I115" s="40">
        <v>131.97</v>
      </c>
      <c r="J115" s="40">
        <v>161.88</v>
      </c>
      <c r="K115" s="40">
        <v>272.52</v>
      </c>
    </row>
    <row r="116" spans="1:15" x14ac:dyDescent="0.3">
      <c r="A116" s="42">
        <v>1995</v>
      </c>
      <c r="B116" s="40">
        <v>31.79</v>
      </c>
      <c r="C116" s="40">
        <v>49.81</v>
      </c>
      <c r="D116" s="40">
        <v>68.959999999999994</v>
      </c>
      <c r="E116" s="40">
        <v>87.54</v>
      </c>
      <c r="F116" s="40">
        <v>110.65</v>
      </c>
      <c r="G116" s="40">
        <v>137.13999999999999</v>
      </c>
      <c r="H116" s="40">
        <v>167.88</v>
      </c>
      <c r="I116" s="40">
        <v>207.04</v>
      </c>
      <c r="J116" s="40">
        <v>263.26</v>
      </c>
      <c r="K116" s="40">
        <v>423.93</v>
      </c>
    </row>
    <row r="117" spans="1:15" x14ac:dyDescent="0.3">
      <c r="A117" s="42">
        <v>1994</v>
      </c>
      <c r="B117" s="40">
        <v>32.89</v>
      </c>
      <c r="C117" s="40">
        <v>51.33</v>
      </c>
      <c r="D117" s="40">
        <v>66</v>
      </c>
      <c r="E117" s="40">
        <v>79.900000000000006</v>
      </c>
      <c r="F117" s="40">
        <v>93.49</v>
      </c>
      <c r="G117" s="40">
        <v>107.25</v>
      </c>
      <c r="H117" s="40">
        <v>123.54</v>
      </c>
      <c r="I117" s="40">
        <v>143.72999999999999</v>
      </c>
      <c r="J117" s="40">
        <v>175.38</v>
      </c>
      <c r="K117" s="40">
        <v>332.22</v>
      </c>
    </row>
    <row r="118" spans="1:15" x14ac:dyDescent="0.3">
      <c r="A118" s="42">
        <v>1993</v>
      </c>
      <c r="B118" s="40">
        <v>28.97</v>
      </c>
      <c r="C118" s="40">
        <v>50.44</v>
      </c>
      <c r="D118" s="40">
        <v>66</v>
      </c>
      <c r="E118" s="40">
        <v>80.77</v>
      </c>
      <c r="F118" s="40">
        <v>95.49</v>
      </c>
      <c r="G118" s="40">
        <v>110.93</v>
      </c>
      <c r="H118" s="40">
        <v>129.44999999999999</v>
      </c>
      <c r="I118" s="40">
        <v>152.12</v>
      </c>
      <c r="J118" s="40">
        <v>185.05</v>
      </c>
      <c r="K118" s="40">
        <v>340.79</v>
      </c>
    </row>
    <row r="121" spans="1:15" x14ac:dyDescent="0.3">
      <c r="A121" s="44" t="s">
        <v>41</v>
      </c>
    </row>
    <row r="122" spans="1:15" x14ac:dyDescent="0.3">
      <c r="A122" s="42">
        <v>2015</v>
      </c>
      <c r="B122" s="42" t="s">
        <v>307</v>
      </c>
      <c r="C122" s="40">
        <v>387.51</v>
      </c>
      <c r="D122" s="40">
        <v>1.9</v>
      </c>
      <c r="E122" s="40">
        <v>7.11</v>
      </c>
      <c r="F122" s="40">
        <v>3.44</v>
      </c>
      <c r="G122" s="40">
        <v>2.2999999999999998</v>
      </c>
      <c r="H122" s="40">
        <v>5.42</v>
      </c>
      <c r="I122" s="40">
        <v>45.78</v>
      </c>
      <c r="J122" s="40">
        <v>279.79000000000002</v>
      </c>
      <c r="K122" s="40">
        <v>43.49</v>
      </c>
      <c r="L122" s="40">
        <v>10.72</v>
      </c>
      <c r="M122" s="38"/>
    </row>
    <row r="123" spans="1:15" x14ac:dyDescent="0.3">
      <c r="A123" s="42">
        <v>2014</v>
      </c>
      <c r="B123" s="42" t="s">
        <v>307</v>
      </c>
      <c r="C123" s="40">
        <v>416.3</v>
      </c>
      <c r="D123" s="40">
        <v>1.9</v>
      </c>
      <c r="E123" s="40">
        <v>6.81</v>
      </c>
      <c r="F123" s="40">
        <v>3.24</v>
      </c>
      <c r="G123" s="40">
        <v>2.0499999999999998</v>
      </c>
      <c r="H123" s="40">
        <v>5.15</v>
      </c>
      <c r="I123" s="40">
        <v>48.4</v>
      </c>
      <c r="J123" s="40">
        <v>285.14999999999998</v>
      </c>
      <c r="K123" s="40">
        <v>46.71</v>
      </c>
      <c r="L123" s="40">
        <v>10.56</v>
      </c>
      <c r="M123" s="38"/>
    </row>
    <row r="124" spans="1:15" x14ac:dyDescent="0.3">
      <c r="A124" s="42">
        <v>2013</v>
      </c>
      <c r="B124" s="42" t="s">
        <v>307</v>
      </c>
      <c r="C124" s="40">
        <v>407.46</v>
      </c>
      <c r="D124" s="40">
        <v>1.9</v>
      </c>
      <c r="E124" s="40">
        <v>7.7</v>
      </c>
      <c r="F124" s="40">
        <v>3.8</v>
      </c>
      <c r="G124" s="40">
        <v>2.5099999999999998</v>
      </c>
      <c r="H124" s="40">
        <v>6.42</v>
      </c>
      <c r="I124" s="40">
        <v>48.06</v>
      </c>
      <c r="J124" s="40">
        <v>282.98</v>
      </c>
      <c r="K124" s="40">
        <v>47.88</v>
      </c>
      <c r="L124" s="40">
        <v>10.4</v>
      </c>
      <c r="M124" s="38"/>
    </row>
    <row r="125" spans="1:15" ht="16.2" x14ac:dyDescent="0.35">
      <c r="A125" s="42">
        <v>2012</v>
      </c>
      <c r="B125" s="42" t="s">
        <v>307</v>
      </c>
      <c r="C125" s="40">
        <v>368.53</v>
      </c>
      <c r="D125" s="40">
        <v>1.9</v>
      </c>
      <c r="E125" s="40">
        <v>9.07</v>
      </c>
      <c r="F125" s="40">
        <v>4.8499999999999996</v>
      </c>
      <c r="G125" s="40">
        <v>3.35</v>
      </c>
      <c r="H125" s="40">
        <v>8.6300000000000008</v>
      </c>
      <c r="I125" s="40">
        <v>46.7</v>
      </c>
      <c r="J125" s="40">
        <v>266.51</v>
      </c>
      <c r="K125" s="40">
        <v>47.48</v>
      </c>
      <c r="L125" s="40">
        <v>10.24</v>
      </c>
      <c r="M125" s="38"/>
      <c r="N125" s="54" t="s">
        <v>357</v>
      </c>
      <c r="O125" s="1"/>
    </row>
    <row r="126" spans="1:15" x14ac:dyDescent="0.3">
      <c r="A126" s="42">
        <v>2011</v>
      </c>
      <c r="B126" s="42" t="s">
        <v>307</v>
      </c>
      <c r="C126" s="40">
        <v>362.55</v>
      </c>
      <c r="D126" s="40">
        <v>1.9</v>
      </c>
      <c r="E126" s="40">
        <v>7.96</v>
      </c>
      <c r="F126" s="40">
        <v>3.65</v>
      </c>
      <c r="G126" s="40">
        <v>2.2799999999999998</v>
      </c>
      <c r="H126" s="40">
        <v>5.94</v>
      </c>
      <c r="I126" s="40">
        <v>46.26</v>
      </c>
      <c r="J126" s="40">
        <v>257.23</v>
      </c>
      <c r="K126" s="40">
        <v>43.16</v>
      </c>
      <c r="L126" s="40">
        <v>10.08</v>
      </c>
      <c r="M126" s="38"/>
      <c r="N126" s="53" t="s">
        <v>356</v>
      </c>
    </row>
    <row r="127" spans="1:15" x14ac:dyDescent="0.3">
      <c r="A127" s="42">
        <v>2009</v>
      </c>
      <c r="B127" s="42" t="s">
        <v>307</v>
      </c>
      <c r="C127" s="40">
        <v>329.54</v>
      </c>
      <c r="D127" s="40">
        <v>1.9</v>
      </c>
      <c r="E127" s="40">
        <v>11.92</v>
      </c>
      <c r="F127" s="40">
        <v>6.3</v>
      </c>
      <c r="G127" s="40">
        <v>4.26</v>
      </c>
      <c r="H127" s="40">
        <v>10.72</v>
      </c>
      <c r="I127" s="40">
        <v>49.65</v>
      </c>
      <c r="J127" s="40">
        <v>226.08</v>
      </c>
      <c r="K127" s="40">
        <v>53.99</v>
      </c>
      <c r="L127" s="40">
        <v>9.76</v>
      </c>
      <c r="M127" s="38"/>
    </row>
    <row r="128" spans="1:15" x14ac:dyDescent="0.3">
      <c r="A128" s="42">
        <v>2008</v>
      </c>
      <c r="B128" s="42" t="s">
        <v>307</v>
      </c>
      <c r="C128" s="40">
        <v>315.33999999999997</v>
      </c>
      <c r="D128" s="40">
        <v>1.9</v>
      </c>
      <c r="E128" s="40">
        <v>11.91</v>
      </c>
      <c r="F128" s="40">
        <v>6.01</v>
      </c>
      <c r="G128" s="40">
        <v>3.99</v>
      </c>
      <c r="H128" s="40">
        <v>10.84</v>
      </c>
      <c r="I128" s="40">
        <v>51.43</v>
      </c>
      <c r="J128" s="40">
        <v>202.52</v>
      </c>
      <c r="K128" s="40">
        <v>54.09</v>
      </c>
      <c r="L128" s="40">
        <v>9.6</v>
      </c>
      <c r="M128" s="38"/>
    </row>
    <row r="129" spans="1:13" x14ac:dyDescent="0.3">
      <c r="A129" s="42">
        <v>2007</v>
      </c>
      <c r="B129" s="42" t="s">
        <v>307</v>
      </c>
      <c r="C129" s="40">
        <v>298.75</v>
      </c>
      <c r="D129" s="40">
        <v>1.9</v>
      </c>
      <c r="E129" s="40">
        <v>13.9</v>
      </c>
      <c r="F129" s="40">
        <v>7.03</v>
      </c>
      <c r="G129" s="40">
        <v>4.84</v>
      </c>
      <c r="H129" s="40">
        <v>13.33</v>
      </c>
      <c r="I129" s="40">
        <v>55.44</v>
      </c>
      <c r="J129" s="40">
        <v>173.68</v>
      </c>
      <c r="K129" s="40">
        <v>63.7</v>
      </c>
      <c r="L129" s="40">
        <v>9.44</v>
      </c>
      <c r="M129" s="38"/>
    </row>
    <row r="130" spans="1:13" x14ac:dyDescent="0.3">
      <c r="A130" s="42">
        <v>2006</v>
      </c>
      <c r="B130" s="42" t="s">
        <v>307</v>
      </c>
      <c r="C130" s="40">
        <v>298.32</v>
      </c>
      <c r="D130" s="40">
        <v>1.9</v>
      </c>
      <c r="E130" s="40">
        <v>17.899999999999999</v>
      </c>
      <c r="F130" s="40">
        <v>9.23</v>
      </c>
      <c r="G130" s="40">
        <v>6.32</v>
      </c>
      <c r="H130" s="40">
        <v>17.03</v>
      </c>
      <c r="I130" s="40">
        <v>56.87</v>
      </c>
      <c r="J130" s="40">
        <v>168.19</v>
      </c>
      <c r="K130" s="40">
        <v>70.099999999999994</v>
      </c>
      <c r="L130" s="40">
        <v>9.2799999999999994</v>
      </c>
      <c r="M130" s="38"/>
    </row>
    <row r="131" spans="1:13" x14ac:dyDescent="0.3">
      <c r="A131" s="42">
        <v>2005</v>
      </c>
      <c r="B131" s="42" t="s">
        <v>307</v>
      </c>
      <c r="C131" s="40">
        <v>276.64999999999998</v>
      </c>
      <c r="D131" s="40">
        <v>1.9</v>
      </c>
      <c r="E131" s="40">
        <v>20.38</v>
      </c>
      <c r="F131" s="40">
        <v>10.98</v>
      </c>
      <c r="G131" s="40">
        <v>7.58</v>
      </c>
      <c r="H131" s="40">
        <v>20.8</v>
      </c>
      <c r="I131" s="40">
        <v>58.47</v>
      </c>
      <c r="J131" s="40">
        <v>145.79</v>
      </c>
      <c r="K131" s="40">
        <v>73.86</v>
      </c>
      <c r="L131" s="40">
        <v>9.1300000000000008</v>
      </c>
      <c r="M131" s="38"/>
    </row>
    <row r="132" spans="1:13" x14ac:dyDescent="0.3">
      <c r="A132" s="42">
        <v>2004</v>
      </c>
      <c r="B132" s="42" t="s">
        <v>307</v>
      </c>
      <c r="C132" s="40">
        <v>278.07</v>
      </c>
      <c r="D132" s="40">
        <v>1.9</v>
      </c>
      <c r="E132" s="40">
        <v>13.66</v>
      </c>
      <c r="F132" s="40">
        <v>6.02</v>
      </c>
      <c r="G132" s="40">
        <v>3.59</v>
      </c>
      <c r="H132" s="40">
        <v>9.81</v>
      </c>
      <c r="I132" s="40">
        <v>55.01</v>
      </c>
      <c r="J132" s="40">
        <v>157.31</v>
      </c>
      <c r="K132" s="40">
        <v>57.85</v>
      </c>
      <c r="L132" s="40">
        <v>8.9700000000000006</v>
      </c>
      <c r="M132" s="38"/>
    </row>
    <row r="133" spans="1:13" x14ac:dyDescent="0.3">
      <c r="A133" s="42">
        <v>2002</v>
      </c>
      <c r="B133" s="42" t="s">
        <v>307</v>
      </c>
      <c r="C133" s="40">
        <v>248.61</v>
      </c>
      <c r="D133" s="40">
        <v>1.9</v>
      </c>
      <c r="E133" s="40">
        <v>24.93</v>
      </c>
      <c r="F133" s="40">
        <v>14.15</v>
      </c>
      <c r="G133" s="40">
        <v>10.45</v>
      </c>
      <c r="H133" s="40">
        <v>30.82</v>
      </c>
      <c r="I133" s="40">
        <v>60.16</v>
      </c>
      <c r="J133" s="40">
        <v>134.21</v>
      </c>
      <c r="K133" s="40">
        <v>83.16</v>
      </c>
      <c r="L133" s="40">
        <v>8.65</v>
      </c>
      <c r="M133" s="38"/>
    </row>
    <row r="134" spans="1:13" x14ac:dyDescent="0.3">
      <c r="A134" s="42">
        <v>2001</v>
      </c>
      <c r="B134" s="42" t="s">
        <v>307</v>
      </c>
      <c r="C134" s="40">
        <v>250.91</v>
      </c>
      <c r="D134" s="40">
        <v>1.9</v>
      </c>
      <c r="E134" s="40">
        <v>23.67</v>
      </c>
      <c r="F134" s="40">
        <v>13.35</v>
      </c>
      <c r="G134" s="40">
        <v>9.57</v>
      </c>
      <c r="H134" s="40">
        <v>25.76</v>
      </c>
      <c r="I134" s="40">
        <v>58.88</v>
      </c>
      <c r="J134" s="40">
        <v>139.12</v>
      </c>
      <c r="K134" s="40">
        <v>79.650000000000006</v>
      </c>
      <c r="L134" s="40">
        <v>8.5</v>
      </c>
      <c r="M134" s="38"/>
    </row>
    <row r="135" spans="1:13" x14ac:dyDescent="0.3">
      <c r="A135" s="42">
        <v>2000</v>
      </c>
      <c r="B135" s="42" t="s">
        <v>307</v>
      </c>
      <c r="C135" s="40">
        <v>239.01</v>
      </c>
      <c r="D135" s="40">
        <v>1.9</v>
      </c>
      <c r="E135" s="40">
        <v>29.67</v>
      </c>
      <c r="F135" s="40">
        <v>19.059999999999999</v>
      </c>
      <c r="G135" s="40">
        <v>15.09</v>
      </c>
      <c r="H135" s="40">
        <v>36.03</v>
      </c>
      <c r="I135" s="40">
        <v>63</v>
      </c>
      <c r="J135" s="40">
        <v>124.87</v>
      </c>
      <c r="K135" s="40">
        <v>106.84</v>
      </c>
      <c r="L135" s="40">
        <v>8.34</v>
      </c>
      <c r="M135" s="38"/>
    </row>
    <row r="136" spans="1:13" x14ac:dyDescent="0.3">
      <c r="A136" s="42">
        <v>1999</v>
      </c>
      <c r="B136" s="42" t="s">
        <v>307</v>
      </c>
      <c r="C136" s="40">
        <v>249.67</v>
      </c>
      <c r="D136" s="40">
        <v>1.9</v>
      </c>
      <c r="E136" s="40">
        <v>25.3</v>
      </c>
      <c r="F136" s="40">
        <v>15.34</v>
      </c>
      <c r="G136" s="40">
        <v>11.41</v>
      </c>
      <c r="H136" s="40">
        <v>31.4</v>
      </c>
      <c r="I136" s="40">
        <v>58.1</v>
      </c>
      <c r="J136" s="40">
        <v>144.36000000000001</v>
      </c>
      <c r="K136" s="40">
        <v>80.72</v>
      </c>
      <c r="L136" s="40">
        <v>8.18</v>
      </c>
      <c r="M136" s="38"/>
    </row>
    <row r="137" spans="1:13" x14ac:dyDescent="0.3">
      <c r="A137" s="42">
        <v>1997</v>
      </c>
      <c r="B137" s="42" t="s">
        <v>307</v>
      </c>
      <c r="C137" s="40">
        <v>285.17</v>
      </c>
      <c r="D137" s="40">
        <v>1.9</v>
      </c>
      <c r="E137" s="40">
        <v>19.260000000000002</v>
      </c>
      <c r="F137" s="40">
        <v>10.02</v>
      </c>
      <c r="G137" s="40">
        <v>6.83</v>
      </c>
      <c r="H137" s="40">
        <v>17.75</v>
      </c>
      <c r="I137" s="40">
        <v>58.16</v>
      </c>
      <c r="J137" s="40">
        <v>156.96</v>
      </c>
      <c r="K137" s="40">
        <v>71.75</v>
      </c>
      <c r="L137" s="40">
        <v>7.87</v>
      </c>
      <c r="M137" s="38"/>
    </row>
    <row r="138" spans="1:13" x14ac:dyDescent="0.3">
      <c r="A138" s="42">
        <v>1990.5</v>
      </c>
      <c r="B138" s="42" t="s">
        <v>308</v>
      </c>
      <c r="C138" s="40">
        <v>220.52</v>
      </c>
      <c r="D138" s="40">
        <v>1.9</v>
      </c>
      <c r="E138" s="40">
        <v>8.57</v>
      </c>
      <c r="F138" s="40">
        <v>1.45</v>
      </c>
      <c r="G138" s="40">
        <v>0.34</v>
      </c>
      <c r="H138" s="40">
        <v>1.66</v>
      </c>
      <c r="I138" s="40">
        <v>42.04</v>
      </c>
      <c r="J138" s="40">
        <v>159.24</v>
      </c>
      <c r="K138" s="40">
        <v>29.79</v>
      </c>
      <c r="L138" s="40">
        <v>6.86</v>
      </c>
      <c r="M138" s="38"/>
    </row>
    <row r="140" spans="1:13" x14ac:dyDescent="0.3">
      <c r="A140" s="50" t="s">
        <v>291</v>
      </c>
      <c r="B140" s="50" t="s">
        <v>323</v>
      </c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1:13" x14ac:dyDescent="0.3">
      <c r="A141" s="50"/>
      <c r="B141" s="40" t="s">
        <v>324</v>
      </c>
      <c r="C141" s="40" t="s">
        <v>325</v>
      </c>
      <c r="D141" s="40" t="s">
        <v>326</v>
      </c>
      <c r="E141" s="40" t="s">
        <v>327</v>
      </c>
      <c r="F141" s="40" t="s">
        <v>328</v>
      </c>
      <c r="G141" s="40" t="s">
        <v>329</v>
      </c>
      <c r="H141" s="40" t="s">
        <v>330</v>
      </c>
      <c r="I141" s="40" t="s">
        <v>331</v>
      </c>
      <c r="J141" s="40" t="s">
        <v>332</v>
      </c>
      <c r="K141" s="40" t="s">
        <v>333</v>
      </c>
    </row>
    <row r="142" spans="1:13" x14ac:dyDescent="0.3">
      <c r="A142" s="42">
        <v>2015</v>
      </c>
      <c r="B142" s="40">
        <v>1.05</v>
      </c>
      <c r="C142" s="40">
        <v>2.78</v>
      </c>
      <c r="D142" s="40">
        <v>4.01</v>
      </c>
      <c r="E142" s="40">
        <v>5.19</v>
      </c>
      <c r="F142" s="40">
        <v>6.49</v>
      </c>
      <c r="G142" s="40">
        <v>8.02</v>
      </c>
      <c r="H142" s="40">
        <v>9.92</v>
      </c>
      <c r="I142" s="40">
        <v>12.5</v>
      </c>
      <c r="J142" s="40">
        <v>16.670000000000002</v>
      </c>
      <c r="K142" s="40">
        <v>33.380000000000003</v>
      </c>
      <c r="M142" s="38">
        <f>SUM(J142:K142)/SUM(B142:C142)</f>
        <v>13.067885117493473</v>
      </c>
    </row>
    <row r="143" spans="1:13" x14ac:dyDescent="0.3">
      <c r="A143" s="42">
        <v>2014</v>
      </c>
      <c r="B143" s="40">
        <v>1.01</v>
      </c>
      <c r="C143" s="40">
        <v>2.58</v>
      </c>
      <c r="D143" s="40">
        <v>3.8</v>
      </c>
      <c r="E143" s="40">
        <v>4.9000000000000004</v>
      </c>
      <c r="F143" s="40">
        <v>6.15</v>
      </c>
      <c r="G143" s="40">
        <v>7.58</v>
      </c>
      <c r="H143" s="40">
        <v>9.36</v>
      </c>
      <c r="I143" s="40">
        <v>11.91</v>
      </c>
      <c r="J143" s="40">
        <v>16.3</v>
      </c>
      <c r="K143" s="40">
        <v>36.409999999999997</v>
      </c>
      <c r="M143" s="38">
        <f t="shared" ref="M143:M157" si="2">SUM(J143:K143)/SUM(B143:C143)</f>
        <v>14.682451253481894</v>
      </c>
    </row>
    <row r="144" spans="1:13" x14ac:dyDescent="0.3">
      <c r="A144" s="42">
        <v>2013</v>
      </c>
      <c r="B144" s="40">
        <v>0.92</v>
      </c>
      <c r="C144" s="40">
        <v>2.5</v>
      </c>
      <c r="D144" s="40">
        <v>3.71</v>
      </c>
      <c r="E144" s="40">
        <v>4.96</v>
      </c>
      <c r="F144" s="40">
        <v>6.28</v>
      </c>
      <c r="G144" s="40">
        <v>7.73</v>
      </c>
      <c r="H144" s="40">
        <v>9.5399999999999991</v>
      </c>
      <c r="I144" s="40">
        <v>12.13</v>
      </c>
      <c r="J144" s="40">
        <v>16.68</v>
      </c>
      <c r="K144" s="40">
        <v>35.549999999999997</v>
      </c>
      <c r="M144" s="38">
        <f t="shared" si="2"/>
        <v>15.271929824561402</v>
      </c>
    </row>
    <row r="145" spans="1:13" x14ac:dyDescent="0.3">
      <c r="A145" s="42">
        <v>2012</v>
      </c>
      <c r="B145" s="40">
        <v>0.82</v>
      </c>
      <c r="C145" s="40">
        <v>2.4500000000000002</v>
      </c>
      <c r="D145" s="40">
        <v>3.82</v>
      </c>
      <c r="E145" s="40">
        <v>5.14</v>
      </c>
      <c r="F145" s="40">
        <v>6.52</v>
      </c>
      <c r="G145" s="40">
        <v>8.0500000000000007</v>
      </c>
      <c r="H145" s="40">
        <v>10.11</v>
      </c>
      <c r="I145" s="40">
        <v>12.59</v>
      </c>
      <c r="J145" s="40">
        <v>16.95</v>
      </c>
      <c r="K145" s="40">
        <v>33.549999999999997</v>
      </c>
      <c r="M145" s="38">
        <f t="shared" si="2"/>
        <v>15.443425076452598</v>
      </c>
    </row>
    <row r="146" spans="1:13" x14ac:dyDescent="0.3">
      <c r="A146" s="42">
        <v>2011</v>
      </c>
      <c r="B146" s="40">
        <v>1.05</v>
      </c>
      <c r="C146" s="40">
        <v>2.64</v>
      </c>
      <c r="D146" s="40">
        <v>3.96</v>
      </c>
      <c r="E146" s="40">
        <v>5.21</v>
      </c>
      <c r="F146" s="40">
        <v>6.43</v>
      </c>
      <c r="G146" s="40">
        <v>7.9</v>
      </c>
      <c r="H146" s="40">
        <v>9.81</v>
      </c>
      <c r="I146" s="40">
        <v>12.35</v>
      </c>
      <c r="J146" s="40">
        <v>16.850000000000001</v>
      </c>
      <c r="K146" s="40">
        <v>33.799999999999997</v>
      </c>
      <c r="M146" s="38">
        <f t="shared" si="2"/>
        <v>13.726287262872626</v>
      </c>
    </row>
    <row r="147" spans="1:13" x14ac:dyDescent="0.3">
      <c r="A147" s="42">
        <v>2009</v>
      </c>
      <c r="B147" s="40">
        <v>0.68</v>
      </c>
      <c r="C147" s="40">
        <v>2.23</v>
      </c>
      <c r="D147" s="40">
        <v>3.64</v>
      </c>
      <c r="E147" s="40">
        <v>4.87</v>
      </c>
      <c r="F147" s="40">
        <v>6.18</v>
      </c>
      <c r="G147" s="40">
        <v>7.7</v>
      </c>
      <c r="H147" s="40">
        <v>9.49</v>
      </c>
      <c r="I147" s="40">
        <v>11.87</v>
      </c>
      <c r="J147" s="40">
        <v>16.25</v>
      </c>
      <c r="K147" s="40">
        <v>37.1</v>
      </c>
      <c r="M147" s="38">
        <f t="shared" si="2"/>
        <v>18.333333333333332</v>
      </c>
    </row>
    <row r="148" spans="1:13" x14ac:dyDescent="0.3">
      <c r="A148" s="42">
        <v>2008</v>
      </c>
      <c r="B148" s="40">
        <v>0.76</v>
      </c>
      <c r="C148" s="40">
        <v>2.21</v>
      </c>
      <c r="D148" s="40">
        <v>3.42</v>
      </c>
      <c r="E148" s="40">
        <v>4.53</v>
      </c>
      <c r="F148" s="40">
        <v>5.78</v>
      </c>
      <c r="G148" s="40">
        <v>7.21</v>
      </c>
      <c r="H148" s="40">
        <v>9.09</v>
      </c>
      <c r="I148" s="40">
        <v>11.61</v>
      </c>
      <c r="J148" s="40">
        <v>16.260000000000002</v>
      </c>
      <c r="K148" s="40">
        <v>39.119999999999997</v>
      </c>
      <c r="M148" s="38">
        <f t="shared" si="2"/>
        <v>18.646464646464647</v>
      </c>
    </row>
    <row r="149" spans="1:13" x14ac:dyDescent="0.3">
      <c r="A149" s="42">
        <v>2007</v>
      </c>
      <c r="B149" s="40">
        <v>0.67</v>
      </c>
      <c r="C149" s="40">
        <v>2.0299999999999998</v>
      </c>
      <c r="D149" s="40">
        <v>2.92</v>
      </c>
      <c r="E149" s="40">
        <v>3.74</v>
      </c>
      <c r="F149" s="40">
        <v>5.05</v>
      </c>
      <c r="G149" s="40">
        <v>6.52</v>
      </c>
      <c r="H149" s="40">
        <v>8.4600000000000009</v>
      </c>
      <c r="I149" s="40">
        <v>11.14</v>
      </c>
      <c r="J149" s="40">
        <v>16.75</v>
      </c>
      <c r="K149" s="40">
        <v>42.71</v>
      </c>
      <c r="M149" s="38">
        <f t="shared" si="2"/>
        <v>22.022222222222226</v>
      </c>
    </row>
    <row r="150" spans="1:13" x14ac:dyDescent="0.3">
      <c r="A150" s="42">
        <v>2006</v>
      </c>
      <c r="B150" s="40">
        <v>0.5</v>
      </c>
      <c r="C150" s="40">
        <v>1.61</v>
      </c>
      <c r="D150" s="40">
        <v>2.75</v>
      </c>
      <c r="E150" s="40">
        <v>3.75</v>
      </c>
      <c r="F150" s="40">
        <v>4.99</v>
      </c>
      <c r="G150" s="40">
        <v>6.46</v>
      </c>
      <c r="H150" s="40">
        <v>8.44</v>
      </c>
      <c r="I150" s="40">
        <v>11.36</v>
      </c>
      <c r="J150" s="40">
        <v>16.41</v>
      </c>
      <c r="K150" s="40">
        <v>43.74</v>
      </c>
      <c r="M150" s="38">
        <f t="shared" si="2"/>
        <v>28.507109004739334</v>
      </c>
    </row>
    <row r="151" spans="1:13" x14ac:dyDescent="0.3">
      <c r="A151" s="42">
        <v>2005</v>
      </c>
      <c r="B151" s="40">
        <v>0.45</v>
      </c>
      <c r="C151" s="40">
        <v>1.44</v>
      </c>
      <c r="D151" s="40">
        <v>2.58</v>
      </c>
      <c r="E151" s="40">
        <v>3.66</v>
      </c>
      <c r="F151" s="40">
        <v>4.6900000000000004</v>
      </c>
      <c r="G151" s="40">
        <v>6.11</v>
      </c>
      <c r="H151" s="40">
        <v>8.17</v>
      </c>
      <c r="I151" s="40">
        <v>11.16</v>
      </c>
      <c r="J151" s="40">
        <v>16.61</v>
      </c>
      <c r="K151" s="40">
        <v>45.14</v>
      </c>
      <c r="M151" s="38">
        <f t="shared" si="2"/>
        <v>32.671957671957671</v>
      </c>
    </row>
    <row r="152" spans="1:13" x14ac:dyDescent="0.3">
      <c r="A152" s="42">
        <v>2004</v>
      </c>
      <c r="B152" s="40">
        <v>0.92</v>
      </c>
      <c r="C152" s="40">
        <v>2.17</v>
      </c>
      <c r="D152" s="40">
        <v>3.11</v>
      </c>
      <c r="E152" s="40">
        <v>4.07</v>
      </c>
      <c r="F152" s="40">
        <v>5.1100000000000003</v>
      </c>
      <c r="G152" s="40">
        <v>6.31</v>
      </c>
      <c r="H152" s="40">
        <v>8.08</v>
      </c>
      <c r="I152" s="40">
        <v>10.69</v>
      </c>
      <c r="J152" s="40">
        <v>15.63</v>
      </c>
      <c r="K152" s="40">
        <v>43.92</v>
      </c>
      <c r="M152" s="38">
        <f t="shared" si="2"/>
        <v>19.271844660194176</v>
      </c>
    </row>
    <row r="153" spans="1:13" x14ac:dyDescent="0.3">
      <c r="A153" s="42">
        <v>2002</v>
      </c>
      <c r="B153" s="40">
        <v>0.27</v>
      </c>
      <c r="C153" s="40">
        <v>1.21</v>
      </c>
      <c r="D153" s="40">
        <v>2.35</v>
      </c>
      <c r="E153" s="40">
        <v>3.54</v>
      </c>
      <c r="F153" s="40">
        <v>4.72</v>
      </c>
      <c r="G153" s="40">
        <v>6.1</v>
      </c>
      <c r="H153" s="40">
        <v>7.96</v>
      </c>
      <c r="I153" s="40">
        <v>10.77</v>
      </c>
      <c r="J153" s="40">
        <v>15.82</v>
      </c>
      <c r="K153" s="40">
        <v>47.26</v>
      </c>
      <c r="M153" s="38">
        <f t="shared" si="2"/>
        <v>42.621621621621621</v>
      </c>
    </row>
    <row r="154" spans="1:13" x14ac:dyDescent="0.3">
      <c r="A154" s="42">
        <v>2001</v>
      </c>
      <c r="B154" s="40">
        <v>0.35</v>
      </c>
      <c r="C154" s="40">
        <v>1.26</v>
      </c>
      <c r="D154" s="40">
        <v>2.46</v>
      </c>
      <c r="E154" s="40">
        <v>3.67</v>
      </c>
      <c r="F154" s="40">
        <v>4.88</v>
      </c>
      <c r="G154" s="40">
        <v>6.27</v>
      </c>
      <c r="H154" s="40">
        <v>8.15</v>
      </c>
      <c r="I154" s="40">
        <v>11.01</v>
      </c>
      <c r="J154" s="40">
        <v>16.489999999999998</v>
      </c>
      <c r="K154" s="40">
        <v>45.45</v>
      </c>
      <c r="M154" s="38">
        <f t="shared" si="2"/>
        <v>38.472049689440993</v>
      </c>
    </row>
    <row r="155" spans="1:13" x14ac:dyDescent="0.3">
      <c r="A155" s="42">
        <v>2000</v>
      </c>
      <c r="B155" s="40">
        <v>0.13</v>
      </c>
      <c r="C155" s="40">
        <v>0.67</v>
      </c>
      <c r="D155" s="40">
        <v>1.84</v>
      </c>
      <c r="E155" s="40">
        <v>3.06</v>
      </c>
      <c r="F155" s="40">
        <v>4.4800000000000004</v>
      </c>
      <c r="G155" s="40">
        <v>5.95</v>
      </c>
      <c r="H155" s="40">
        <v>7.82</v>
      </c>
      <c r="I155" s="40">
        <v>10.71</v>
      </c>
      <c r="J155" s="40">
        <v>16.329999999999998</v>
      </c>
      <c r="K155" s="40">
        <v>49</v>
      </c>
      <c r="M155" s="38">
        <f>SUM(J155:K155)/SUM(B155:C155)</f>
        <v>81.662499999999994</v>
      </c>
    </row>
    <row r="156" spans="1:13" x14ac:dyDescent="0.3">
      <c r="A156" s="42">
        <v>1999</v>
      </c>
      <c r="B156" s="40">
        <v>0.26</v>
      </c>
      <c r="C156" s="40">
        <v>1.02</v>
      </c>
      <c r="D156" s="40">
        <v>2.2400000000000002</v>
      </c>
      <c r="E156" s="40">
        <v>3.49</v>
      </c>
      <c r="F156" s="40">
        <v>4.95</v>
      </c>
      <c r="G156" s="40">
        <v>6.7</v>
      </c>
      <c r="H156" s="40">
        <v>8.91</v>
      </c>
      <c r="I156" s="40">
        <v>11.91</v>
      </c>
      <c r="J156" s="40">
        <v>17.93</v>
      </c>
      <c r="K156" s="40">
        <v>42.6</v>
      </c>
      <c r="M156" s="38">
        <f t="shared" si="2"/>
        <v>47.2890625</v>
      </c>
    </row>
    <row r="157" spans="1:13" x14ac:dyDescent="0.3">
      <c r="A157" s="42">
        <v>1997</v>
      </c>
      <c r="B157" s="40">
        <v>0.48</v>
      </c>
      <c r="C157" s="40">
        <v>1.55</v>
      </c>
      <c r="D157" s="40">
        <v>2.64</v>
      </c>
      <c r="E157" s="40">
        <v>3.72</v>
      </c>
      <c r="F157" s="40">
        <v>4.8899999999999997</v>
      </c>
      <c r="G157" s="40">
        <v>6.22</v>
      </c>
      <c r="H157" s="40">
        <v>8</v>
      </c>
      <c r="I157" s="40">
        <v>10.84</v>
      </c>
      <c r="J157" s="40">
        <v>16.3</v>
      </c>
      <c r="K157" s="40">
        <v>45.36</v>
      </c>
      <c r="M157" s="38">
        <f t="shared" si="2"/>
        <v>30.374384236453196</v>
      </c>
    </row>
    <row r="158" spans="1:13" x14ac:dyDescent="0.3">
      <c r="A158" s="42">
        <v>1990.5</v>
      </c>
      <c r="B158" s="40">
        <v>2.3199999999999998</v>
      </c>
      <c r="C158" s="40">
        <v>3.29</v>
      </c>
      <c r="D158" s="40">
        <v>4.3</v>
      </c>
      <c r="E158" s="40">
        <v>5.37</v>
      </c>
      <c r="F158" s="40">
        <v>6.56</v>
      </c>
      <c r="G158" s="40">
        <v>7.97</v>
      </c>
      <c r="H158" s="40">
        <v>9.74</v>
      </c>
      <c r="I158" s="40">
        <v>12.22</v>
      </c>
      <c r="J158" s="40">
        <v>16.489999999999998</v>
      </c>
      <c r="K158" s="40">
        <v>31.74</v>
      </c>
      <c r="M158" s="43">
        <f>SUM(J158:K158)/SUM(B158:C158)</f>
        <v>8.597147950089127</v>
      </c>
    </row>
    <row r="160" spans="1:13" x14ac:dyDescent="0.3">
      <c r="A160" s="50" t="s">
        <v>291</v>
      </c>
      <c r="B160" s="50" t="s">
        <v>334</v>
      </c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1:16" x14ac:dyDescent="0.3">
      <c r="A161" s="50"/>
      <c r="B161" s="40" t="s">
        <v>335</v>
      </c>
      <c r="C161" s="40" t="s">
        <v>336</v>
      </c>
      <c r="D161" s="40" t="s">
        <v>337</v>
      </c>
      <c r="E161" s="40" t="s">
        <v>338</v>
      </c>
      <c r="F161" s="40" t="s">
        <v>339</v>
      </c>
      <c r="G161" s="40" t="s">
        <v>340</v>
      </c>
      <c r="H161" s="40" t="s">
        <v>341</v>
      </c>
      <c r="I161" s="40" t="s">
        <v>342</v>
      </c>
      <c r="J161" s="40" t="s">
        <v>343</v>
      </c>
      <c r="K161" s="40" t="s">
        <v>344</v>
      </c>
    </row>
    <row r="162" spans="1:16" x14ac:dyDescent="0.3">
      <c r="A162" s="42">
        <v>2015</v>
      </c>
      <c r="B162" s="40">
        <v>40.69</v>
      </c>
      <c r="C162" s="40">
        <v>74.209999999999994</v>
      </c>
      <c r="D162" s="40">
        <v>101.27</v>
      </c>
      <c r="E162" s="40">
        <v>126.23</v>
      </c>
      <c r="F162" s="40">
        <v>151.28</v>
      </c>
      <c r="G162" s="40">
        <v>177.87</v>
      </c>
      <c r="H162" s="40">
        <v>207.37</v>
      </c>
      <c r="I162" s="40">
        <v>242</v>
      </c>
      <c r="J162" s="40">
        <v>286.89</v>
      </c>
      <c r="K162" s="40">
        <v>387.51</v>
      </c>
    </row>
    <row r="163" spans="1:16" ht="16.2" x14ac:dyDescent="0.35">
      <c r="A163" s="42">
        <v>2014</v>
      </c>
      <c r="B163" s="40">
        <v>42.05</v>
      </c>
      <c r="C163" s="40">
        <v>74.73</v>
      </c>
      <c r="D163" s="40">
        <v>102.55</v>
      </c>
      <c r="E163" s="40">
        <v>127.91</v>
      </c>
      <c r="F163" s="40">
        <v>153.53</v>
      </c>
      <c r="G163" s="40">
        <v>180.54</v>
      </c>
      <c r="H163" s="40">
        <v>210.41</v>
      </c>
      <c r="I163" s="40">
        <v>246.09</v>
      </c>
      <c r="J163" s="40">
        <v>294.14</v>
      </c>
      <c r="K163" s="40">
        <v>416.3</v>
      </c>
      <c r="O163" s="54" t="s">
        <v>357</v>
      </c>
      <c r="P163" s="1"/>
    </row>
    <row r="164" spans="1:16" x14ac:dyDescent="0.3">
      <c r="A164" s="42">
        <v>2013</v>
      </c>
      <c r="B164" s="40">
        <v>37.49</v>
      </c>
      <c r="C164" s="40">
        <v>69.680000000000007</v>
      </c>
      <c r="D164" s="40">
        <v>96.84</v>
      </c>
      <c r="E164" s="40">
        <v>123.15</v>
      </c>
      <c r="F164" s="40">
        <v>149.69999999999999</v>
      </c>
      <c r="G164" s="40">
        <v>177.25</v>
      </c>
      <c r="H164" s="40">
        <v>207.46</v>
      </c>
      <c r="I164" s="40">
        <v>243.3</v>
      </c>
      <c r="J164" s="40">
        <v>291.79000000000002</v>
      </c>
      <c r="K164" s="40">
        <v>407.46</v>
      </c>
      <c r="O164" s="53" t="s">
        <v>356</v>
      </c>
    </row>
    <row r="165" spans="1:16" x14ac:dyDescent="0.3">
      <c r="A165" s="42">
        <v>2012</v>
      </c>
      <c r="B165" s="40">
        <v>30.22</v>
      </c>
      <c r="C165" s="40">
        <v>60.25</v>
      </c>
      <c r="D165" s="40">
        <v>87.1</v>
      </c>
      <c r="E165" s="40">
        <v>112.68</v>
      </c>
      <c r="F165" s="40">
        <v>138.19999999999999</v>
      </c>
      <c r="G165" s="40">
        <v>164.61</v>
      </c>
      <c r="H165" s="40">
        <v>194.32</v>
      </c>
      <c r="I165" s="40">
        <v>228.03</v>
      </c>
      <c r="J165" s="40">
        <v>272.10000000000002</v>
      </c>
      <c r="K165" s="40">
        <v>368.53</v>
      </c>
    </row>
    <row r="166" spans="1:16" x14ac:dyDescent="0.3">
      <c r="A166" s="42">
        <v>2011</v>
      </c>
      <c r="B166" s="40">
        <v>38.07</v>
      </c>
      <c r="C166" s="40">
        <v>66.89</v>
      </c>
      <c r="D166" s="40">
        <v>92.45</v>
      </c>
      <c r="E166" s="40">
        <v>116.56</v>
      </c>
      <c r="F166" s="40">
        <v>139.87</v>
      </c>
      <c r="G166" s="40">
        <v>164.3</v>
      </c>
      <c r="H166" s="40">
        <v>191.63</v>
      </c>
      <c r="I166" s="40">
        <v>223.65</v>
      </c>
      <c r="J166" s="40">
        <v>266.68</v>
      </c>
      <c r="K166" s="40">
        <v>362.55</v>
      </c>
    </row>
    <row r="167" spans="1:16" x14ac:dyDescent="0.3">
      <c r="A167" s="42">
        <v>2009</v>
      </c>
      <c r="B167" s="40">
        <v>22.41</v>
      </c>
      <c r="C167" s="40">
        <v>47.95</v>
      </c>
      <c r="D167" s="40">
        <v>71.95</v>
      </c>
      <c r="E167" s="40">
        <v>94.08</v>
      </c>
      <c r="F167" s="40">
        <v>116</v>
      </c>
      <c r="G167" s="40">
        <v>138.96</v>
      </c>
      <c r="H167" s="40">
        <v>163.78</v>
      </c>
      <c r="I167" s="40">
        <v>192.2</v>
      </c>
      <c r="J167" s="40">
        <v>230.35</v>
      </c>
      <c r="K167" s="40">
        <v>329.54</v>
      </c>
    </row>
    <row r="168" spans="1:16" x14ac:dyDescent="0.3">
      <c r="A168" s="42">
        <v>2008</v>
      </c>
      <c r="B168" s="40">
        <v>23.97</v>
      </c>
      <c r="C168" s="40">
        <v>46.83</v>
      </c>
      <c r="D168" s="40">
        <v>67.17</v>
      </c>
      <c r="E168" s="40">
        <v>86.09</v>
      </c>
      <c r="F168" s="40">
        <v>105.32</v>
      </c>
      <c r="G168" s="40">
        <v>125.66</v>
      </c>
      <c r="H168" s="40">
        <v>148.66</v>
      </c>
      <c r="I168" s="40">
        <v>175.84</v>
      </c>
      <c r="J168" s="40">
        <v>213.27</v>
      </c>
      <c r="K168" s="40">
        <v>315.33999999999997</v>
      </c>
    </row>
    <row r="169" spans="1:16" x14ac:dyDescent="0.3">
      <c r="A169" s="42">
        <v>2007</v>
      </c>
      <c r="B169" s="40">
        <v>20.02</v>
      </c>
      <c r="C169" s="40">
        <v>40.33</v>
      </c>
      <c r="D169" s="40">
        <v>55.97</v>
      </c>
      <c r="E169" s="40">
        <v>69.91</v>
      </c>
      <c r="F169" s="40">
        <v>86.1</v>
      </c>
      <c r="G169" s="40">
        <v>104.21</v>
      </c>
      <c r="H169" s="40">
        <v>125.43</v>
      </c>
      <c r="I169" s="40">
        <v>151.35</v>
      </c>
      <c r="J169" s="40">
        <v>190.14</v>
      </c>
      <c r="K169" s="40">
        <v>298.75</v>
      </c>
    </row>
    <row r="170" spans="1:16" x14ac:dyDescent="0.3">
      <c r="A170" s="42">
        <v>2006</v>
      </c>
      <c r="B170" s="40">
        <v>14.92</v>
      </c>
      <c r="C170" s="40">
        <v>31.47</v>
      </c>
      <c r="D170" s="40">
        <v>48.33</v>
      </c>
      <c r="E170" s="40">
        <v>64.209999999999994</v>
      </c>
      <c r="F170" s="40">
        <v>81.14</v>
      </c>
      <c r="G170" s="40">
        <v>99.74</v>
      </c>
      <c r="H170" s="40">
        <v>121.46</v>
      </c>
      <c r="I170" s="40">
        <v>148.63999999999999</v>
      </c>
      <c r="J170" s="40">
        <v>186.52</v>
      </c>
      <c r="K170" s="40">
        <v>298.32</v>
      </c>
    </row>
    <row r="171" spans="1:16" x14ac:dyDescent="0.3">
      <c r="A171" s="42">
        <v>2005</v>
      </c>
      <c r="B171" s="40">
        <v>12.45</v>
      </c>
      <c r="C171" s="40">
        <v>26.14</v>
      </c>
      <c r="D171" s="40">
        <v>41.22</v>
      </c>
      <c r="E171" s="40">
        <v>56.23</v>
      </c>
      <c r="F171" s="40">
        <v>70.930000000000007</v>
      </c>
      <c r="G171" s="40">
        <v>87.28</v>
      </c>
      <c r="H171" s="40">
        <v>107.1</v>
      </c>
      <c r="I171" s="40">
        <v>132.31</v>
      </c>
      <c r="J171" s="40">
        <v>168.66</v>
      </c>
      <c r="K171" s="40">
        <v>276.64999999999998</v>
      </c>
    </row>
    <row r="172" spans="1:16" x14ac:dyDescent="0.3">
      <c r="A172" s="42">
        <v>2004</v>
      </c>
      <c r="B172" s="40">
        <v>25.58</v>
      </c>
      <c r="C172" s="40">
        <v>42.96</v>
      </c>
      <c r="D172" s="40">
        <v>57.47</v>
      </c>
      <c r="E172" s="40">
        <v>71.39</v>
      </c>
      <c r="F172" s="40">
        <v>85.53</v>
      </c>
      <c r="G172" s="40">
        <v>100.52</v>
      </c>
      <c r="H172" s="40">
        <v>118.26</v>
      </c>
      <c r="I172" s="40">
        <v>140.63</v>
      </c>
      <c r="J172" s="40">
        <v>173.3</v>
      </c>
      <c r="K172" s="40">
        <v>278.07</v>
      </c>
    </row>
    <row r="173" spans="1:16" x14ac:dyDescent="0.3">
      <c r="A173" s="42">
        <v>2002</v>
      </c>
      <c r="B173" s="40">
        <v>6.71</v>
      </c>
      <c r="C173" s="40">
        <v>18.399999999999999</v>
      </c>
      <c r="D173" s="40">
        <v>31.74</v>
      </c>
      <c r="E173" s="40">
        <v>45.81</v>
      </c>
      <c r="F173" s="40">
        <v>60.11</v>
      </c>
      <c r="G173" s="40">
        <v>75.37</v>
      </c>
      <c r="H173" s="40">
        <v>92.87</v>
      </c>
      <c r="I173" s="40">
        <v>114.73</v>
      </c>
      <c r="J173" s="40">
        <v>145.69</v>
      </c>
      <c r="K173" s="40">
        <v>248.61</v>
      </c>
    </row>
    <row r="174" spans="1:16" x14ac:dyDescent="0.3">
      <c r="A174" s="42">
        <v>2001</v>
      </c>
      <c r="B174" s="40">
        <v>8.7799999999999994</v>
      </c>
      <c r="C174" s="40">
        <v>20.2</v>
      </c>
      <c r="D174" s="40">
        <v>34.04</v>
      </c>
      <c r="E174" s="40">
        <v>48.55</v>
      </c>
      <c r="F174" s="40">
        <v>63.33</v>
      </c>
      <c r="G174" s="40">
        <v>78.989999999999995</v>
      </c>
      <c r="H174" s="40">
        <v>96.92</v>
      </c>
      <c r="I174" s="40">
        <v>119.34</v>
      </c>
      <c r="J174" s="40">
        <v>152.05000000000001</v>
      </c>
      <c r="K174" s="40">
        <v>250.91</v>
      </c>
    </row>
    <row r="175" spans="1:16" x14ac:dyDescent="0.3">
      <c r="A175" s="42">
        <v>2000</v>
      </c>
      <c r="B175" s="40">
        <v>3.11</v>
      </c>
      <c r="C175" s="40">
        <v>9.56</v>
      </c>
      <c r="D175" s="40">
        <v>21.03</v>
      </c>
      <c r="E175" s="40">
        <v>34.06</v>
      </c>
      <c r="F175" s="40">
        <v>48.66</v>
      </c>
      <c r="G175" s="40">
        <v>64.25</v>
      </c>
      <c r="H175" s="40">
        <v>81.78</v>
      </c>
      <c r="I175" s="40">
        <v>103.55</v>
      </c>
      <c r="J175" s="40">
        <v>135.41</v>
      </c>
      <c r="K175" s="40">
        <v>239.01</v>
      </c>
    </row>
    <row r="176" spans="1:16" x14ac:dyDescent="0.3">
      <c r="A176" s="42">
        <v>1999</v>
      </c>
      <c r="B176" s="40">
        <v>6.49</v>
      </c>
      <c r="C176" s="40">
        <v>15.98</v>
      </c>
      <c r="D176" s="40">
        <v>29.29</v>
      </c>
      <c r="E176" s="40">
        <v>43.75</v>
      </c>
      <c r="F176" s="40">
        <v>59.72</v>
      </c>
      <c r="G176" s="40">
        <v>77.650000000000006</v>
      </c>
      <c r="H176" s="40">
        <v>98.33</v>
      </c>
      <c r="I176" s="40">
        <v>123.21</v>
      </c>
      <c r="J176" s="40">
        <v>159.26</v>
      </c>
      <c r="K176" s="40">
        <v>249.67</v>
      </c>
    </row>
    <row r="177" spans="1:13" x14ac:dyDescent="0.3">
      <c r="A177" s="42">
        <v>1997</v>
      </c>
      <c r="B177" s="40">
        <v>13.69</v>
      </c>
      <c r="C177" s="40">
        <v>28.94</v>
      </c>
      <c r="D177" s="40">
        <v>44.39</v>
      </c>
      <c r="E177" s="40">
        <v>59.81</v>
      </c>
      <c r="F177" s="40">
        <v>75.739999999999995</v>
      </c>
      <c r="G177" s="40">
        <v>92.68</v>
      </c>
      <c r="H177" s="40">
        <v>112.03</v>
      </c>
      <c r="I177" s="40">
        <v>136.66999999999999</v>
      </c>
      <c r="J177" s="40">
        <v>173.13</v>
      </c>
      <c r="K177" s="40">
        <v>285.17</v>
      </c>
    </row>
    <row r="178" spans="1:13" x14ac:dyDescent="0.3">
      <c r="A178" s="42">
        <v>1990.5</v>
      </c>
      <c r="B178" s="40">
        <v>51.16</v>
      </c>
      <c r="C178" s="40">
        <v>61.86</v>
      </c>
      <c r="D178" s="40">
        <v>72.849999999999994</v>
      </c>
      <c r="E178" s="40">
        <v>84.24</v>
      </c>
      <c r="F178" s="40">
        <v>96.32</v>
      </c>
      <c r="G178" s="40">
        <v>109.56</v>
      </c>
      <c r="H178" s="40">
        <v>124.59</v>
      </c>
      <c r="I178" s="40">
        <v>142.69999999999999</v>
      </c>
      <c r="J178" s="40">
        <v>167.25</v>
      </c>
      <c r="K178" s="40">
        <v>220.52</v>
      </c>
    </row>
    <row r="181" spans="1:13" x14ac:dyDescent="0.3">
      <c r="A181" s="44" t="s">
        <v>310</v>
      </c>
    </row>
    <row r="183" spans="1:13" x14ac:dyDescent="0.3">
      <c r="A183" s="44" t="s">
        <v>44</v>
      </c>
    </row>
    <row r="184" spans="1:13" x14ac:dyDescent="0.3">
      <c r="A184" s="42">
        <v>2015</v>
      </c>
      <c r="B184" s="42" t="s">
        <v>307</v>
      </c>
      <c r="C184" s="40">
        <v>527.44000000000005</v>
      </c>
      <c r="D184" s="40">
        <v>1.9</v>
      </c>
      <c r="E184" s="40">
        <v>4.34</v>
      </c>
      <c r="F184" s="40">
        <v>2.02</v>
      </c>
      <c r="G184" s="40">
        <v>1.34</v>
      </c>
      <c r="H184" s="40">
        <v>2.25</v>
      </c>
      <c r="I184" s="40">
        <v>51.35</v>
      </c>
      <c r="J184" s="40">
        <v>335.98</v>
      </c>
      <c r="K184" s="40">
        <v>50.91</v>
      </c>
      <c r="L184" s="40">
        <v>205.96</v>
      </c>
      <c r="M184" s="44"/>
    </row>
    <row r="185" spans="1:13" x14ac:dyDescent="0.3">
      <c r="A185" s="42">
        <v>2014</v>
      </c>
      <c r="B185" s="42" t="s">
        <v>307</v>
      </c>
      <c r="C185" s="40">
        <v>563.58000000000004</v>
      </c>
      <c r="D185" s="40">
        <v>1.9</v>
      </c>
      <c r="E185" s="40">
        <v>3.66</v>
      </c>
      <c r="F185" s="40">
        <v>1.72</v>
      </c>
      <c r="G185" s="40">
        <v>1.17</v>
      </c>
      <c r="H185" s="40">
        <v>1.65</v>
      </c>
      <c r="I185" s="40">
        <v>51.48</v>
      </c>
      <c r="J185" s="40">
        <v>358.68</v>
      </c>
      <c r="K185" s="40">
        <v>52.39</v>
      </c>
      <c r="L185" s="40">
        <v>204.21</v>
      </c>
      <c r="M185" s="44"/>
    </row>
    <row r="186" spans="1:13" x14ac:dyDescent="0.3">
      <c r="A186" s="42">
        <v>2013</v>
      </c>
      <c r="B186" s="42" t="s">
        <v>307</v>
      </c>
      <c r="C186" s="40">
        <v>556.1</v>
      </c>
      <c r="D186" s="40">
        <v>1.9</v>
      </c>
      <c r="E186" s="40">
        <v>4.87</v>
      </c>
      <c r="F186" s="40">
        <v>2.77</v>
      </c>
      <c r="G186" s="40">
        <v>2.14</v>
      </c>
      <c r="H186" s="40">
        <v>2</v>
      </c>
      <c r="I186" s="40">
        <v>52.87</v>
      </c>
      <c r="J186" s="40">
        <v>346.1</v>
      </c>
      <c r="K186" s="40">
        <v>61.19</v>
      </c>
      <c r="L186" s="40">
        <v>202.41</v>
      </c>
      <c r="M186" s="44"/>
    </row>
    <row r="187" spans="1:13" x14ac:dyDescent="0.3">
      <c r="A187" s="42">
        <v>2012</v>
      </c>
      <c r="B187" s="42" t="s">
        <v>307</v>
      </c>
      <c r="C187" s="40">
        <v>531.14</v>
      </c>
      <c r="D187" s="40">
        <v>1.9</v>
      </c>
      <c r="E187" s="40">
        <v>4.59</v>
      </c>
      <c r="F187" s="40">
        <v>2.48</v>
      </c>
      <c r="G187" s="40">
        <v>1.87</v>
      </c>
      <c r="H187" s="40">
        <v>1.96</v>
      </c>
      <c r="I187" s="40">
        <v>52.67</v>
      </c>
      <c r="J187" s="40">
        <v>329.73</v>
      </c>
      <c r="K187" s="40">
        <v>58.74</v>
      </c>
      <c r="L187" s="40">
        <v>200.56</v>
      </c>
      <c r="M187" s="44"/>
    </row>
    <row r="188" spans="1:13" x14ac:dyDescent="0.3">
      <c r="A188" s="42">
        <v>2011</v>
      </c>
      <c r="B188" s="42" t="s">
        <v>307</v>
      </c>
      <c r="C188" s="40">
        <v>492.15</v>
      </c>
      <c r="D188" s="40">
        <v>1.9</v>
      </c>
      <c r="E188" s="40">
        <v>5.5</v>
      </c>
      <c r="F188" s="40">
        <v>2.93</v>
      </c>
      <c r="G188" s="40">
        <v>2.14</v>
      </c>
      <c r="H188" s="40">
        <v>2.63</v>
      </c>
      <c r="I188" s="40">
        <v>53.09</v>
      </c>
      <c r="J188" s="40">
        <v>300.12</v>
      </c>
      <c r="K188" s="40">
        <v>59.85</v>
      </c>
      <c r="L188" s="40">
        <v>198.69</v>
      </c>
      <c r="M188" s="44"/>
    </row>
    <row r="189" spans="1:13" x14ac:dyDescent="0.3">
      <c r="A189" s="42">
        <v>2009</v>
      </c>
      <c r="B189" s="42" t="s">
        <v>307</v>
      </c>
      <c r="C189" s="40">
        <v>461.59</v>
      </c>
      <c r="D189" s="40">
        <v>1.9</v>
      </c>
      <c r="E189" s="40">
        <v>6.18</v>
      </c>
      <c r="F189" s="40">
        <v>2.9</v>
      </c>
      <c r="G189" s="40">
        <v>2.0099999999999998</v>
      </c>
      <c r="H189" s="40">
        <v>2.87</v>
      </c>
      <c r="I189" s="40">
        <v>53.87</v>
      </c>
      <c r="J189" s="40">
        <v>274.39</v>
      </c>
      <c r="K189" s="40">
        <v>59.87</v>
      </c>
      <c r="L189" s="40">
        <v>194.9</v>
      </c>
      <c r="M189" s="44"/>
    </row>
    <row r="190" spans="1:13" x14ac:dyDescent="0.3">
      <c r="A190" s="42">
        <v>2008</v>
      </c>
      <c r="B190" s="42" t="s">
        <v>307</v>
      </c>
      <c r="C190" s="40">
        <v>450.91</v>
      </c>
      <c r="D190" s="40">
        <v>1.9</v>
      </c>
      <c r="E190" s="40">
        <v>6.29</v>
      </c>
      <c r="F190" s="40">
        <v>2.92</v>
      </c>
      <c r="G190" s="40">
        <v>2.02</v>
      </c>
      <c r="H190" s="40">
        <v>2.93</v>
      </c>
      <c r="I190" s="40">
        <v>54.37</v>
      </c>
      <c r="J190" s="40">
        <v>264.02</v>
      </c>
      <c r="K190" s="40">
        <v>60.68</v>
      </c>
      <c r="L190" s="40">
        <v>192.98</v>
      </c>
      <c r="M190" s="44"/>
    </row>
    <row r="191" spans="1:13" x14ac:dyDescent="0.3">
      <c r="A191" s="42">
        <v>2007</v>
      </c>
      <c r="B191" s="42" t="s">
        <v>307</v>
      </c>
      <c r="C191" s="40">
        <v>425.41</v>
      </c>
      <c r="D191" s="40">
        <v>1.9</v>
      </c>
      <c r="E191" s="40">
        <v>7.6</v>
      </c>
      <c r="F191" s="40">
        <v>3.59</v>
      </c>
      <c r="G191" s="40">
        <v>2.5099999999999998</v>
      </c>
      <c r="H191" s="40">
        <v>3.64</v>
      </c>
      <c r="I191" s="40">
        <v>55.23</v>
      </c>
      <c r="J191" s="40">
        <v>245.33</v>
      </c>
      <c r="K191" s="40">
        <v>64.150000000000006</v>
      </c>
      <c r="L191" s="40">
        <v>191.03</v>
      </c>
      <c r="M191" s="44"/>
    </row>
    <row r="192" spans="1:13" x14ac:dyDescent="0.3">
      <c r="A192" s="42">
        <v>2006</v>
      </c>
      <c r="B192" s="42" t="s">
        <v>307</v>
      </c>
      <c r="C192" s="40">
        <v>412.62</v>
      </c>
      <c r="D192" s="40">
        <v>1.9</v>
      </c>
      <c r="E192" s="40">
        <v>7.94</v>
      </c>
      <c r="F192" s="40">
        <v>3.32</v>
      </c>
      <c r="G192" s="40">
        <v>2.09</v>
      </c>
      <c r="H192" s="40">
        <v>3.99</v>
      </c>
      <c r="I192" s="40">
        <v>55.93</v>
      </c>
      <c r="J192" s="40">
        <v>228.89</v>
      </c>
      <c r="K192" s="40">
        <v>62.03</v>
      </c>
      <c r="L192" s="40">
        <v>189.01</v>
      </c>
      <c r="M192" s="44"/>
    </row>
    <row r="193" spans="1:13" x14ac:dyDescent="0.3">
      <c r="A193" s="42">
        <v>2005</v>
      </c>
      <c r="B193" s="42" t="s">
        <v>307</v>
      </c>
      <c r="C193" s="40">
        <v>381.56</v>
      </c>
      <c r="D193" s="40">
        <v>1.9</v>
      </c>
      <c r="E193" s="40">
        <v>9.5500000000000007</v>
      </c>
      <c r="F193" s="40">
        <v>3.88</v>
      </c>
      <c r="G193" s="40">
        <v>2.4</v>
      </c>
      <c r="H193" s="40">
        <v>4.63</v>
      </c>
      <c r="I193" s="40">
        <v>56.64</v>
      </c>
      <c r="J193" s="40">
        <v>207.54</v>
      </c>
      <c r="K193" s="40">
        <v>64.239999999999995</v>
      </c>
      <c r="L193" s="40">
        <v>186.92</v>
      </c>
      <c r="M193" s="44"/>
    </row>
    <row r="194" spans="1:13" x14ac:dyDescent="0.3">
      <c r="A194" s="42">
        <v>2004</v>
      </c>
      <c r="B194" s="42" t="s">
        <v>307</v>
      </c>
      <c r="C194" s="40">
        <v>361.99</v>
      </c>
      <c r="D194" s="40">
        <v>1.9</v>
      </c>
      <c r="E194" s="40">
        <v>11.04</v>
      </c>
      <c r="F194" s="40">
        <v>4.47</v>
      </c>
      <c r="G194" s="40">
        <v>2.8</v>
      </c>
      <c r="H194" s="40">
        <v>5.45</v>
      </c>
      <c r="I194" s="40">
        <v>56.88</v>
      </c>
      <c r="J194" s="40">
        <v>195.21</v>
      </c>
      <c r="K194" s="40">
        <v>65.73</v>
      </c>
      <c r="L194" s="40">
        <v>184.74</v>
      </c>
      <c r="M194" s="44"/>
    </row>
    <row r="195" spans="1:13" x14ac:dyDescent="0.3">
      <c r="A195" s="42">
        <v>2003</v>
      </c>
      <c r="B195" s="42" t="s">
        <v>307</v>
      </c>
      <c r="C195" s="40">
        <v>356.96</v>
      </c>
      <c r="D195" s="40">
        <v>1.9</v>
      </c>
      <c r="E195" s="40">
        <v>12.71</v>
      </c>
      <c r="F195" s="40">
        <v>5.32</v>
      </c>
      <c r="G195" s="40">
        <v>3.39</v>
      </c>
      <c r="H195" s="40">
        <v>6.41</v>
      </c>
      <c r="I195" s="40">
        <v>58.01</v>
      </c>
      <c r="J195" s="40">
        <v>187.36</v>
      </c>
      <c r="K195" s="40">
        <v>70.2</v>
      </c>
      <c r="L195" s="40">
        <v>182.48</v>
      </c>
      <c r="M195" s="44"/>
    </row>
    <row r="196" spans="1:13" x14ac:dyDescent="0.3">
      <c r="A196" s="42">
        <v>2002</v>
      </c>
      <c r="B196" s="42" t="s">
        <v>307</v>
      </c>
      <c r="C196" s="40">
        <v>373.71</v>
      </c>
      <c r="D196" s="40">
        <v>1.9</v>
      </c>
      <c r="E196" s="40">
        <v>12.31</v>
      </c>
      <c r="F196" s="40">
        <v>4.83</v>
      </c>
      <c r="G196" s="40">
        <v>3.01</v>
      </c>
      <c r="H196" s="40">
        <v>5.63</v>
      </c>
      <c r="I196" s="40">
        <v>58.62</v>
      </c>
      <c r="J196" s="40">
        <v>191.76</v>
      </c>
      <c r="K196" s="40">
        <v>70.37</v>
      </c>
      <c r="L196" s="40">
        <v>180.15</v>
      </c>
      <c r="M196" s="44"/>
    </row>
    <row r="197" spans="1:13" x14ac:dyDescent="0.3">
      <c r="A197" s="42">
        <v>2001</v>
      </c>
      <c r="B197" s="42" t="s">
        <v>307</v>
      </c>
      <c r="C197" s="40">
        <v>367.94</v>
      </c>
      <c r="D197" s="40">
        <v>1.9</v>
      </c>
      <c r="E197" s="40">
        <v>13.62</v>
      </c>
      <c r="F197" s="40">
        <v>5.79</v>
      </c>
      <c r="G197" s="40">
        <v>3.76</v>
      </c>
      <c r="H197" s="40">
        <v>6.47</v>
      </c>
      <c r="I197" s="40">
        <v>59.33</v>
      </c>
      <c r="J197" s="40">
        <v>186.27</v>
      </c>
      <c r="K197" s="40">
        <v>74.959999999999994</v>
      </c>
      <c r="L197" s="40">
        <v>177.75</v>
      </c>
      <c r="M197" s="44"/>
    </row>
    <row r="198" spans="1:13" x14ac:dyDescent="0.3">
      <c r="A198" s="42">
        <v>1999</v>
      </c>
      <c r="B198" s="42" t="s">
        <v>307</v>
      </c>
      <c r="C198" s="40">
        <v>362.09</v>
      </c>
      <c r="D198" s="40">
        <v>1.9</v>
      </c>
      <c r="E198" s="40">
        <v>13.36</v>
      </c>
      <c r="F198" s="40">
        <v>5.39</v>
      </c>
      <c r="G198" s="40">
        <v>3.3</v>
      </c>
      <c r="H198" s="40">
        <v>6.14</v>
      </c>
      <c r="I198" s="40">
        <v>58.99</v>
      </c>
      <c r="J198" s="40">
        <v>185.22</v>
      </c>
      <c r="K198" s="40">
        <v>71.709999999999994</v>
      </c>
      <c r="L198" s="40">
        <v>172.76</v>
      </c>
      <c r="M198" s="44"/>
    </row>
    <row r="199" spans="1:13" x14ac:dyDescent="0.3">
      <c r="A199" s="42">
        <v>1998</v>
      </c>
      <c r="B199" s="42" t="s">
        <v>307</v>
      </c>
      <c r="C199" s="40">
        <v>386.1</v>
      </c>
      <c r="D199" s="40">
        <v>1.9</v>
      </c>
      <c r="E199" s="40">
        <v>12.71</v>
      </c>
      <c r="F199" s="40">
        <v>5.21</v>
      </c>
      <c r="G199" s="40">
        <v>3.22</v>
      </c>
      <c r="H199" s="40">
        <v>5.65</v>
      </c>
      <c r="I199" s="40">
        <v>59.61</v>
      </c>
      <c r="J199" s="40">
        <v>192.67</v>
      </c>
      <c r="K199" s="40">
        <v>73.790000000000006</v>
      </c>
      <c r="L199" s="40">
        <v>170.17</v>
      </c>
      <c r="M199" s="44"/>
    </row>
    <row r="200" spans="1:13" x14ac:dyDescent="0.3">
      <c r="A200" s="42">
        <v>1997</v>
      </c>
      <c r="B200" s="42" t="s">
        <v>307</v>
      </c>
      <c r="C200" s="40">
        <v>374.68</v>
      </c>
      <c r="D200" s="40">
        <v>1.9</v>
      </c>
      <c r="E200" s="40">
        <v>13.99</v>
      </c>
      <c r="F200" s="40">
        <v>5.98</v>
      </c>
      <c r="G200" s="40">
        <v>3.77</v>
      </c>
      <c r="H200" s="40">
        <v>7.01</v>
      </c>
      <c r="I200" s="40">
        <v>59.8</v>
      </c>
      <c r="J200" s="40">
        <v>185.77</v>
      </c>
      <c r="K200" s="40">
        <v>75.319999999999993</v>
      </c>
      <c r="L200" s="40">
        <v>167.55</v>
      </c>
      <c r="M200" s="44"/>
    </row>
    <row r="201" spans="1:13" x14ac:dyDescent="0.3">
      <c r="A201" s="42">
        <v>1996</v>
      </c>
      <c r="B201" s="42" t="s">
        <v>307</v>
      </c>
      <c r="C201" s="40">
        <v>379.06</v>
      </c>
      <c r="D201" s="40">
        <v>1.9</v>
      </c>
      <c r="E201" s="40">
        <v>14.17</v>
      </c>
      <c r="F201" s="40">
        <v>6.14</v>
      </c>
      <c r="G201" s="40">
        <v>3.93</v>
      </c>
      <c r="H201" s="40">
        <v>6.74</v>
      </c>
      <c r="I201" s="40">
        <v>59.89</v>
      </c>
      <c r="J201" s="40">
        <v>187.83</v>
      </c>
      <c r="K201" s="40">
        <v>76.73</v>
      </c>
      <c r="L201" s="40">
        <v>164.91</v>
      </c>
      <c r="M201" s="44"/>
    </row>
    <row r="202" spans="1:13" x14ac:dyDescent="0.3">
      <c r="A202" s="42">
        <v>1995</v>
      </c>
      <c r="B202" s="42" t="s">
        <v>307</v>
      </c>
      <c r="C202" s="40">
        <v>377.02</v>
      </c>
      <c r="D202" s="40">
        <v>1.9</v>
      </c>
      <c r="E202" s="40">
        <v>12.99</v>
      </c>
      <c r="F202" s="40">
        <v>5.33</v>
      </c>
      <c r="G202" s="40">
        <v>3.27</v>
      </c>
      <c r="H202" s="40">
        <v>6.15</v>
      </c>
      <c r="I202" s="40">
        <v>59.57</v>
      </c>
      <c r="J202" s="40">
        <v>184.99</v>
      </c>
      <c r="K202" s="40">
        <v>72.86</v>
      </c>
      <c r="L202" s="40">
        <v>162.30000000000001</v>
      </c>
      <c r="M202" s="44"/>
    </row>
    <row r="203" spans="1:13" x14ac:dyDescent="0.3">
      <c r="A203" s="42">
        <v>1993</v>
      </c>
      <c r="B203" s="42" t="s">
        <v>307</v>
      </c>
      <c r="C203" s="40">
        <v>281.29000000000002</v>
      </c>
      <c r="D203" s="40">
        <v>1.9</v>
      </c>
      <c r="E203" s="40">
        <v>19.920000000000002</v>
      </c>
      <c r="F203" s="40">
        <v>8.56</v>
      </c>
      <c r="G203" s="40">
        <v>5.23</v>
      </c>
      <c r="H203" s="40">
        <v>12.22</v>
      </c>
      <c r="I203" s="40">
        <v>60.12</v>
      </c>
      <c r="J203" s="40">
        <v>139.29</v>
      </c>
      <c r="K203" s="40">
        <v>78.7</v>
      </c>
      <c r="L203" s="40">
        <v>157.13</v>
      </c>
      <c r="M203" s="44"/>
    </row>
    <row r="204" spans="1:13" x14ac:dyDescent="0.3">
      <c r="A204" s="42">
        <v>1992</v>
      </c>
      <c r="B204" s="42" t="s">
        <v>307</v>
      </c>
      <c r="C204" s="40">
        <v>224.38</v>
      </c>
      <c r="D204" s="40">
        <v>1.9</v>
      </c>
      <c r="E204" s="40">
        <v>20.76</v>
      </c>
      <c r="F204" s="40">
        <v>9.09</v>
      </c>
      <c r="G204" s="40">
        <v>5.61</v>
      </c>
      <c r="H204" s="40">
        <v>12.84</v>
      </c>
      <c r="I204" s="40">
        <v>53.17</v>
      </c>
      <c r="J204" s="40">
        <v>135.97</v>
      </c>
      <c r="K204" s="40">
        <v>69.59</v>
      </c>
      <c r="L204" s="40">
        <v>154.56</v>
      </c>
      <c r="M204" s="44"/>
    </row>
    <row r="205" spans="1:13" x14ac:dyDescent="0.3">
      <c r="A205" s="42">
        <v>1990</v>
      </c>
      <c r="B205" s="42" t="s">
        <v>307</v>
      </c>
      <c r="C205" s="40">
        <v>292.44</v>
      </c>
      <c r="D205" s="40">
        <v>1.9</v>
      </c>
      <c r="E205" s="40">
        <v>20.56</v>
      </c>
      <c r="F205" s="40">
        <v>8.24</v>
      </c>
      <c r="G205" s="40">
        <v>4.6399999999999997</v>
      </c>
      <c r="H205" s="40">
        <v>11.36</v>
      </c>
      <c r="I205" s="40">
        <v>60.49</v>
      </c>
      <c r="J205" s="40">
        <v>140.31</v>
      </c>
      <c r="K205" s="40">
        <v>76.47</v>
      </c>
      <c r="L205" s="40">
        <v>149.35</v>
      </c>
      <c r="M205" s="44"/>
    </row>
    <row r="206" spans="1:13" x14ac:dyDescent="0.3">
      <c r="A206" s="42">
        <v>1989</v>
      </c>
      <c r="B206" s="42" t="s">
        <v>307</v>
      </c>
      <c r="C206" s="40">
        <v>327.69</v>
      </c>
      <c r="D206" s="40">
        <v>1.9</v>
      </c>
      <c r="E206" s="40">
        <v>20.51</v>
      </c>
      <c r="F206" s="40">
        <v>8.73</v>
      </c>
      <c r="G206" s="40">
        <v>5.29</v>
      </c>
      <c r="H206" s="40">
        <v>11.3</v>
      </c>
      <c r="I206" s="40">
        <v>63.3</v>
      </c>
      <c r="J206" s="40">
        <v>143.06</v>
      </c>
      <c r="K206" s="40">
        <v>82.09</v>
      </c>
      <c r="L206" s="40">
        <v>146.69</v>
      </c>
      <c r="M206" s="44"/>
    </row>
    <row r="207" spans="1:13" x14ac:dyDescent="0.3">
      <c r="A207" s="42">
        <v>1988</v>
      </c>
      <c r="B207" s="42" t="s">
        <v>307</v>
      </c>
      <c r="C207" s="40">
        <v>283.29000000000002</v>
      </c>
      <c r="D207" s="40">
        <v>1.9</v>
      </c>
      <c r="E207" s="40">
        <v>22.44</v>
      </c>
      <c r="F207" s="40">
        <v>9.6199999999999992</v>
      </c>
      <c r="G207" s="40">
        <v>5.83</v>
      </c>
      <c r="H207" s="40">
        <v>13.26</v>
      </c>
      <c r="I207" s="40">
        <v>61.43</v>
      </c>
      <c r="J207" s="40">
        <v>133.37</v>
      </c>
      <c r="K207" s="40">
        <v>82.23</v>
      </c>
      <c r="L207" s="40">
        <v>144</v>
      </c>
      <c r="M207" s="44"/>
    </row>
    <row r="208" spans="1:13" x14ac:dyDescent="0.3">
      <c r="A208" s="42">
        <v>1987</v>
      </c>
      <c r="B208" s="42" t="s">
        <v>307</v>
      </c>
      <c r="C208" s="40">
        <v>306.58</v>
      </c>
      <c r="D208" s="40">
        <v>1.9</v>
      </c>
      <c r="E208" s="40">
        <v>18.13</v>
      </c>
      <c r="F208" s="40">
        <v>7.46</v>
      </c>
      <c r="G208" s="40">
        <v>4.43</v>
      </c>
      <c r="H208" s="40">
        <v>9.39</v>
      </c>
      <c r="I208" s="40">
        <v>59.69</v>
      </c>
      <c r="J208" s="40">
        <v>151.80000000000001</v>
      </c>
      <c r="K208" s="40">
        <v>74.27</v>
      </c>
      <c r="L208" s="40">
        <v>141.27000000000001</v>
      </c>
      <c r="M208" s="44"/>
    </row>
    <row r="209" spans="1:13" x14ac:dyDescent="0.3">
      <c r="A209" s="42">
        <v>1986</v>
      </c>
      <c r="B209" s="42" t="s">
        <v>307</v>
      </c>
      <c r="C209" s="40">
        <v>410.4</v>
      </c>
      <c r="D209" s="40">
        <v>1.9</v>
      </c>
      <c r="E209" s="40">
        <v>9.76</v>
      </c>
      <c r="F209" s="40">
        <v>3.87</v>
      </c>
      <c r="G209" s="40">
        <v>2.39</v>
      </c>
      <c r="H209" s="40">
        <v>4.03</v>
      </c>
      <c r="I209" s="40">
        <v>58.46</v>
      </c>
      <c r="J209" s="40">
        <v>209.13</v>
      </c>
      <c r="K209" s="40">
        <v>68.209999999999994</v>
      </c>
      <c r="L209" s="40">
        <v>138.5</v>
      </c>
      <c r="M209" s="44"/>
    </row>
    <row r="210" spans="1:13" x14ac:dyDescent="0.3">
      <c r="A210" s="42">
        <v>1985</v>
      </c>
      <c r="B210" s="42" t="s">
        <v>307</v>
      </c>
      <c r="C210" s="40">
        <v>209.29</v>
      </c>
      <c r="D210" s="40">
        <v>1.9</v>
      </c>
      <c r="E210" s="40">
        <v>25.11</v>
      </c>
      <c r="F210" s="40">
        <v>9.9499999999999993</v>
      </c>
      <c r="G210" s="40">
        <v>5.62</v>
      </c>
      <c r="H210" s="40">
        <v>13.56</v>
      </c>
      <c r="I210" s="40">
        <v>55.57</v>
      </c>
      <c r="J210" s="40">
        <v>113.75</v>
      </c>
      <c r="K210" s="40">
        <v>65.290000000000006</v>
      </c>
      <c r="L210" s="40">
        <v>135.68</v>
      </c>
      <c r="M210" s="44"/>
    </row>
    <row r="211" spans="1:13" x14ac:dyDescent="0.3">
      <c r="A211" s="42">
        <v>1984</v>
      </c>
      <c r="B211" s="42" t="s">
        <v>307</v>
      </c>
      <c r="C211" s="40">
        <v>194.26</v>
      </c>
      <c r="D211" s="40">
        <v>1.9</v>
      </c>
      <c r="E211" s="40">
        <v>29.89</v>
      </c>
      <c r="F211" s="40">
        <v>12.06</v>
      </c>
      <c r="G211" s="40">
        <v>6.85</v>
      </c>
      <c r="H211" s="40">
        <v>16.22</v>
      </c>
      <c r="I211" s="40">
        <v>58.37</v>
      </c>
      <c r="J211" s="40">
        <v>97.86</v>
      </c>
      <c r="K211" s="40">
        <v>71.16</v>
      </c>
      <c r="L211" s="40">
        <v>132.80000000000001</v>
      </c>
      <c r="M211" s="44"/>
    </row>
    <row r="212" spans="1:13" x14ac:dyDescent="0.3">
      <c r="A212" s="42">
        <v>1983</v>
      </c>
      <c r="B212" s="42" t="s">
        <v>307</v>
      </c>
      <c r="C212" s="40">
        <v>194.59</v>
      </c>
      <c r="D212" s="40">
        <v>1.9</v>
      </c>
      <c r="E212" s="40">
        <v>30.65</v>
      </c>
      <c r="F212" s="40">
        <v>12.77</v>
      </c>
      <c r="G212" s="40">
        <v>7.35</v>
      </c>
      <c r="H212" s="40">
        <v>16.920000000000002</v>
      </c>
      <c r="I212" s="40">
        <v>59</v>
      </c>
      <c r="J212" s="40">
        <v>96.78</v>
      </c>
      <c r="K212" s="40">
        <v>72.5</v>
      </c>
      <c r="L212" s="40">
        <v>129.88</v>
      </c>
      <c r="M212" s="44"/>
    </row>
    <row r="213" spans="1:13" x14ac:dyDescent="0.3">
      <c r="A213" s="42">
        <v>1982</v>
      </c>
      <c r="B213" s="42" t="s">
        <v>307</v>
      </c>
      <c r="C213" s="40">
        <v>236.92</v>
      </c>
      <c r="D213" s="40">
        <v>1.9</v>
      </c>
      <c r="E213" s="40">
        <v>23.79</v>
      </c>
      <c r="F213" s="40">
        <v>9.49</v>
      </c>
      <c r="G213" s="40">
        <v>5.44</v>
      </c>
      <c r="H213" s="40">
        <v>12.15</v>
      </c>
      <c r="I213" s="40">
        <v>58.41</v>
      </c>
      <c r="J213" s="40">
        <v>121.16</v>
      </c>
      <c r="K213" s="40">
        <v>69.23</v>
      </c>
      <c r="L213" s="40">
        <v>126.95</v>
      </c>
      <c r="M213" s="44"/>
    </row>
    <row r="214" spans="1:13" x14ac:dyDescent="0.3">
      <c r="A214" s="42">
        <v>1981</v>
      </c>
      <c r="B214" s="42" t="s">
        <v>307</v>
      </c>
      <c r="C214" s="40">
        <v>224.87</v>
      </c>
      <c r="D214" s="40">
        <v>1.9</v>
      </c>
      <c r="E214" s="40">
        <v>24.36</v>
      </c>
      <c r="F214" s="40">
        <v>9.89</v>
      </c>
      <c r="G214" s="40">
        <v>5.77</v>
      </c>
      <c r="H214" s="40">
        <v>13.02</v>
      </c>
      <c r="I214" s="40">
        <v>57.95</v>
      </c>
      <c r="J214" s="40">
        <v>116.34</v>
      </c>
      <c r="K214" s="40">
        <v>67.930000000000007</v>
      </c>
      <c r="L214" s="40">
        <v>124.03</v>
      </c>
      <c r="M214" s="44"/>
    </row>
    <row r="216" spans="1:13" x14ac:dyDescent="0.3">
      <c r="A216" s="50" t="s">
        <v>291</v>
      </c>
      <c r="B216" s="50" t="s">
        <v>323</v>
      </c>
      <c r="C216" s="50"/>
      <c r="D216" s="50"/>
      <c r="E216" s="50"/>
      <c r="F216" s="50"/>
      <c r="G216" s="50"/>
      <c r="H216" s="50"/>
      <c r="I216" s="50"/>
      <c r="J216" s="50"/>
      <c r="K216" s="50"/>
    </row>
    <row r="217" spans="1:13" x14ac:dyDescent="0.3">
      <c r="A217" s="50"/>
      <c r="B217" s="40" t="s">
        <v>324</v>
      </c>
      <c r="C217" s="40" t="s">
        <v>325</v>
      </c>
      <c r="D217" s="40" t="s">
        <v>326</v>
      </c>
      <c r="E217" s="40" t="s">
        <v>327</v>
      </c>
      <c r="F217" s="40" t="s">
        <v>328</v>
      </c>
      <c r="G217" s="40" t="s">
        <v>329</v>
      </c>
      <c r="H217" s="40" t="s">
        <v>330</v>
      </c>
      <c r="I217" s="40" t="s">
        <v>331</v>
      </c>
      <c r="J217" s="40" t="s">
        <v>332</v>
      </c>
      <c r="K217" s="40" t="s">
        <v>333</v>
      </c>
    </row>
    <row r="218" spans="1:13" x14ac:dyDescent="0.3">
      <c r="A218" s="42">
        <v>2015</v>
      </c>
      <c r="B218" s="40">
        <v>1.1299999999999999</v>
      </c>
      <c r="C218" s="40">
        <v>2.4300000000000002</v>
      </c>
      <c r="D218" s="40">
        <v>3.46</v>
      </c>
      <c r="E218" s="40">
        <v>4.5</v>
      </c>
      <c r="F218" s="40">
        <v>5.69</v>
      </c>
      <c r="G218" s="40">
        <v>7.1</v>
      </c>
      <c r="H218" s="40">
        <v>8.6</v>
      </c>
      <c r="I218" s="40">
        <v>11.03</v>
      </c>
      <c r="J218" s="40">
        <v>15.6</v>
      </c>
      <c r="K218" s="40">
        <v>40.450000000000003</v>
      </c>
      <c r="M218" s="38">
        <f t="shared" ref="M218:M248" si="3">SUM(J218:K218)/SUM(B218:C218)</f>
        <v>15.74438202247191</v>
      </c>
    </row>
    <row r="219" spans="1:13" x14ac:dyDescent="0.3">
      <c r="A219" s="42">
        <v>2014</v>
      </c>
      <c r="B219" s="40">
        <v>1.18</v>
      </c>
      <c r="C219" s="40">
        <v>2.44</v>
      </c>
      <c r="D219" s="40">
        <v>3.44</v>
      </c>
      <c r="E219" s="40">
        <v>4.46</v>
      </c>
      <c r="F219" s="40">
        <v>5.65</v>
      </c>
      <c r="G219" s="40">
        <v>6.99</v>
      </c>
      <c r="H219" s="40">
        <v>8.5500000000000007</v>
      </c>
      <c r="I219" s="40">
        <v>11.03</v>
      </c>
      <c r="J219" s="40">
        <v>15.59</v>
      </c>
      <c r="K219" s="40">
        <v>40.659999999999997</v>
      </c>
      <c r="M219" s="38">
        <f t="shared" si="3"/>
        <v>15.538674033149171</v>
      </c>
    </row>
    <row r="220" spans="1:13" x14ac:dyDescent="0.3">
      <c r="A220" s="42">
        <v>2013</v>
      </c>
      <c r="B220" s="40">
        <v>0.97</v>
      </c>
      <c r="C220" s="40">
        <v>2.31</v>
      </c>
      <c r="D220" s="40">
        <v>3.3</v>
      </c>
      <c r="E220" s="40">
        <v>4.32</v>
      </c>
      <c r="F220" s="40">
        <v>5.51</v>
      </c>
      <c r="G220" s="40">
        <v>6.89</v>
      </c>
      <c r="H220" s="40">
        <v>8.42</v>
      </c>
      <c r="I220" s="40">
        <v>10.89</v>
      </c>
      <c r="J220" s="40">
        <v>15.57</v>
      </c>
      <c r="K220" s="40">
        <v>41.81</v>
      </c>
      <c r="M220" s="38">
        <f t="shared" si="3"/>
        <v>17.493902439024389</v>
      </c>
    </row>
    <row r="221" spans="1:13" x14ac:dyDescent="0.3">
      <c r="A221" s="42">
        <v>2012</v>
      </c>
      <c r="B221" s="40">
        <v>1.04</v>
      </c>
      <c r="C221" s="40">
        <v>2.34</v>
      </c>
      <c r="D221" s="40">
        <v>3.32</v>
      </c>
      <c r="E221" s="40">
        <v>4.33</v>
      </c>
      <c r="F221" s="40">
        <v>5.53</v>
      </c>
      <c r="G221" s="40">
        <v>6.91</v>
      </c>
      <c r="H221" s="40">
        <v>8.42</v>
      </c>
      <c r="I221" s="40">
        <v>10.92</v>
      </c>
      <c r="J221" s="40">
        <v>15.51</v>
      </c>
      <c r="K221" s="40">
        <v>41.67</v>
      </c>
      <c r="M221" s="38">
        <f t="shared" si="3"/>
        <v>16.917159763313609</v>
      </c>
    </row>
    <row r="222" spans="1:13" x14ac:dyDescent="0.3">
      <c r="A222" s="42">
        <v>2011</v>
      </c>
      <c r="B222" s="40">
        <v>0.98</v>
      </c>
      <c r="C222" s="40">
        <v>2.27</v>
      </c>
      <c r="D222" s="40">
        <v>3.26</v>
      </c>
      <c r="E222" s="40">
        <v>4.2699999999999996</v>
      </c>
      <c r="F222" s="40">
        <v>5.45</v>
      </c>
      <c r="G222" s="40">
        <v>6.85</v>
      </c>
      <c r="H222" s="40">
        <v>8.43</v>
      </c>
      <c r="I222" s="40">
        <v>10.93</v>
      </c>
      <c r="J222" s="40">
        <v>15.67</v>
      </c>
      <c r="K222" s="40">
        <v>41.89</v>
      </c>
      <c r="M222" s="38">
        <f t="shared" si="3"/>
        <v>17.71076923076923</v>
      </c>
    </row>
    <row r="223" spans="1:13" x14ac:dyDescent="0.3">
      <c r="A223" s="42">
        <v>2009</v>
      </c>
      <c r="B223" s="40">
        <v>0.98</v>
      </c>
      <c r="C223" s="40">
        <v>2.19</v>
      </c>
      <c r="D223" s="40">
        <v>3.15</v>
      </c>
      <c r="E223" s="40">
        <v>4.13</v>
      </c>
      <c r="F223" s="40">
        <v>5.28</v>
      </c>
      <c r="G223" s="40">
        <v>6.7</v>
      </c>
      <c r="H223" s="40">
        <v>8.31</v>
      </c>
      <c r="I223" s="40">
        <v>10.91</v>
      </c>
      <c r="J223" s="40">
        <v>15.89</v>
      </c>
      <c r="K223" s="40">
        <v>42.45</v>
      </c>
      <c r="M223" s="38">
        <f t="shared" si="3"/>
        <v>18.403785488958992</v>
      </c>
    </row>
    <row r="224" spans="1:13" x14ac:dyDescent="0.3">
      <c r="A224" s="42">
        <v>2008</v>
      </c>
      <c r="B224" s="40">
        <v>0.99</v>
      </c>
      <c r="C224" s="40">
        <v>2.15</v>
      </c>
      <c r="D224" s="40">
        <v>3.08</v>
      </c>
      <c r="E224" s="40">
        <v>4.05</v>
      </c>
      <c r="F224" s="40">
        <v>5.2</v>
      </c>
      <c r="G224" s="40">
        <v>6.6</v>
      </c>
      <c r="H224" s="40">
        <v>8.2200000000000006</v>
      </c>
      <c r="I224" s="40">
        <v>10.87</v>
      </c>
      <c r="J224" s="40">
        <v>15.92</v>
      </c>
      <c r="K224" s="40">
        <v>42.93</v>
      </c>
      <c r="M224" s="38">
        <f t="shared" si="3"/>
        <v>18.742038216560513</v>
      </c>
    </row>
    <row r="225" spans="1:13" x14ac:dyDescent="0.3">
      <c r="A225" s="42">
        <v>2007</v>
      </c>
      <c r="B225" s="40">
        <v>0.9</v>
      </c>
      <c r="C225" s="40">
        <v>2.0699999999999998</v>
      </c>
      <c r="D225" s="40">
        <v>2.96</v>
      </c>
      <c r="E225" s="40">
        <v>3.93</v>
      </c>
      <c r="F225" s="40">
        <v>5.09</v>
      </c>
      <c r="G225" s="40">
        <v>6.51</v>
      </c>
      <c r="H225" s="40">
        <v>8.15</v>
      </c>
      <c r="I225" s="40">
        <v>10.82</v>
      </c>
      <c r="J225" s="40">
        <v>16</v>
      </c>
      <c r="K225" s="40">
        <v>43.57</v>
      </c>
      <c r="M225" s="38">
        <f t="shared" si="3"/>
        <v>20.057239057239059</v>
      </c>
    </row>
    <row r="226" spans="1:13" x14ac:dyDescent="0.3">
      <c r="A226" s="42">
        <v>2006</v>
      </c>
      <c r="B226" s="40">
        <v>0.96</v>
      </c>
      <c r="C226" s="40">
        <v>2.04</v>
      </c>
      <c r="D226" s="40">
        <v>2.91</v>
      </c>
      <c r="E226" s="40">
        <v>3.84</v>
      </c>
      <c r="F226" s="40">
        <v>4.93</v>
      </c>
      <c r="G226" s="40">
        <v>6.3</v>
      </c>
      <c r="H226" s="40">
        <v>7.96</v>
      </c>
      <c r="I226" s="40">
        <v>10.63</v>
      </c>
      <c r="J226" s="40">
        <v>15.95</v>
      </c>
      <c r="K226" s="40">
        <v>44.48</v>
      </c>
      <c r="M226" s="38">
        <f t="shared" si="3"/>
        <v>20.143333333333331</v>
      </c>
    </row>
    <row r="227" spans="1:13" x14ac:dyDescent="0.3">
      <c r="A227" s="42">
        <v>2005</v>
      </c>
      <c r="B227" s="40">
        <v>0.93</v>
      </c>
      <c r="C227" s="40">
        <v>1.97</v>
      </c>
      <c r="D227" s="40">
        <v>2.81</v>
      </c>
      <c r="E227" s="40">
        <v>3.73</v>
      </c>
      <c r="F227" s="40">
        <v>4.82</v>
      </c>
      <c r="G227" s="40">
        <v>6.22</v>
      </c>
      <c r="H227" s="40">
        <v>7.87</v>
      </c>
      <c r="I227" s="40">
        <v>10.61</v>
      </c>
      <c r="J227" s="40">
        <v>15.89</v>
      </c>
      <c r="K227" s="40">
        <v>45.14</v>
      </c>
      <c r="M227" s="38">
        <f t="shared" si="3"/>
        <v>21.044827586206896</v>
      </c>
    </row>
    <row r="228" spans="1:13" x14ac:dyDescent="0.3">
      <c r="A228" s="42">
        <v>2004</v>
      </c>
      <c r="B228" s="40">
        <v>0.89</v>
      </c>
      <c r="C228" s="40">
        <v>1.93</v>
      </c>
      <c r="D228" s="40">
        <v>2.78</v>
      </c>
      <c r="E228" s="40">
        <v>3.68</v>
      </c>
      <c r="F228" s="40">
        <v>4.7699999999999996</v>
      </c>
      <c r="G228" s="40">
        <v>6.16</v>
      </c>
      <c r="H228" s="40">
        <v>7.87</v>
      </c>
      <c r="I228" s="40">
        <v>10.68</v>
      </c>
      <c r="J228" s="40">
        <v>16.18</v>
      </c>
      <c r="K228" s="40">
        <v>45.06</v>
      </c>
      <c r="M228" s="38">
        <f t="shared" si="3"/>
        <v>21.716312056737589</v>
      </c>
    </row>
    <row r="229" spans="1:13" x14ac:dyDescent="0.3">
      <c r="A229" s="42">
        <v>2003</v>
      </c>
      <c r="B229" s="40">
        <v>0.79</v>
      </c>
      <c r="C229" s="40">
        <v>1.8</v>
      </c>
      <c r="D229" s="40">
        <v>2.63</v>
      </c>
      <c r="E229" s="40">
        <v>3.56</v>
      </c>
      <c r="F229" s="40">
        <v>4.63</v>
      </c>
      <c r="G229" s="40">
        <v>6.02</v>
      </c>
      <c r="H229" s="40">
        <v>7.74</v>
      </c>
      <c r="I229" s="40">
        <v>10.62</v>
      </c>
      <c r="J229" s="40">
        <v>16.21</v>
      </c>
      <c r="K229" s="40">
        <v>46</v>
      </c>
      <c r="M229" s="38">
        <f t="shared" si="3"/>
        <v>24.019305019305023</v>
      </c>
    </row>
    <row r="230" spans="1:13" x14ac:dyDescent="0.3">
      <c r="A230" s="42">
        <v>2002</v>
      </c>
      <c r="B230" s="40">
        <v>0.81</v>
      </c>
      <c r="C230" s="40">
        <v>1.78</v>
      </c>
      <c r="D230" s="40">
        <v>2.59</v>
      </c>
      <c r="E230" s="40">
        <v>3.45</v>
      </c>
      <c r="F230" s="40">
        <v>4.54</v>
      </c>
      <c r="G230" s="40">
        <v>5.86</v>
      </c>
      <c r="H230" s="40">
        <v>7.58</v>
      </c>
      <c r="I230" s="40">
        <v>10.45</v>
      </c>
      <c r="J230" s="40">
        <v>16.100000000000001</v>
      </c>
      <c r="K230" s="40">
        <v>46.83</v>
      </c>
      <c r="M230" s="38">
        <f t="shared" si="3"/>
        <v>24.297297297297298</v>
      </c>
    </row>
    <row r="231" spans="1:13" x14ac:dyDescent="0.3">
      <c r="A231" s="42">
        <v>2001</v>
      </c>
      <c r="B231" s="40">
        <v>0.71</v>
      </c>
      <c r="C231" s="40">
        <v>1.69</v>
      </c>
      <c r="D231" s="40">
        <v>2.5</v>
      </c>
      <c r="E231" s="40">
        <v>3.4</v>
      </c>
      <c r="F231" s="40">
        <v>4.4800000000000004</v>
      </c>
      <c r="G231" s="40">
        <v>5.82</v>
      </c>
      <c r="H231" s="40">
        <v>7.54</v>
      </c>
      <c r="I231" s="40">
        <v>10.43</v>
      </c>
      <c r="J231" s="40">
        <v>16.13</v>
      </c>
      <c r="K231" s="40">
        <v>47.32</v>
      </c>
      <c r="M231" s="38">
        <f t="shared" si="3"/>
        <v>26.437500000000004</v>
      </c>
    </row>
    <row r="232" spans="1:13" x14ac:dyDescent="0.3">
      <c r="A232" s="42">
        <v>1999</v>
      </c>
      <c r="B232" s="40">
        <v>0.78</v>
      </c>
      <c r="C232" s="40">
        <v>1.72</v>
      </c>
      <c r="D232" s="40">
        <v>2.5299999999999998</v>
      </c>
      <c r="E232" s="40">
        <v>3.42</v>
      </c>
      <c r="F232" s="40">
        <v>4.5</v>
      </c>
      <c r="G232" s="40">
        <v>5.75</v>
      </c>
      <c r="H232" s="40">
        <v>7.54</v>
      </c>
      <c r="I232" s="40">
        <v>10.45</v>
      </c>
      <c r="J232" s="40">
        <v>16.3</v>
      </c>
      <c r="K232" s="40">
        <v>47</v>
      </c>
      <c r="M232" s="38">
        <f t="shared" si="3"/>
        <v>25.32</v>
      </c>
    </row>
    <row r="233" spans="1:13" x14ac:dyDescent="0.3">
      <c r="A233" s="42">
        <v>1998</v>
      </c>
      <c r="B233" s="40">
        <v>0.75</v>
      </c>
      <c r="C233" s="40">
        <v>1.67</v>
      </c>
      <c r="D233" s="40">
        <v>2.4700000000000002</v>
      </c>
      <c r="E233" s="40">
        <v>3.35</v>
      </c>
      <c r="F233" s="40">
        <v>4.4000000000000004</v>
      </c>
      <c r="G233" s="40">
        <v>5.65</v>
      </c>
      <c r="H233" s="40">
        <v>7.51</v>
      </c>
      <c r="I233" s="40">
        <v>10.39</v>
      </c>
      <c r="J233" s="40">
        <v>16.23</v>
      </c>
      <c r="K233" s="40">
        <v>47.59</v>
      </c>
      <c r="M233" s="38">
        <f t="shared" si="3"/>
        <v>26.371900826446286</v>
      </c>
    </row>
    <row r="234" spans="1:13" x14ac:dyDescent="0.3">
      <c r="A234" s="42">
        <v>1997</v>
      </c>
      <c r="B234" s="40">
        <v>0.69</v>
      </c>
      <c r="C234" s="40">
        <v>1.61</v>
      </c>
      <c r="D234" s="40">
        <v>2.4</v>
      </c>
      <c r="E234" s="40">
        <v>3.29</v>
      </c>
      <c r="F234" s="40">
        <v>4.38</v>
      </c>
      <c r="G234" s="40">
        <v>5.67</v>
      </c>
      <c r="H234" s="40">
        <v>7.58</v>
      </c>
      <c r="I234" s="40">
        <v>10.57</v>
      </c>
      <c r="J234" s="40">
        <v>16.420000000000002</v>
      </c>
      <c r="K234" s="40">
        <v>47.39</v>
      </c>
      <c r="M234" s="38">
        <f t="shared" si="3"/>
        <v>27.743478260869569</v>
      </c>
    </row>
    <row r="235" spans="1:13" x14ac:dyDescent="0.3">
      <c r="A235" s="42">
        <v>1996</v>
      </c>
      <c r="B235" s="40">
        <v>0.66</v>
      </c>
      <c r="C235" s="40">
        <v>1.59</v>
      </c>
      <c r="D235" s="40">
        <v>2.39</v>
      </c>
      <c r="E235" s="40">
        <v>3.3</v>
      </c>
      <c r="F235" s="40">
        <v>4.37</v>
      </c>
      <c r="G235" s="40">
        <v>5.66</v>
      </c>
      <c r="H235" s="40">
        <v>7.57</v>
      </c>
      <c r="I235" s="40">
        <v>10.6</v>
      </c>
      <c r="J235" s="40">
        <v>16.510000000000002</v>
      </c>
      <c r="K235" s="40">
        <v>47.35</v>
      </c>
      <c r="M235" s="38">
        <f t="shared" si="3"/>
        <v>28.382222222222222</v>
      </c>
    </row>
    <row r="236" spans="1:13" x14ac:dyDescent="0.3">
      <c r="A236" s="42">
        <v>1995</v>
      </c>
      <c r="B236" s="40">
        <v>0.76</v>
      </c>
      <c r="C236" s="40">
        <v>1.68</v>
      </c>
      <c r="D236" s="40">
        <v>2.4700000000000002</v>
      </c>
      <c r="E236" s="40">
        <v>3.35</v>
      </c>
      <c r="F236" s="40">
        <v>4.41</v>
      </c>
      <c r="G236" s="40">
        <v>5.65</v>
      </c>
      <c r="H236" s="40">
        <v>7.47</v>
      </c>
      <c r="I236" s="40">
        <v>10.39</v>
      </c>
      <c r="J236" s="40">
        <v>16.29</v>
      </c>
      <c r="K236" s="40">
        <v>47.54</v>
      </c>
      <c r="M236" s="38">
        <f t="shared" si="3"/>
        <v>26.159836065573771</v>
      </c>
    </row>
    <row r="237" spans="1:13" x14ac:dyDescent="0.3">
      <c r="A237" s="42">
        <v>1993</v>
      </c>
      <c r="B237" s="40">
        <v>0.69</v>
      </c>
      <c r="C237" s="40">
        <v>1.66</v>
      </c>
      <c r="D237" s="40">
        <v>2.4700000000000002</v>
      </c>
      <c r="E237" s="40">
        <v>3.34</v>
      </c>
      <c r="F237" s="40">
        <v>4.38</v>
      </c>
      <c r="G237" s="40">
        <v>5.69</v>
      </c>
      <c r="H237" s="40">
        <v>7.38</v>
      </c>
      <c r="I237" s="40">
        <v>10.130000000000001</v>
      </c>
      <c r="J237" s="40">
        <v>15.83</v>
      </c>
      <c r="K237" s="40">
        <v>48.44</v>
      </c>
      <c r="M237" s="38">
        <f t="shared" si="3"/>
        <v>27.348936170212767</v>
      </c>
    </row>
    <row r="238" spans="1:13" x14ac:dyDescent="0.3">
      <c r="A238" s="42">
        <v>1992</v>
      </c>
      <c r="B238" s="40">
        <v>0.82</v>
      </c>
      <c r="C238" s="40">
        <v>2</v>
      </c>
      <c r="D238" s="40">
        <v>2.99</v>
      </c>
      <c r="E238" s="40">
        <v>4.09</v>
      </c>
      <c r="F238" s="40">
        <v>5.34</v>
      </c>
      <c r="G238" s="40">
        <v>6.91</v>
      </c>
      <c r="H238" s="40">
        <v>8.91</v>
      </c>
      <c r="I238" s="40">
        <v>11.85</v>
      </c>
      <c r="J238" s="40">
        <v>17.41</v>
      </c>
      <c r="K238" s="40">
        <v>39.69</v>
      </c>
      <c r="M238" s="38">
        <f t="shared" si="3"/>
        <v>20.24822695035461</v>
      </c>
    </row>
    <row r="239" spans="1:13" x14ac:dyDescent="0.3">
      <c r="A239" s="42">
        <v>1990</v>
      </c>
      <c r="B239" s="40">
        <v>0.76</v>
      </c>
      <c r="C239" s="40">
        <v>1.57</v>
      </c>
      <c r="D239" s="40">
        <v>2.3199999999999998</v>
      </c>
      <c r="E239" s="40">
        <v>3.14</v>
      </c>
      <c r="F239" s="40">
        <v>4.2</v>
      </c>
      <c r="G239" s="40">
        <v>5.53</v>
      </c>
      <c r="H239" s="40">
        <v>7.44</v>
      </c>
      <c r="I239" s="40">
        <v>10.44</v>
      </c>
      <c r="J239" s="40">
        <v>16.54</v>
      </c>
      <c r="K239" s="40">
        <v>48.07</v>
      </c>
      <c r="M239" s="38">
        <f t="shared" si="3"/>
        <v>27.729613733905577</v>
      </c>
    </row>
    <row r="240" spans="1:13" x14ac:dyDescent="0.3">
      <c r="A240" s="42">
        <v>1989</v>
      </c>
      <c r="B240" s="40">
        <v>0.6</v>
      </c>
      <c r="C240" s="40">
        <v>1.39</v>
      </c>
      <c r="D240" s="40">
        <v>2.09</v>
      </c>
      <c r="E240" s="40">
        <v>2.87</v>
      </c>
      <c r="F240" s="40">
        <v>3.82</v>
      </c>
      <c r="G240" s="40">
        <v>5.0999999999999996</v>
      </c>
      <c r="H240" s="40">
        <v>6.92</v>
      </c>
      <c r="I240" s="40">
        <v>9.91</v>
      </c>
      <c r="J240" s="40">
        <v>16.16</v>
      </c>
      <c r="K240" s="40">
        <v>51.15</v>
      </c>
      <c r="M240" s="38">
        <f t="shared" si="3"/>
        <v>33.824120603015082</v>
      </c>
    </row>
    <row r="241" spans="1:13" x14ac:dyDescent="0.3">
      <c r="A241" s="42">
        <v>1988</v>
      </c>
      <c r="B241" s="40">
        <v>0.64</v>
      </c>
      <c r="C241" s="40">
        <v>1.5</v>
      </c>
      <c r="D241" s="40">
        <v>2.2400000000000002</v>
      </c>
      <c r="E241" s="40">
        <v>3.09</v>
      </c>
      <c r="F241" s="40">
        <v>4.1100000000000003</v>
      </c>
      <c r="G241" s="40">
        <v>5.44</v>
      </c>
      <c r="H241" s="40">
        <v>7.28</v>
      </c>
      <c r="I241" s="40">
        <v>10.220000000000001</v>
      </c>
      <c r="J241" s="40">
        <v>16.29</v>
      </c>
      <c r="K241" s="40">
        <v>49.19</v>
      </c>
      <c r="M241" s="38">
        <f t="shared" si="3"/>
        <v>30.598130841121488</v>
      </c>
    </row>
    <row r="242" spans="1:13" x14ac:dyDescent="0.3">
      <c r="A242" s="42">
        <v>1987</v>
      </c>
      <c r="B242" s="40">
        <v>0.74</v>
      </c>
      <c r="C242" s="40">
        <v>1.64</v>
      </c>
      <c r="D242" s="40">
        <v>2.42</v>
      </c>
      <c r="E242" s="40">
        <v>3.28</v>
      </c>
      <c r="F242" s="40">
        <v>4.3600000000000003</v>
      </c>
      <c r="G242" s="40">
        <v>5.71</v>
      </c>
      <c r="H242" s="40">
        <v>7.61</v>
      </c>
      <c r="I242" s="40">
        <v>10.51</v>
      </c>
      <c r="J242" s="40">
        <v>16.350000000000001</v>
      </c>
      <c r="K242" s="40">
        <v>47.38</v>
      </c>
      <c r="M242" s="38">
        <f t="shared" si="3"/>
        <v>26.77731092436975</v>
      </c>
    </row>
    <row r="243" spans="1:13" x14ac:dyDescent="0.3">
      <c r="A243" s="42">
        <v>1986</v>
      </c>
      <c r="B243" s="40">
        <v>0.86</v>
      </c>
      <c r="C243" s="40">
        <v>1.79</v>
      </c>
      <c r="D243" s="40">
        <v>2.59</v>
      </c>
      <c r="E243" s="40">
        <v>3.45</v>
      </c>
      <c r="F243" s="40">
        <v>4.49</v>
      </c>
      <c r="G243" s="40">
        <v>5.83</v>
      </c>
      <c r="H243" s="40">
        <v>7.69</v>
      </c>
      <c r="I243" s="40">
        <v>10.49</v>
      </c>
      <c r="J243" s="40">
        <v>16.23</v>
      </c>
      <c r="K243" s="40">
        <v>46.57</v>
      </c>
      <c r="M243" s="38">
        <f t="shared" si="3"/>
        <v>23.69811320754717</v>
      </c>
    </row>
    <row r="244" spans="1:13" x14ac:dyDescent="0.3">
      <c r="A244" s="42">
        <v>1985</v>
      </c>
      <c r="B244" s="40">
        <v>0.94</v>
      </c>
      <c r="C244" s="40">
        <v>1.95</v>
      </c>
      <c r="D244" s="40">
        <v>2.76</v>
      </c>
      <c r="E244" s="40">
        <v>3.71</v>
      </c>
      <c r="F244" s="40">
        <v>4.78</v>
      </c>
      <c r="G244" s="40">
        <v>6.25</v>
      </c>
      <c r="H244" s="40">
        <v>8.27</v>
      </c>
      <c r="I244" s="40">
        <v>11.38</v>
      </c>
      <c r="J244" s="40">
        <v>17.440000000000001</v>
      </c>
      <c r="K244" s="40">
        <v>42.54</v>
      </c>
      <c r="M244" s="38">
        <f t="shared" si="3"/>
        <v>20.754325259515575</v>
      </c>
    </row>
    <row r="245" spans="1:13" x14ac:dyDescent="0.3">
      <c r="A245" s="42">
        <v>1984</v>
      </c>
      <c r="B245" s="40">
        <v>0.89</v>
      </c>
      <c r="C245" s="40">
        <v>1.85</v>
      </c>
      <c r="D245" s="40">
        <v>2.6</v>
      </c>
      <c r="E245" s="40">
        <v>3.45</v>
      </c>
      <c r="F245" s="40">
        <v>4.4400000000000004</v>
      </c>
      <c r="G245" s="40">
        <v>5.76</v>
      </c>
      <c r="H245" s="40">
        <v>7.61</v>
      </c>
      <c r="I245" s="40">
        <v>10.5</v>
      </c>
      <c r="J245" s="40">
        <v>16.37</v>
      </c>
      <c r="K245" s="40">
        <v>46.53</v>
      </c>
      <c r="M245" s="38">
        <f t="shared" si="3"/>
        <v>22.956204379562045</v>
      </c>
    </row>
    <row r="246" spans="1:13" x14ac:dyDescent="0.3">
      <c r="A246" s="42">
        <v>1983</v>
      </c>
      <c r="B246" s="40">
        <v>0.84</v>
      </c>
      <c r="C246" s="40">
        <v>1.77</v>
      </c>
      <c r="D246" s="40">
        <v>2.5099999999999998</v>
      </c>
      <c r="E246" s="40">
        <v>3.36</v>
      </c>
      <c r="F246" s="40">
        <v>4.37</v>
      </c>
      <c r="G246" s="40">
        <v>5.65</v>
      </c>
      <c r="H246" s="40">
        <v>7.55</v>
      </c>
      <c r="I246" s="40">
        <v>10.55</v>
      </c>
      <c r="J246" s="40">
        <v>16.61</v>
      </c>
      <c r="K246" s="40">
        <v>46.8</v>
      </c>
      <c r="M246" s="38">
        <f t="shared" si="3"/>
        <v>24.295019157088124</v>
      </c>
    </row>
    <row r="247" spans="1:13" x14ac:dyDescent="0.3">
      <c r="A247" s="42">
        <v>1982</v>
      </c>
      <c r="B247" s="40">
        <v>0.84</v>
      </c>
      <c r="C247" s="40">
        <v>1.78</v>
      </c>
      <c r="D247" s="40">
        <v>2.5499999999999998</v>
      </c>
      <c r="E247" s="40">
        <v>3.45</v>
      </c>
      <c r="F247" s="40">
        <v>4.49</v>
      </c>
      <c r="G247" s="40">
        <v>5.83</v>
      </c>
      <c r="H247" s="40">
        <v>7.69</v>
      </c>
      <c r="I247" s="40">
        <v>10.64</v>
      </c>
      <c r="J247" s="40">
        <v>16.510000000000002</v>
      </c>
      <c r="K247" s="40">
        <v>46.23</v>
      </c>
      <c r="M247" s="38">
        <f t="shared" si="3"/>
        <v>23.94656488549618</v>
      </c>
    </row>
    <row r="248" spans="1:13" x14ac:dyDescent="0.3">
      <c r="A248" s="42">
        <v>1981</v>
      </c>
      <c r="B248" s="40">
        <v>0.84</v>
      </c>
      <c r="C248" s="40">
        <v>1.83</v>
      </c>
      <c r="D248" s="40">
        <v>2.63</v>
      </c>
      <c r="E248" s="40">
        <v>3.52</v>
      </c>
      <c r="F248" s="40">
        <v>4.58</v>
      </c>
      <c r="G248" s="40">
        <v>5.89</v>
      </c>
      <c r="H248" s="40">
        <v>7.74</v>
      </c>
      <c r="I248" s="40">
        <v>10.66</v>
      </c>
      <c r="J248" s="40">
        <v>16.420000000000002</v>
      </c>
      <c r="K248" s="40">
        <v>45.89</v>
      </c>
      <c r="M248" s="38">
        <f t="shared" si="3"/>
        <v>23.337078651685395</v>
      </c>
    </row>
    <row r="250" spans="1:13" x14ac:dyDescent="0.3">
      <c r="A250" s="50" t="s">
        <v>291</v>
      </c>
      <c r="B250" s="50" t="s">
        <v>334</v>
      </c>
      <c r="C250" s="50"/>
      <c r="D250" s="50"/>
      <c r="E250" s="50"/>
      <c r="F250" s="50"/>
      <c r="G250" s="50"/>
      <c r="H250" s="50"/>
      <c r="I250" s="50"/>
      <c r="J250" s="50"/>
      <c r="K250" s="50"/>
    </row>
    <row r="251" spans="1:13" x14ac:dyDescent="0.3">
      <c r="A251" s="50"/>
      <c r="B251" s="40" t="s">
        <v>335</v>
      </c>
      <c r="C251" s="40" t="s">
        <v>336</v>
      </c>
      <c r="D251" s="40" t="s">
        <v>337</v>
      </c>
      <c r="E251" s="40" t="s">
        <v>338</v>
      </c>
      <c r="F251" s="40" t="s">
        <v>339</v>
      </c>
      <c r="G251" s="40" t="s">
        <v>340</v>
      </c>
      <c r="H251" s="40" t="s">
        <v>341</v>
      </c>
      <c r="I251" s="40" t="s">
        <v>342</v>
      </c>
      <c r="J251" s="40" t="s">
        <v>343</v>
      </c>
      <c r="K251" s="40" t="s">
        <v>344</v>
      </c>
    </row>
    <row r="252" spans="1:13" x14ac:dyDescent="0.3">
      <c r="A252" s="42">
        <v>2015</v>
      </c>
      <c r="B252" s="40">
        <v>59.6</v>
      </c>
      <c r="C252" s="40">
        <v>93.88</v>
      </c>
      <c r="D252" s="40">
        <v>123.42</v>
      </c>
      <c r="E252" s="40">
        <v>151.9</v>
      </c>
      <c r="F252" s="40">
        <v>181.54</v>
      </c>
      <c r="G252" s="40">
        <v>213.7</v>
      </c>
      <c r="H252" s="40">
        <v>247.97</v>
      </c>
      <c r="I252" s="40">
        <v>289.7</v>
      </c>
      <c r="J252" s="40">
        <v>348.93</v>
      </c>
      <c r="K252" s="40">
        <v>527.44000000000005</v>
      </c>
    </row>
    <row r="253" spans="1:13" x14ac:dyDescent="0.3">
      <c r="A253" s="42">
        <v>2014</v>
      </c>
      <c r="B253" s="40">
        <v>66.5</v>
      </c>
      <c r="C253" s="40">
        <v>102.01</v>
      </c>
      <c r="D253" s="40">
        <v>132.63</v>
      </c>
      <c r="E253" s="40">
        <v>162.31</v>
      </c>
      <c r="F253" s="40">
        <v>193.53</v>
      </c>
      <c r="G253" s="40">
        <v>226.93</v>
      </c>
      <c r="H253" s="40">
        <v>263.35000000000002</v>
      </c>
      <c r="I253" s="40">
        <v>308.14</v>
      </c>
      <c r="J253" s="40">
        <v>371.52</v>
      </c>
      <c r="K253" s="40">
        <v>563.58000000000004</v>
      </c>
    </row>
    <row r="254" spans="1:13" x14ac:dyDescent="0.3">
      <c r="A254" s="42">
        <v>2013</v>
      </c>
      <c r="B254" s="40">
        <v>53.94</v>
      </c>
      <c r="C254" s="40">
        <v>91.2</v>
      </c>
      <c r="D254" s="40">
        <v>121.97</v>
      </c>
      <c r="E254" s="40">
        <v>151.54</v>
      </c>
      <c r="F254" s="40">
        <v>182.51</v>
      </c>
      <c r="G254" s="40">
        <v>215.95</v>
      </c>
      <c r="H254" s="40">
        <v>251.99</v>
      </c>
      <c r="I254" s="40">
        <v>296.19</v>
      </c>
      <c r="J254" s="40">
        <v>359.49</v>
      </c>
      <c r="K254" s="40">
        <v>556.1</v>
      </c>
    </row>
    <row r="255" spans="1:13" x14ac:dyDescent="0.3">
      <c r="A255" s="42">
        <v>2012</v>
      </c>
      <c r="B255" s="40">
        <v>55.24</v>
      </c>
      <c r="C255" s="40">
        <v>89.76</v>
      </c>
      <c r="D255" s="40">
        <v>118.62</v>
      </c>
      <c r="E255" s="40">
        <v>146.46</v>
      </c>
      <c r="F255" s="40">
        <v>175.91</v>
      </c>
      <c r="G255" s="40">
        <v>207.76</v>
      </c>
      <c r="H255" s="40">
        <v>241.97</v>
      </c>
      <c r="I255" s="40">
        <v>284.23</v>
      </c>
      <c r="J255" s="40">
        <v>344.18</v>
      </c>
      <c r="K255" s="40">
        <v>531.14</v>
      </c>
    </row>
    <row r="256" spans="1:13" x14ac:dyDescent="0.3">
      <c r="A256" s="42">
        <v>2011</v>
      </c>
      <c r="B256" s="40">
        <v>48.23</v>
      </c>
      <c r="C256" s="40">
        <v>79.97</v>
      </c>
      <c r="D256" s="40">
        <v>106.8</v>
      </c>
      <c r="E256" s="40">
        <v>132.63</v>
      </c>
      <c r="F256" s="40">
        <v>159.75</v>
      </c>
      <c r="G256" s="40">
        <v>189.31</v>
      </c>
      <c r="H256" s="40">
        <v>221.54</v>
      </c>
      <c r="I256" s="40">
        <v>261.08999999999997</v>
      </c>
      <c r="J256" s="40">
        <v>317.76</v>
      </c>
      <c r="K256" s="40">
        <v>492.15</v>
      </c>
    </row>
    <row r="257" spans="1:11" x14ac:dyDescent="0.3">
      <c r="A257" s="42">
        <v>2009</v>
      </c>
      <c r="B257" s="40">
        <v>45.24</v>
      </c>
      <c r="C257" s="40">
        <v>73.16</v>
      </c>
      <c r="D257" s="40">
        <v>97.24</v>
      </c>
      <c r="E257" s="40">
        <v>120.59</v>
      </c>
      <c r="F257" s="40">
        <v>145.22</v>
      </c>
      <c r="G257" s="40">
        <v>172.56</v>
      </c>
      <c r="H257" s="40">
        <v>202.7</v>
      </c>
      <c r="I257" s="40">
        <v>240.32</v>
      </c>
      <c r="J257" s="40">
        <v>295.11</v>
      </c>
      <c r="K257" s="40">
        <v>461.59</v>
      </c>
    </row>
    <row r="258" spans="1:11" x14ac:dyDescent="0.3">
      <c r="A258" s="42">
        <v>2008</v>
      </c>
      <c r="B258" s="40">
        <v>44.64</v>
      </c>
      <c r="C258" s="40">
        <v>70.790000000000006</v>
      </c>
      <c r="D258" s="40">
        <v>93.49</v>
      </c>
      <c r="E258" s="40">
        <v>115.77</v>
      </c>
      <c r="F258" s="40">
        <v>139.51</v>
      </c>
      <c r="G258" s="40">
        <v>165.86</v>
      </c>
      <c r="H258" s="40">
        <v>195.12</v>
      </c>
      <c r="I258" s="40">
        <v>231.99</v>
      </c>
      <c r="J258" s="40">
        <v>285.98</v>
      </c>
      <c r="K258" s="40">
        <v>450.91</v>
      </c>
    </row>
    <row r="259" spans="1:11" x14ac:dyDescent="0.3">
      <c r="A259" s="42">
        <v>2007</v>
      </c>
      <c r="B259" s="40">
        <v>38.29</v>
      </c>
      <c r="C259" s="40">
        <v>63.17</v>
      </c>
      <c r="D259" s="40">
        <v>84.09</v>
      </c>
      <c r="E259" s="40">
        <v>104.86</v>
      </c>
      <c r="F259" s="40">
        <v>127.2</v>
      </c>
      <c r="G259" s="40">
        <v>152.15</v>
      </c>
      <c r="H259" s="40">
        <v>179.95</v>
      </c>
      <c r="I259" s="40">
        <v>214.99</v>
      </c>
      <c r="J259" s="40">
        <v>266.73</v>
      </c>
      <c r="K259" s="40">
        <v>425.41</v>
      </c>
    </row>
    <row r="260" spans="1:11" x14ac:dyDescent="0.3">
      <c r="A260" s="42">
        <v>2006</v>
      </c>
      <c r="B260" s="40">
        <v>39.61</v>
      </c>
      <c r="C260" s="40">
        <v>61.89</v>
      </c>
      <c r="D260" s="40">
        <v>81.290000000000006</v>
      </c>
      <c r="E260" s="40">
        <v>100.58</v>
      </c>
      <c r="F260" s="40">
        <v>121.15</v>
      </c>
      <c r="G260" s="40">
        <v>144.28</v>
      </c>
      <c r="H260" s="40">
        <v>170.59</v>
      </c>
      <c r="I260" s="40">
        <v>204.09</v>
      </c>
      <c r="J260" s="40">
        <v>254.54</v>
      </c>
      <c r="K260" s="40">
        <v>412.62</v>
      </c>
    </row>
    <row r="261" spans="1:11" x14ac:dyDescent="0.3">
      <c r="A261" s="42">
        <v>2005</v>
      </c>
      <c r="B261" s="40">
        <v>35.49</v>
      </c>
      <c r="C261" s="40">
        <v>55.33</v>
      </c>
      <c r="D261" s="40">
        <v>72.62</v>
      </c>
      <c r="E261" s="40">
        <v>90.05</v>
      </c>
      <c r="F261" s="40">
        <v>108.82</v>
      </c>
      <c r="G261" s="40">
        <v>130.24</v>
      </c>
      <c r="H261" s="40">
        <v>154.53</v>
      </c>
      <c r="I261" s="40">
        <v>185.82</v>
      </c>
      <c r="J261" s="40">
        <v>232.54</v>
      </c>
      <c r="K261" s="40">
        <v>381.56</v>
      </c>
    </row>
    <row r="262" spans="1:11" x14ac:dyDescent="0.3">
      <c r="A262" s="42">
        <v>2004</v>
      </c>
      <c r="B262" s="40">
        <v>32.22</v>
      </c>
      <c r="C262" s="40">
        <v>51.04</v>
      </c>
      <c r="D262" s="40">
        <v>67.569999999999993</v>
      </c>
      <c r="E262" s="40">
        <v>83.98</v>
      </c>
      <c r="F262" s="40">
        <v>101.72</v>
      </c>
      <c r="G262" s="40">
        <v>121.93</v>
      </c>
      <c r="H262" s="40">
        <v>145.21</v>
      </c>
      <c r="I262" s="40">
        <v>175.38</v>
      </c>
      <c r="J262" s="40">
        <v>220.97</v>
      </c>
      <c r="K262" s="40">
        <v>361.99</v>
      </c>
    </row>
    <row r="263" spans="1:11" x14ac:dyDescent="0.3">
      <c r="A263" s="42">
        <v>2003</v>
      </c>
      <c r="B263" s="40">
        <v>28.2</v>
      </c>
      <c r="C263" s="40">
        <v>46.23</v>
      </c>
      <c r="D263" s="40">
        <v>62.11</v>
      </c>
      <c r="E263" s="40">
        <v>78.349999999999994</v>
      </c>
      <c r="F263" s="40">
        <v>95.74</v>
      </c>
      <c r="G263" s="40">
        <v>115.6</v>
      </c>
      <c r="H263" s="40">
        <v>138.55000000000001</v>
      </c>
      <c r="I263" s="40">
        <v>168.62</v>
      </c>
      <c r="J263" s="40">
        <v>214.18</v>
      </c>
      <c r="K263" s="40">
        <v>356.96</v>
      </c>
    </row>
    <row r="264" spans="1:11" x14ac:dyDescent="0.3">
      <c r="A264" s="42">
        <v>2002</v>
      </c>
      <c r="B264" s="40">
        <v>30.27</v>
      </c>
      <c r="C264" s="40">
        <v>48.4</v>
      </c>
      <c r="D264" s="40">
        <v>64.53</v>
      </c>
      <c r="E264" s="40">
        <v>80.63</v>
      </c>
      <c r="F264" s="40">
        <v>98.44</v>
      </c>
      <c r="G264" s="40">
        <v>118.53</v>
      </c>
      <c r="H264" s="40">
        <v>142.06</v>
      </c>
      <c r="I264" s="40">
        <v>173.12</v>
      </c>
      <c r="J264" s="40">
        <v>220.74</v>
      </c>
      <c r="K264" s="40">
        <v>373.71</v>
      </c>
    </row>
    <row r="265" spans="1:11" x14ac:dyDescent="0.3">
      <c r="A265" s="42">
        <v>2001</v>
      </c>
      <c r="B265" s="40">
        <v>26.12</v>
      </c>
      <c r="C265" s="40">
        <v>44.15</v>
      </c>
      <c r="D265" s="40">
        <v>60.1</v>
      </c>
      <c r="E265" s="40">
        <v>76.349999999999994</v>
      </c>
      <c r="F265" s="40">
        <v>94.05</v>
      </c>
      <c r="G265" s="40">
        <v>114.06</v>
      </c>
      <c r="H265" s="40">
        <v>137.4</v>
      </c>
      <c r="I265" s="40">
        <v>168.19</v>
      </c>
      <c r="J265" s="40">
        <v>215.45</v>
      </c>
      <c r="K265" s="40">
        <v>367.94</v>
      </c>
    </row>
    <row r="266" spans="1:11" x14ac:dyDescent="0.3">
      <c r="A266" s="42">
        <v>1999</v>
      </c>
      <c r="B266" s="40">
        <v>28.24</v>
      </c>
      <c r="C266" s="40">
        <v>45.26</v>
      </c>
      <c r="D266" s="40">
        <v>60.71</v>
      </c>
      <c r="E266" s="40">
        <v>76.489999999999995</v>
      </c>
      <c r="F266" s="40">
        <v>93.78</v>
      </c>
      <c r="G266" s="40">
        <v>112.85</v>
      </c>
      <c r="H266" s="40">
        <v>135.72999999999999</v>
      </c>
      <c r="I266" s="40">
        <v>166.06</v>
      </c>
      <c r="J266" s="40">
        <v>213.19</v>
      </c>
      <c r="K266" s="40">
        <v>362.09</v>
      </c>
    </row>
    <row r="267" spans="1:11" x14ac:dyDescent="0.3">
      <c r="A267" s="42">
        <v>1998</v>
      </c>
      <c r="B267" s="40">
        <v>28.96</v>
      </c>
      <c r="C267" s="40">
        <v>46.72</v>
      </c>
      <c r="D267" s="40">
        <v>62.93</v>
      </c>
      <c r="E267" s="40">
        <v>79.540000000000006</v>
      </c>
      <c r="F267" s="40">
        <v>97.61</v>
      </c>
      <c r="G267" s="40">
        <v>117.7</v>
      </c>
      <c r="H267" s="40">
        <v>142.31</v>
      </c>
      <c r="I267" s="40">
        <v>174.66</v>
      </c>
      <c r="J267" s="40">
        <v>224.88</v>
      </c>
      <c r="K267" s="40">
        <v>386.1</v>
      </c>
    </row>
    <row r="268" spans="1:11" x14ac:dyDescent="0.3">
      <c r="A268" s="42">
        <v>1997</v>
      </c>
      <c r="B268" s="40">
        <v>25.85</v>
      </c>
      <c r="C268" s="40">
        <v>43.09</v>
      </c>
      <c r="D268" s="40">
        <v>58.7</v>
      </c>
      <c r="E268" s="40">
        <v>74.84</v>
      </c>
      <c r="F268" s="40">
        <v>92.7</v>
      </c>
      <c r="G268" s="40">
        <v>112.65</v>
      </c>
      <c r="H268" s="40">
        <v>137.13</v>
      </c>
      <c r="I268" s="40">
        <v>169.5</v>
      </c>
      <c r="J268" s="40">
        <v>219.02</v>
      </c>
      <c r="K268" s="40">
        <v>374.68</v>
      </c>
    </row>
    <row r="269" spans="1:11" x14ac:dyDescent="0.3">
      <c r="A269" s="42">
        <v>1996</v>
      </c>
      <c r="B269" s="40">
        <v>25.02</v>
      </c>
      <c r="C269" s="40">
        <v>42.64</v>
      </c>
      <c r="D269" s="40">
        <v>58.63</v>
      </c>
      <c r="E269" s="40">
        <v>75.239999999999995</v>
      </c>
      <c r="F269" s="40">
        <v>93.32</v>
      </c>
      <c r="G269" s="40">
        <v>113.53</v>
      </c>
      <c r="H269" s="40">
        <v>138.30000000000001</v>
      </c>
      <c r="I269" s="40">
        <v>171.24</v>
      </c>
      <c r="J269" s="40">
        <v>221.75</v>
      </c>
      <c r="K269" s="40">
        <v>379.06</v>
      </c>
    </row>
    <row r="270" spans="1:11" x14ac:dyDescent="0.3">
      <c r="A270" s="42">
        <v>1995</v>
      </c>
      <c r="B270" s="40">
        <v>28.65</v>
      </c>
      <c r="C270" s="40">
        <v>46</v>
      </c>
      <c r="D270" s="40">
        <v>61.71</v>
      </c>
      <c r="E270" s="40">
        <v>77.849999999999994</v>
      </c>
      <c r="F270" s="40">
        <v>95.54</v>
      </c>
      <c r="G270" s="40">
        <v>115.12</v>
      </c>
      <c r="H270" s="40">
        <v>138.9</v>
      </c>
      <c r="I270" s="40">
        <v>170.51</v>
      </c>
      <c r="J270" s="40">
        <v>219.8</v>
      </c>
      <c r="K270" s="40">
        <v>377.02</v>
      </c>
    </row>
    <row r="271" spans="1:11" x14ac:dyDescent="0.3">
      <c r="A271" s="42">
        <v>1993</v>
      </c>
      <c r="B271" s="40">
        <v>19.41</v>
      </c>
      <c r="C271" s="40">
        <v>33.049999999999997</v>
      </c>
      <c r="D271" s="40">
        <v>45.19</v>
      </c>
      <c r="E271" s="40">
        <v>57.38</v>
      </c>
      <c r="F271" s="40">
        <v>70.55</v>
      </c>
      <c r="G271" s="40">
        <v>85.47</v>
      </c>
      <c r="H271" s="40">
        <v>102.91</v>
      </c>
      <c r="I271" s="40">
        <v>125.67</v>
      </c>
      <c r="J271" s="40">
        <v>161.18</v>
      </c>
      <c r="K271" s="40">
        <v>281.29000000000002</v>
      </c>
    </row>
    <row r="272" spans="1:11" x14ac:dyDescent="0.3">
      <c r="A272" s="42">
        <v>1992</v>
      </c>
      <c r="B272" s="40">
        <v>18.399999999999999</v>
      </c>
      <c r="C272" s="40">
        <v>31.64</v>
      </c>
      <c r="D272" s="40">
        <v>43.45</v>
      </c>
      <c r="E272" s="40">
        <v>55.53</v>
      </c>
      <c r="F272" s="40">
        <v>68.39</v>
      </c>
      <c r="G272" s="40">
        <v>82.83</v>
      </c>
      <c r="H272" s="40">
        <v>99.56</v>
      </c>
      <c r="I272" s="40">
        <v>120.35</v>
      </c>
      <c r="J272" s="40">
        <v>150.38</v>
      </c>
      <c r="K272" s="40">
        <v>224.38</v>
      </c>
    </row>
    <row r="273" spans="1:13" x14ac:dyDescent="0.3">
      <c r="A273" s="42">
        <v>1990</v>
      </c>
      <c r="B273" s="40">
        <v>22.23</v>
      </c>
      <c r="C273" s="40">
        <v>34.07</v>
      </c>
      <c r="D273" s="40">
        <v>45.33</v>
      </c>
      <c r="E273" s="40">
        <v>56.95</v>
      </c>
      <c r="F273" s="40">
        <v>70.13</v>
      </c>
      <c r="G273" s="40">
        <v>85.39</v>
      </c>
      <c r="H273" s="40">
        <v>104.28</v>
      </c>
      <c r="I273" s="40">
        <v>129.4</v>
      </c>
      <c r="J273" s="40">
        <v>168.77</v>
      </c>
      <c r="K273" s="40">
        <v>292.44</v>
      </c>
    </row>
    <row r="274" spans="1:13" x14ac:dyDescent="0.3">
      <c r="A274" s="42">
        <v>1989</v>
      </c>
      <c r="B274" s="40">
        <v>19.66</v>
      </c>
      <c r="C274" s="40">
        <v>32.61</v>
      </c>
      <c r="D274" s="40">
        <v>44.57</v>
      </c>
      <c r="E274" s="40">
        <v>56.94</v>
      </c>
      <c r="F274" s="40">
        <v>70.58</v>
      </c>
      <c r="G274" s="40">
        <v>86.67</v>
      </c>
      <c r="H274" s="40">
        <v>106.69</v>
      </c>
      <c r="I274" s="40">
        <v>133.94</v>
      </c>
      <c r="J274" s="40">
        <v>177.9</v>
      </c>
      <c r="K274" s="40">
        <v>327.69</v>
      </c>
    </row>
    <row r="275" spans="1:13" x14ac:dyDescent="0.3">
      <c r="A275" s="42">
        <v>1988</v>
      </c>
      <c r="B275" s="40">
        <v>18.13</v>
      </c>
      <c r="C275" s="40">
        <v>30.31</v>
      </c>
      <c r="D275" s="40">
        <v>41.36</v>
      </c>
      <c r="E275" s="40">
        <v>52.9</v>
      </c>
      <c r="F275" s="40">
        <v>65.61</v>
      </c>
      <c r="G275" s="40">
        <v>80.36</v>
      </c>
      <c r="H275" s="40">
        <v>98.34</v>
      </c>
      <c r="I275" s="40">
        <v>122.24</v>
      </c>
      <c r="J275" s="40">
        <v>159.93</v>
      </c>
      <c r="K275" s="40">
        <v>283.29000000000002</v>
      </c>
    </row>
    <row r="276" spans="1:13" x14ac:dyDescent="0.3">
      <c r="A276" s="42">
        <v>1987</v>
      </c>
      <c r="B276" s="40">
        <v>22.69</v>
      </c>
      <c r="C276" s="40">
        <v>36.479999999999997</v>
      </c>
      <c r="D276" s="40">
        <v>49.05</v>
      </c>
      <c r="E276" s="40">
        <v>61.93</v>
      </c>
      <c r="F276" s="40">
        <v>76.28</v>
      </c>
      <c r="G276" s="40">
        <v>92.74</v>
      </c>
      <c r="H276" s="40">
        <v>112.82</v>
      </c>
      <c r="I276" s="40">
        <v>139</v>
      </c>
      <c r="J276" s="40">
        <v>179.25</v>
      </c>
      <c r="K276" s="40">
        <v>306.58</v>
      </c>
    </row>
    <row r="277" spans="1:13" x14ac:dyDescent="0.3">
      <c r="A277" s="42">
        <v>1986</v>
      </c>
      <c r="B277" s="40">
        <v>35.29</v>
      </c>
      <c r="C277" s="40">
        <v>54.38</v>
      </c>
      <c r="D277" s="40">
        <v>71.680000000000007</v>
      </c>
      <c r="E277" s="40">
        <v>89.16</v>
      </c>
      <c r="F277" s="40">
        <v>108.18</v>
      </c>
      <c r="G277" s="40">
        <v>130.03</v>
      </c>
      <c r="H277" s="40">
        <v>156.54</v>
      </c>
      <c r="I277" s="40">
        <v>190.78</v>
      </c>
      <c r="J277" s="40">
        <v>243.6</v>
      </c>
      <c r="K277" s="40">
        <v>410.4</v>
      </c>
    </row>
    <row r="278" spans="1:13" x14ac:dyDescent="0.3">
      <c r="A278" s="42">
        <v>1985</v>
      </c>
      <c r="B278" s="40">
        <v>19.670000000000002</v>
      </c>
      <c r="C278" s="40">
        <v>30.24</v>
      </c>
      <c r="D278" s="40">
        <v>39.42</v>
      </c>
      <c r="E278" s="40">
        <v>48.97</v>
      </c>
      <c r="F278" s="40">
        <v>59.19</v>
      </c>
      <c r="G278" s="40">
        <v>71.12</v>
      </c>
      <c r="H278" s="40">
        <v>85.69</v>
      </c>
      <c r="I278" s="40">
        <v>104.75</v>
      </c>
      <c r="J278" s="40">
        <v>133.66999999999999</v>
      </c>
      <c r="K278" s="40">
        <v>209.29</v>
      </c>
    </row>
    <row r="279" spans="1:13" x14ac:dyDescent="0.3">
      <c r="A279" s="42">
        <v>1984</v>
      </c>
      <c r="B279" s="40">
        <v>17.29</v>
      </c>
      <c r="C279" s="40">
        <v>26.61</v>
      </c>
      <c r="D279" s="40">
        <v>34.58</v>
      </c>
      <c r="E279" s="40">
        <v>42.69</v>
      </c>
      <c r="F279" s="40">
        <v>51.4</v>
      </c>
      <c r="G279" s="40">
        <v>61.48</v>
      </c>
      <c r="H279" s="40">
        <v>73.819999999999993</v>
      </c>
      <c r="I279" s="40">
        <v>90.09</v>
      </c>
      <c r="J279" s="40">
        <v>115.41</v>
      </c>
      <c r="K279" s="40">
        <v>194.26</v>
      </c>
    </row>
    <row r="280" spans="1:13" x14ac:dyDescent="0.3">
      <c r="A280" s="42">
        <v>1983</v>
      </c>
      <c r="B280" s="40">
        <v>16.350000000000001</v>
      </c>
      <c r="C280" s="40">
        <v>25.39</v>
      </c>
      <c r="D280" s="40">
        <v>33.21</v>
      </c>
      <c r="E280" s="40">
        <v>41.25</v>
      </c>
      <c r="F280" s="40">
        <v>50.01</v>
      </c>
      <c r="G280" s="40">
        <v>60</v>
      </c>
      <c r="H280" s="40">
        <v>72.42</v>
      </c>
      <c r="I280" s="40">
        <v>89.02</v>
      </c>
      <c r="J280" s="40">
        <v>115.05</v>
      </c>
      <c r="K280" s="40">
        <v>194.59</v>
      </c>
    </row>
    <row r="281" spans="1:13" x14ac:dyDescent="0.3">
      <c r="A281" s="42">
        <v>1982</v>
      </c>
      <c r="B281" s="40">
        <v>19.899999999999999</v>
      </c>
      <c r="C281" s="40">
        <v>31.04</v>
      </c>
      <c r="D281" s="40">
        <v>40.83</v>
      </c>
      <c r="E281" s="40">
        <v>51.06</v>
      </c>
      <c r="F281" s="40">
        <v>62.12</v>
      </c>
      <c r="G281" s="40">
        <v>74.790000000000006</v>
      </c>
      <c r="H281" s="40">
        <v>90.13</v>
      </c>
      <c r="I281" s="40">
        <v>110.38</v>
      </c>
      <c r="J281" s="40">
        <v>141.57</v>
      </c>
      <c r="K281" s="40">
        <v>236.92</v>
      </c>
    </row>
    <row r="282" spans="1:13" x14ac:dyDescent="0.3">
      <c r="A282" s="42">
        <v>1981</v>
      </c>
      <c r="B282" s="40">
        <v>18.89</v>
      </c>
      <c r="C282" s="40">
        <v>30.02</v>
      </c>
      <c r="D282" s="40">
        <v>39.729999999999997</v>
      </c>
      <c r="E282" s="40">
        <v>49.58</v>
      </c>
      <c r="F282" s="40">
        <v>60.27</v>
      </c>
      <c r="G282" s="40">
        <v>72.3</v>
      </c>
      <c r="H282" s="40">
        <v>86.83</v>
      </c>
      <c r="I282" s="40">
        <v>105.94</v>
      </c>
      <c r="J282" s="40">
        <v>135.19999999999999</v>
      </c>
      <c r="K282" s="40">
        <v>224.87</v>
      </c>
    </row>
    <row r="285" spans="1:13" x14ac:dyDescent="0.3">
      <c r="A285" s="44" t="s">
        <v>47</v>
      </c>
    </row>
    <row r="286" spans="1:13" x14ac:dyDescent="0.3">
      <c r="A286" s="42">
        <v>2015</v>
      </c>
      <c r="B286" s="42" t="s">
        <v>307</v>
      </c>
      <c r="C286" s="40">
        <v>657.85</v>
      </c>
      <c r="D286" s="40">
        <v>1.9</v>
      </c>
      <c r="E286" s="40">
        <v>1.3</v>
      </c>
      <c r="F286" s="40">
        <v>0.76</v>
      </c>
      <c r="G286" s="40">
        <v>0.61</v>
      </c>
      <c r="H286" s="40">
        <v>0.84</v>
      </c>
      <c r="I286" s="40">
        <v>47.65</v>
      </c>
      <c r="J286" s="40">
        <v>424.68</v>
      </c>
      <c r="K286" s="40">
        <v>42.98</v>
      </c>
      <c r="L286" s="40">
        <v>17.760000000000002</v>
      </c>
      <c r="M286" s="44"/>
    </row>
    <row r="287" spans="1:13" x14ac:dyDescent="0.3">
      <c r="A287" s="42">
        <v>2013</v>
      </c>
      <c r="B287" s="42" t="s">
        <v>307</v>
      </c>
      <c r="C287" s="40">
        <v>616.80999999999995</v>
      </c>
      <c r="D287" s="40">
        <v>1.9</v>
      </c>
      <c r="E287" s="40">
        <v>0.92</v>
      </c>
      <c r="F287" s="40">
        <v>0.47</v>
      </c>
      <c r="G287" s="40">
        <v>0.35</v>
      </c>
      <c r="H287" s="40">
        <v>0.47</v>
      </c>
      <c r="I287" s="40">
        <v>47.26</v>
      </c>
      <c r="J287" s="40">
        <v>400.39</v>
      </c>
      <c r="K287" s="40">
        <v>40.33</v>
      </c>
      <c r="L287" s="40">
        <v>17.46</v>
      </c>
      <c r="M287" s="44"/>
    </row>
    <row r="288" spans="1:13" x14ac:dyDescent="0.3">
      <c r="A288" s="42">
        <v>2011</v>
      </c>
      <c r="B288" s="42" t="s">
        <v>307</v>
      </c>
      <c r="C288" s="40">
        <v>513.46</v>
      </c>
      <c r="D288" s="40">
        <v>1.9</v>
      </c>
      <c r="E288" s="40">
        <v>1.56</v>
      </c>
      <c r="F288" s="40">
        <v>0.7</v>
      </c>
      <c r="G288" s="40">
        <v>0.49</v>
      </c>
      <c r="H288" s="40">
        <v>0.75</v>
      </c>
      <c r="I288" s="40">
        <v>47.62</v>
      </c>
      <c r="J288" s="40">
        <v>330.96</v>
      </c>
      <c r="K288" s="40">
        <v>41.6</v>
      </c>
      <c r="L288" s="40">
        <v>17.149999999999999</v>
      </c>
      <c r="M288" s="44"/>
    </row>
    <row r="289" spans="1:13" x14ac:dyDescent="0.3">
      <c r="A289" s="42">
        <v>2009</v>
      </c>
      <c r="B289" s="42" t="s">
        <v>307</v>
      </c>
      <c r="C289" s="40">
        <v>477.67</v>
      </c>
      <c r="D289" s="40">
        <v>1.9</v>
      </c>
      <c r="E289" s="40">
        <v>2.58</v>
      </c>
      <c r="F289" s="40">
        <v>1.29</v>
      </c>
      <c r="G289" s="40">
        <v>0.95</v>
      </c>
      <c r="H289" s="40">
        <v>1.35</v>
      </c>
      <c r="I289" s="40">
        <v>48.97</v>
      </c>
      <c r="J289" s="40">
        <v>301.86</v>
      </c>
      <c r="K289" s="40">
        <v>46.82</v>
      </c>
      <c r="L289" s="40">
        <v>16.829999999999998</v>
      </c>
      <c r="M289" s="44"/>
    </row>
    <row r="290" spans="1:13" x14ac:dyDescent="0.3">
      <c r="A290" s="42">
        <v>2006</v>
      </c>
      <c r="B290" s="42" t="s">
        <v>307</v>
      </c>
      <c r="C290" s="40">
        <v>454.59</v>
      </c>
      <c r="D290" s="40">
        <v>1.9</v>
      </c>
      <c r="E290" s="40">
        <v>2.3199999999999998</v>
      </c>
      <c r="F290" s="40">
        <v>0.91</v>
      </c>
      <c r="G290" s="40">
        <v>0.6</v>
      </c>
      <c r="H290" s="40">
        <v>1.1299999999999999</v>
      </c>
      <c r="I290" s="40">
        <v>48.22</v>
      </c>
      <c r="J290" s="40">
        <v>292.22000000000003</v>
      </c>
      <c r="K290" s="40">
        <v>42.87</v>
      </c>
      <c r="L290" s="40">
        <v>16.32</v>
      </c>
      <c r="M290" s="44"/>
    </row>
    <row r="291" spans="1:13" x14ac:dyDescent="0.3">
      <c r="A291" s="42">
        <v>2003</v>
      </c>
      <c r="B291" s="42" t="s">
        <v>307</v>
      </c>
      <c r="C291" s="40">
        <v>425.91</v>
      </c>
      <c r="D291" s="40">
        <v>1.9</v>
      </c>
      <c r="E291" s="40">
        <v>4.01</v>
      </c>
      <c r="F291" s="40">
        <v>1.73</v>
      </c>
      <c r="G291" s="40">
        <v>1.1599999999999999</v>
      </c>
      <c r="H291" s="40">
        <v>2.08</v>
      </c>
      <c r="I291" s="40">
        <v>51.49</v>
      </c>
      <c r="J291" s="40">
        <v>257.63</v>
      </c>
      <c r="K291" s="40">
        <v>51.58</v>
      </c>
      <c r="L291" s="40">
        <v>15.8</v>
      </c>
      <c r="M291" s="44"/>
    </row>
    <row r="292" spans="1:13" x14ac:dyDescent="0.3">
      <c r="A292" s="42">
        <v>2000</v>
      </c>
      <c r="B292" s="42" t="s">
        <v>307</v>
      </c>
      <c r="C292" s="40">
        <v>432.53</v>
      </c>
      <c r="D292" s="40">
        <v>1.9</v>
      </c>
      <c r="E292" s="40">
        <v>4.28</v>
      </c>
      <c r="F292" s="40">
        <v>1.78</v>
      </c>
      <c r="G292" s="40">
        <v>1.1399999999999999</v>
      </c>
      <c r="H292" s="40">
        <v>2.06</v>
      </c>
      <c r="I292" s="40">
        <v>52.77</v>
      </c>
      <c r="J292" s="40">
        <v>252.86</v>
      </c>
      <c r="K292" s="40">
        <v>53.78</v>
      </c>
      <c r="L292" s="40">
        <v>15.26</v>
      </c>
      <c r="M292" s="44"/>
    </row>
    <row r="293" spans="1:13" x14ac:dyDescent="0.3">
      <c r="A293" s="42">
        <v>1998</v>
      </c>
      <c r="B293" s="42" t="s">
        <v>307</v>
      </c>
      <c r="C293" s="40">
        <v>502.2</v>
      </c>
      <c r="D293" s="40">
        <v>1.9</v>
      </c>
      <c r="E293" s="40">
        <v>3.48</v>
      </c>
      <c r="F293" s="40">
        <v>1.31</v>
      </c>
      <c r="G293" s="40">
        <v>0.79</v>
      </c>
      <c r="H293" s="40">
        <v>1.82</v>
      </c>
      <c r="I293" s="40">
        <v>55.52</v>
      </c>
      <c r="J293" s="40">
        <v>269.33</v>
      </c>
      <c r="K293" s="40">
        <v>57.31</v>
      </c>
      <c r="L293" s="40">
        <v>14.89</v>
      </c>
      <c r="M293" s="44"/>
    </row>
    <row r="294" spans="1:13" x14ac:dyDescent="0.3">
      <c r="A294" s="42">
        <v>1996</v>
      </c>
      <c r="B294" s="42" t="s">
        <v>307</v>
      </c>
      <c r="C294" s="40">
        <v>468.27</v>
      </c>
      <c r="D294" s="40">
        <v>1.9</v>
      </c>
      <c r="E294" s="40">
        <v>3.35</v>
      </c>
      <c r="F294" s="40">
        <v>1.22</v>
      </c>
      <c r="G294" s="40">
        <v>0.71</v>
      </c>
      <c r="H294" s="40">
        <v>1.74</v>
      </c>
      <c r="I294" s="40">
        <v>54.87</v>
      </c>
      <c r="J294" s="40">
        <v>253.73</v>
      </c>
      <c r="K294" s="40">
        <v>55.09</v>
      </c>
      <c r="L294" s="40">
        <v>14.5</v>
      </c>
      <c r="M294" s="44"/>
    </row>
    <row r="295" spans="1:13" x14ac:dyDescent="0.3">
      <c r="A295" s="42">
        <v>1994</v>
      </c>
      <c r="B295" s="42" t="s">
        <v>307</v>
      </c>
      <c r="C295" s="40">
        <v>432.5</v>
      </c>
      <c r="D295" s="40">
        <v>1.9</v>
      </c>
      <c r="E295" s="40">
        <v>4.87</v>
      </c>
      <c r="F295" s="40">
        <v>1.83</v>
      </c>
      <c r="G295" s="40">
        <v>1.1499999999999999</v>
      </c>
      <c r="H295" s="40">
        <v>2.3199999999999998</v>
      </c>
      <c r="I295" s="40">
        <v>56.43</v>
      </c>
      <c r="J295" s="40">
        <v>226.52</v>
      </c>
      <c r="K295" s="40">
        <v>61.4</v>
      </c>
      <c r="L295" s="40">
        <v>14.09</v>
      </c>
      <c r="M295" s="44"/>
    </row>
    <row r="296" spans="1:13" x14ac:dyDescent="0.3">
      <c r="A296" s="42">
        <v>1992</v>
      </c>
      <c r="B296" s="42" t="s">
        <v>307</v>
      </c>
      <c r="C296" s="40">
        <v>385.51</v>
      </c>
      <c r="D296" s="40">
        <v>1.9</v>
      </c>
      <c r="E296" s="40">
        <v>4.57</v>
      </c>
      <c r="F296" s="40">
        <v>1.48</v>
      </c>
      <c r="G296" s="40">
        <v>0.83</v>
      </c>
      <c r="H296" s="40">
        <v>1.96</v>
      </c>
      <c r="I296" s="40">
        <v>54.81</v>
      </c>
      <c r="J296" s="40">
        <v>208.61</v>
      </c>
      <c r="K296" s="40">
        <v>55.1</v>
      </c>
      <c r="L296" s="40">
        <v>13.67</v>
      </c>
      <c r="M296" s="44"/>
    </row>
    <row r="297" spans="1:13" x14ac:dyDescent="0.3">
      <c r="A297" s="42">
        <v>1990</v>
      </c>
      <c r="B297" s="42" t="s">
        <v>307</v>
      </c>
      <c r="C297" s="40">
        <v>361.7</v>
      </c>
      <c r="D297" s="40">
        <v>1.9</v>
      </c>
      <c r="E297" s="40">
        <v>7.92</v>
      </c>
      <c r="F297" s="40">
        <v>2.71</v>
      </c>
      <c r="G297" s="40">
        <v>1.55</v>
      </c>
      <c r="H297" s="40">
        <v>3.92</v>
      </c>
      <c r="I297" s="40">
        <v>57.25</v>
      </c>
      <c r="J297" s="40">
        <v>184.46</v>
      </c>
      <c r="K297" s="40">
        <v>61.96</v>
      </c>
      <c r="L297" s="40">
        <v>13.24</v>
      </c>
      <c r="M297" s="44"/>
    </row>
    <row r="298" spans="1:13" x14ac:dyDescent="0.3">
      <c r="A298" s="42">
        <v>1987</v>
      </c>
      <c r="B298" s="42" t="s">
        <v>307</v>
      </c>
      <c r="C298" s="40">
        <v>348.39</v>
      </c>
      <c r="D298" s="40">
        <v>1.9</v>
      </c>
      <c r="E298" s="40">
        <v>8.4600000000000009</v>
      </c>
      <c r="F298" s="40">
        <v>3.08</v>
      </c>
      <c r="G298" s="40">
        <v>1.75</v>
      </c>
      <c r="H298" s="40">
        <v>4.62</v>
      </c>
      <c r="I298" s="40">
        <v>56.21</v>
      </c>
      <c r="J298" s="40">
        <v>182.49</v>
      </c>
      <c r="K298" s="40">
        <v>59.17</v>
      </c>
      <c r="L298" s="40">
        <v>12.59</v>
      </c>
      <c r="M298" s="44"/>
    </row>
    <row r="300" spans="1:13" x14ac:dyDescent="0.3">
      <c r="A300" s="50" t="s">
        <v>291</v>
      </c>
      <c r="B300" s="50" t="s">
        <v>323</v>
      </c>
      <c r="C300" s="50"/>
      <c r="D300" s="50"/>
      <c r="E300" s="50"/>
      <c r="F300" s="50"/>
      <c r="G300" s="50"/>
      <c r="H300" s="50"/>
      <c r="I300" s="50"/>
      <c r="J300" s="50"/>
      <c r="K300" s="50"/>
    </row>
    <row r="301" spans="1:13" x14ac:dyDescent="0.3">
      <c r="A301" s="50"/>
      <c r="B301" s="40" t="s">
        <v>324</v>
      </c>
      <c r="C301" s="40" t="s">
        <v>325</v>
      </c>
      <c r="D301" s="40" t="s">
        <v>326</v>
      </c>
      <c r="E301" s="40" t="s">
        <v>327</v>
      </c>
      <c r="F301" s="40" t="s">
        <v>328</v>
      </c>
      <c r="G301" s="40" t="s">
        <v>329</v>
      </c>
      <c r="H301" s="40" t="s">
        <v>330</v>
      </c>
      <c r="I301" s="40" t="s">
        <v>331</v>
      </c>
      <c r="J301" s="40" t="s">
        <v>332</v>
      </c>
      <c r="K301" s="40" t="s">
        <v>333</v>
      </c>
    </row>
    <row r="302" spans="1:13" x14ac:dyDescent="0.3">
      <c r="A302" s="42">
        <v>2015</v>
      </c>
      <c r="B302" s="40">
        <v>1.7</v>
      </c>
      <c r="C302" s="40">
        <v>3.05</v>
      </c>
      <c r="D302" s="40">
        <v>3.99</v>
      </c>
      <c r="E302" s="40">
        <v>4.9000000000000004</v>
      </c>
      <c r="F302" s="40">
        <v>5.9</v>
      </c>
      <c r="G302" s="40">
        <v>7.12</v>
      </c>
      <c r="H302" s="40">
        <v>8.7100000000000009</v>
      </c>
      <c r="I302" s="40">
        <v>11.03</v>
      </c>
      <c r="J302" s="40">
        <v>15.58</v>
      </c>
      <c r="K302" s="40">
        <v>38.04</v>
      </c>
      <c r="M302" s="38">
        <f t="shared" ref="M302:M314" si="4">SUM(J302:K302)/SUM(B302:C302)</f>
        <v>11.288421052631579</v>
      </c>
    </row>
    <row r="303" spans="1:13" x14ac:dyDescent="0.3">
      <c r="A303" s="42">
        <v>2013</v>
      </c>
      <c r="B303" s="40">
        <v>1.89</v>
      </c>
      <c r="C303" s="40">
        <v>3.18</v>
      </c>
      <c r="D303" s="40">
        <v>4.07</v>
      </c>
      <c r="E303" s="40">
        <v>4.95</v>
      </c>
      <c r="F303" s="40">
        <v>5.93</v>
      </c>
      <c r="G303" s="40">
        <v>7.07</v>
      </c>
      <c r="H303" s="40">
        <v>8.5500000000000007</v>
      </c>
      <c r="I303" s="40">
        <v>10.7</v>
      </c>
      <c r="J303" s="40">
        <v>15.24</v>
      </c>
      <c r="K303" s="40">
        <v>38.409999999999997</v>
      </c>
      <c r="M303" s="38">
        <f t="shared" si="4"/>
        <v>10.581854043392504</v>
      </c>
    </row>
    <row r="304" spans="1:13" x14ac:dyDescent="0.3">
      <c r="A304" s="42">
        <v>2011</v>
      </c>
      <c r="B304" s="40">
        <v>1.78</v>
      </c>
      <c r="C304" s="40">
        <v>3.1</v>
      </c>
      <c r="D304" s="40">
        <v>4.0199999999999996</v>
      </c>
      <c r="E304" s="40">
        <v>4.92</v>
      </c>
      <c r="F304" s="40">
        <v>5.93</v>
      </c>
      <c r="G304" s="40">
        <v>7.04</v>
      </c>
      <c r="H304" s="40">
        <v>8.56</v>
      </c>
      <c r="I304" s="40">
        <v>10.85</v>
      </c>
      <c r="J304" s="40">
        <v>15.33</v>
      </c>
      <c r="K304" s="40">
        <v>38.46</v>
      </c>
      <c r="M304" s="38">
        <f t="shared" si="4"/>
        <v>11.022540983606557</v>
      </c>
    </row>
    <row r="305" spans="1:13" x14ac:dyDescent="0.3">
      <c r="A305" s="42">
        <v>2009</v>
      </c>
      <c r="B305" s="40">
        <v>1.59</v>
      </c>
      <c r="C305" s="40">
        <v>3</v>
      </c>
      <c r="D305" s="40">
        <v>3.9</v>
      </c>
      <c r="E305" s="40">
        <v>4.78</v>
      </c>
      <c r="F305" s="40">
        <v>5.78</v>
      </c>
      <c r="G305" s="40">
        <v>6.94</v>
      </c>
      <c r="H305" s="40">
        <v>8.4600000000000009</v>
      </c>
      <c r="I305" s="40">
        <v>10.7</v>
      </c>
      <c r="J305" s="40">
        <v>15.12</v>
      </c>
      <c r="K305" s="40">
        <v>39.729999999999997</v>
      </c>
      <c r="M305" s="38">
        <f t="shared" si="4"/>
        <v>11.949891067538125</v>
      </c>
    </row>
    <row r="306" spans="1:13" x14ac:dyDescent="0.3">
      <c r="A306" s="42">
        <v>2006</v>
      </c>
      <c r="B306" s="40">
        <v>1.67</v>
      </c>
      <c r="C306" s="40">
        <v>2.97</v>
      </c>
      <c r="D306" s="40">
        <v>3.89</v>
      </c>
      <c r="E306" s="40">
        <v>4.84</v>
      </c>
      <c r="F306" s="40">
        <v>5.86</v>
      </c>
      <c r="G306" s="40">
        <v>7.08</v>
      </c>
      <c r="H306" s="40">
        <v>8.65</v>
      </c>
      <c r="I306" s="40">
        <v>11.01</v>
      </c>
      <c r="J306" s="40">
        <v>15.64</v>
      </c>
      <c r="K306" s="40">
        <v>38.4</v>
      </c>
      <c r="M306" s="38">
        <f t="shared" si="4"/>
        <v>11.646551724137929</v>
      </c>
    </row>
    <row r="307" spans="1:13" x14ac:dyDescent="0.3">
      <c r="A307" s="42">
        <v>2003</v>
      </c>
      <c r="B307" s="40">
        <v>1.38</v>
      </c>
      <c r="C307" s="40">
        <v>2.63</v>
      </c>
      <c r="D307" s="40">
        <v>3.51</v>
      </c>
      <c r="E307" s="40">
        <v>4.4400000000000004</v>
      </c>
      <c r="F307" s="40">
        <v>5.49</v>
      </c>
      <c r="G307" s="40">
        <v>6.73</v>
      </c>
      <c r="H307" s="40">
        <v>8.33</v>
      </c>
      <c r="I307" s="40">
        <v>10.73</v>
      </c>
      <c r="J307" s="40">
        <v>15.41</v>
      </c>
      <c r="K307" s="40">
        <v>41.35</v>
      </c>
      <c r="M307" s="38">
        <f t="shared" si="4"/>
        <v>14.154613466334167</v>
      </c>
    </row>
    <row r="308" spans="1:13" x14ac:dyDescent="0.3">
      <c r="A308" s="42">
        <v>2000</v>
      </c>
      <c r="B308" s="40">
        <v>1.31</v>
      </c>
      <c r="C308" s="40">
        <v>2.52</v>
      </c>
      <c r="D308" s="40">
        <v>3.4</v>
      </c>
      <c r="E308" s="40">
        <v>4.2699999999999996</v>
      </c>
      <c r="F308" s="40">
        <v>5.28</v>
      </c>
      <c r="G308" s="40">
        <v>6.52</v>
      </c>
      <c r="H308" s="40">
        <v>8.1</v>
      </c>
      <c r="I308" s="40">
        <v>10.6</v>
      </c>
      <c r="J308" s="40">
        <v>15.43</v>
      </c>
      <c r="K308" s="40">
        <v>42.58</v>
      </c>
      <c r="M308" s="38">
        <f t="shared" si="4"/>
        <v>15.14621409921671</v>
      </c>
    </row>
    <row r="309" spans="1:13" x14ac:dyDescent="0.3">
      <c r="A309" s="42">
        <v>1998</v>
      </c>
      <c r="B309" s="40">
        <v>1.25</v>
      </c>
      <c r="C309" s="40">
        <v>2.2599999999999998</v>
      </c>
      <c r="D309" s="40">
        <v>3.05</v>
      </c>
      <c r="E309" s="40">
        <v>3.89</v>
      </c>
      <c r="F309" s="40">
        <v>4.83</v>
      </c>
      <c r="G309" s="40">
        <v>6.02</v>
      </c>
      <c r="H309" s="40">
        <v>7.68</v>
      </c>
      <c r="I309" s="40">
        <v>10.34</v>
      </c>
      <c r="J309" s="40">
        <v>15.71</v>
      </c>
      <c r="K309" s="40">
        <v>44.97</v>
      </c>
      <c r="M309" s="38">
        <f t="shared" si="4"/>
        <v>17.287749287749289</v>
      </c>
    </row>
    <row r="310" spans="1:13" x14ac:dyDescent="0.3">
      <c r="A310" s="42">
        <v>1996</v>
      </c>
      <c r="B310" s="40">
        <v>1.33</v>
      </c>
      <c r="C310" s="40">
        <v>2.3199999999999998</v>
      </c>
      <c r="D310" s="40">
        <v>3.12</v>
      </c>
      <c r="E310" s="40">
        <v>3.94</v>
      </c>
      <c r="F310" s="40">
        <v>4.88</v>
      </c>
      <c r="G310" s="40">
        <v>6.09</v>
      </c>
      <c r="H310" s="40">
        <v>7.78</v>
      </c>
      <c r="I310" s="40">
        <v>10.44</v>
      </c>
      <c r="J310" s="40">
        <v>15.67</v>
      </c>
      <c r="K310" s="40">
        <v>44.43</v>
      </c>
      <c r="M310" s="38">
        <f t="shared" si="4"/>
        <v>16.465753424657535</v>
      </c>
    </row>
    <row r="311" spans="1:13" x14ac:dyDescent="0.3">
      <c r="A311" s="42">
        <v>1994</v>
      </c>
      <c r="B311" s="40">
        <v>1.23</v>
      </c>
      <c r="C311" s="40">
        <v>2.23</v>
      </c>
      <c r="D311" s="40">
        <v>2.97</v>
      </c>
      <c r="E311" s="40">
        <v>3.76</v>
      </c>
      <c r="F311" s="40">
        <v>4.7</v>
      </c>
      <c r="G311" s="40">
        <v>5.89</v>
      </c>
      <c r="H311" s="40">
        <v>7.53</v>
      </c>
      <c r="I311" s="40">
        <v>10.199999999999999</v>
      </c>
      <c r="J311" s="40">
        <v>15.59</v>
      </c>
      <c r="K311" s="40">
        <v>45.91</v>
      </c>
      <c r="M311" s="38">
        <f t="shared" si="4"/>
        <v>17.77456647398844</v>
      </c>
    </row>
    <row r="312" spans="1:13" x14ac:dyDescent="0.3">
      <c r="A312" s="42">
        <v>1992</v>
      </c>
      <c r="B312" s="40">
        <v>1.43</v>
      </c>
      <c r="C312" s="40">
        <v>2.42</v>
      </c>
      <c r="D312" s="40">
        <v>3.19</v>
      </c>
      <c r="E312" s="40">
        <v>3.98</v>
      </c>
      <c r="F312" s="40">
        <v>4.8899999999999997</v>
      </c>
      <c r="G312" s="40">
        <v>6.09</v>
      </c>
      <c r="H312" s="40">
        <v>7.72</v>
      </c>
      <c r="I312" s="40">
        <v>10.14</v>
      </c>
      <c r="J312" s="40">
        <v>14.94</v>
      </c>
      <c r="K312" s="40">
        <v>45.2</v>
      </c>
      <c r="M312" s="38">
        <f t="shared" si="4"/>
        <v>15.620779220779223</v>
      </c>
    </row>
    <row r="313" spans="1:13" x14ac:dyDescent="0.3">
      <c r="A313" s="42">
        <v>1990</v>
      </c>
      <c r="B313" s="40">
        <v>1.19</v>
      </c>
      <c r="C313" s="40">
        <v>2.17</v>
      </c>
      <c r="D313" s="40">
        <v>2.89</v>
      </c>
      <c r="E313" s="40">
        <v>3.67</v>
      </c>
      <c r="F313" s="40">
        <v>4.57</v>
      </c>
      <c r="G313" s="40">
        <v>5.75</v>
      </c>
      <c r="H313" s="40">
        <v>7.38</v>
      </c>
      <c r="I313" s="40">
        <v>9.92</v>
      </c>
      <c r="J313" s="40">
        <v>15.41</v>
      </c>
      <c r="K313" s="40">
        <v>47.05</v>
      </c>
      <c r="M313" s="38">
        <f t="shared" si="4"/>
        <v>18.589285714285712</v>
      </c>
    </row>
    <row r="314" spans="1:13" x14ac:dyDescent="0.3">
      <c r="A314" s="42">
        <v>1987</v>
      </c>
      <c r="B314" s="40">
        <v>1.1599999999999999</v>
      </c>
      <c r="C314" s="40">
        <v>2.1800000000000002</v>
      </c>
      <c r="D314" s="40">
        <v>2.94</v>
      </c>
      <c r="E314" s="40">
        <v>3.76</v>
      </c>
      <c r="F314" s="40">
        <v>4.71</v>
      </c>
      <c r="G314" s="40">
        <v>5.91</v>
      </c>
      <c r="H314" s="40">
        <v>7.62</v>
      </c>
      <c r="I314" s="40">
        <v>10.32</v>
      </c>
      <c r="J314" s="40">
        <v>16.010000000000002</v>
      </c>
      <c r="K314" s="40">
        <v>45.39</v>
      </c>
      <c r="M314" s="38">
        <f t="shared" si="4"/>
        <v>18.383233532934135</v>
      </c>
    </row>
    <row r="316" spans="1:13" x14ac:dyDescent="0.3">
      <c r="A316" s="50" t="s">
        <v>291</v>
      </c>
      <c r="B316" s="50" t="s">
        <v>334</v>
      </c>
      <c r="C316" s="50"/>
      <c r="D316" s="50"/>
      <c r="E316" s="50"/>
      <c r="F316" s="50"/>
      <c r="G316" s="50"/>
      <c r="H316" s="50"/>
      <c r="I316" s="50"/>
      <c r="J316" s="50"/>
      <c r="K316" s="50"/>
    </row>
    <row r="317" spans="1:13" x14ac:dyDescent="0.3">
      <c r="A317" s="50"/>
      <c r="B317" s="40" t="s">
        <v>335</v>
      </c>
      <c r="C317" s="40" t="s">
        <v>336</v>
      </c>
      <c r="D317" s="40" t="s">
        <v>337</v>
      </c>
      <c r="E317" s="40" t="s">
        <v>338</v>
      </c>
      <c r="F317" s="40" t="s">
        <v>339</v>
      </c>
      <c r="G317" s="40" t="s">
        <v>340</v>
      </c>
      <c r="H317" s="40" t="s">
        <v>341</v>
      </c>
      <c r="I317" s="40" t="s">
        <v>342</v>
      </c>
      <c r="J317" s="40" t="s">
        <v>343</v>
      </c>
      <c r="K317" s="40" t="s">
        <v>344</v>
      </c>
    </row>
    <row r="318" spans="1:13" x14ac:dyDescent="0.3">
      <c r="A318" s="42">
        <v>2015</v>
      </c>
      <c r="B318" s="40">
        <v>111.83</v>
      </c>
      <c r="C318" s="40">
        <v>156.24</v>
      </c>
      <c r="D318" s="40">
        <v>191.65</v>
      </c>
      <c r="E318" s="40">
        <v>224.33</v>
      </c>
      <c r="F318" s="40">
        <v>257.08999999999997</v>
      </c>
      <c r="G318" s="40">
        <v>292.3</v>
      </c>
      <c r="H318" s="40">
        <v>332.4</v>
      </c>
      <c r="I318" s="40">
        <v>381.55</v>
      </c>
      <c r="J318" s="40">
        <v>453.04</v>
      </c>
      <c r="K318" s="40">
        <v>657.85</v>
      </c>
    </row>
    <row r="319" spans="1:13" x14ac:dyDescent="0.3">
      <c r="A319" s="42">
        <v>2013</v>
      </c>
      <c r="B319" s="40">
        <v>116.58</v>
      </c>
      <c r="C319" s="40">
        <v>156.36000000000001</v>
      </c>
      <c r="D319" s="40">
        <v>187.92</v>
      </c>
      <c r="E319" s="40">
        <v>217.27</v>
      </c>
      <c r="F319" s="40">
        <v>246.97</v>
      </c>
      <c r="G319" s="40">
        <v>278.49</v>
      </c>
      <c r="H319" s="40">
        <v>314.04000000000002</v>
      </c>
      <c r="I319" s="40">
        <v>357.29</v>
      </c>
      <c r="J319" s="40">
        <v>422.04</v>
      </c>
      <c r="K319" s="40">
        <v>616.80999999999995</v>
      </c>
    </row>
    <row r="320" spans="1:13" x14ac:dyDescent="0.3">
      <c r="A320" s="42">
        <v>2011</v>
      </c>
      <c r="B320" s="40">
        <v>91.4</v>
      </c>
      <c r="C320" s="40">
        <v>125.28</v>
      </c>
      <c r="D320" s="40">
        <v>152.33000000000001</v>
      </c>
      <c r="E320" s="40">
        <v>177.4</v>
      </c>
      <c r="F320" s="40">
        <v>202.82</v>
      </c>
      <c r="G320" s="40">
        <v>229.26</v>
      </c>
      <c r="H320" s="40">
        <v>259.3</v>
      </c>
      <c r="I320" s="40">
        <v>296.52</v>
      </c>
      <c r="J320" s="40">
        <v>351.04</v>
      </c>
      <c r="K320" s="40">
        <v>513.46</v>
      </c>
    </row>
    <row r="321" spans="1:13" x14ac:dyDescent="0.3">
      <c r="A321" s="42">
        <v>2009</v>
      </c>
      <c r="B321" s="40">
        <v>75.95</v>
      </c>
      <c r="C321" s="40">
        <v>109.63</v>
      </c>
      <c r="D321" s="40">
        <v>135.18</v>
      </c>
      <c r="E321" s="40">
        <v>158.47</v>
      </c>
      <c r="F321" s="40">
        <v>181.99</v>
      </c>
      <c r="G321" s="40">
        <v>206.91</v>
      </c>
      <c r="H321" s="40">
        <v>235.08</v>
      </c>
      <c r="I321" s="40">
        <v>269.58999999999997</v>
      </c>
      <c r="J321" s="40">
        <v>319.88</v>
      </c>
      <c r="K321" s="40">
        <v>477.67</v>
      </c>
    </row>
    <row r="322" spans="1:13" x14ac:dyDescent="0.3">
      <c r="A322" s="42">
        <v>2006</v>
      </c>
      <c r="B322" s="40">
        <v>75.92</v>
      </c>
      <c r="C322" s="40">
        <v>105.46</v>
      </c>
      <c r="D322" s="40">
        <v>129.26</v>
      </c>
      <c r="E322" s="40">
        <v>151.94999999999999</v>
      </c>
      <c r="F322" s="40">
        <v>174.84</v>
      </c>
      <c r="G322" s="40">
        <v>199.34</v>
      </c>
      <c r="H322" s="40">
        <v>227.04</v>
      </c>
      <c r="I322" s="40">
        <v>261.22000000000003</v>
      </c>
      <c r="J322" s="40">
        <v>311.19</v>
      </c>
      <c r="K322" s="40">
        <v>454.59</v>
      </c>
    </row>
    <row r="323" spans="1:13" x14ac:dyDescent="0.3">
      <c r="A323" s="42">
        <v>2003</v>
      </c>
      <c r="B323" s="40">
        <v>58.78</v>
      </c>
      <c r="C323" s="40">
        <v>85.39</v>
      </c>
      <c r="D323" s="40">
        <v>106.76</v>
      </c>
      <c r="E323" s="40">
        <v>127.35</v>
      </c>
      <c r="F323" s="40">
        <v>148.63999999999999</v>
      </c>
      <c r="G323" s="40">
        <v>171.64</v>
      </c>
      <c r="H323" s="40">
        <v>197.8</v>
      </c>
      <c r="I323" s="40">
        <v>230.2</v>
      </c>
      <c r="J323" s="40">
        <v>277.55</v>
      </c>
      <c r="K323" s="40">
        <v>425.91</v>
      </c>
    </row>
    <row r="324" spans="1:13" x14ac:dyDescent="0.3">
      <c r="A324" s="42">
        <v>2000</v>
      </c>
      <c r="B324" s="40">
        <v>56.66</v>
      </c>
      <c r="C324" s="40">
        <v>82.83</v>
      </c>
      <c r="D324" s="40">
        <v>104.24</v>
      </c>
      <c r="E324" s="40">
        <v>124.35</v>
      </c>
      <c r="F324" s="40">
        <v>145.16</v>
      </c>
      <c r="G324" s="40">
        <v>167.97</v>
      </c>
      <c r="H324" s="40">
        <v>194.02</v>
      </c>
      <c r="I324" s="40">
        <v>227.08</v>
      </c>
      <c r="J324" s="40">
        <v>276</v>
      </c>
      <c r="K324" s="40">
        <v>432.53</v>
      </c>
    </row>
    <row r="325" spans="1:13" x14ac:dyDescent="0.3">
      <c r="A325" s="42">
        <v>1998</v>
      </c>
      <c r="B325" s="40">
        <v>62.78</v>
      </c>
      <c r="C325" s="40">
        <v>88.14</v>
      </c>
      <c r="D325" s="40">
        <v>109.81</v>
      </c>
      <c r="E325" s="40">
        <v>131.19999999999999</v>
      </c>
      <c r="F325" s="40">
        <v>153.47</v>
      </c>
      <c r="G325" s="40">
        <v>178.28</v>
      </c>
      <c r="H325" s="40">
        <v>207.91</v>
      </c>
      <c r="I325" s="40">
        <v>246.83</v>
      </c>
      <c r="J325" s="40">
        <v>307.07</v>
      </c>
      <c r="K325" s="40">
        <v>502.2</v>
      </c>
    </row>
    <row r="326" spans="1:13" x14ac:dyDescent="0.3">
      <c r="A326" s="42">
        <v>1996</v>
      </c>
      <c r="B326" s="40">
        <v>62.28</v>
      </c>
      <c r="C326" s="40">
        <v>85.46</v>
      </c>
      <c r="D326" s="40">
        <v>105.67</v>
      </c>
      <c r="E326" s="40">
        <v>125.38</v>
      </c>
      <c r="F326" s="40">
        <v>146.01</v>
      </c>
      <c r="G326" s="40">
        <v>169.2</v>
      </c>
      <c r="H326" s="40">
        <v>197.07</v>
      </c>
      <c r="I326" s="40">
        <v>233.55</v>
      </c>
      <c r="J326" s="40">
        <v>289.13</v>
      </c>
      <c r="K326" s="40">
        <v>468.27</v>
      </c>
    </row>
    <row r="327" spans="1:13" x14ac:dyDescent="0.3">
      <c r="A327" s="42">
        <v>1994</v>
      </c>
      <c r="B327" s="40">
        <v>53.2</v>
      </c>
      <c r="C327" s="40">
        <v>74.819999999999993</v>
      </c>
      <c r="D327" s="40">
        <v>92.7</v>
      </c>
      <c r="E327" s="40">
        <v>110.18</v>
      </c>
      <c r="F327" s="40">
        <v>128.80000000000001</v>
      </c>
      <c r="G327" s="40">
        <v>149.79</v>
      </c>
      <c r="H327" s="40">
        <v>174.92</v>
      </c>
      <c r="I327" s="40">
        <v>208.19</v>
      </c>
      <c r="J327" s="40">
        <v>259.98</v>
      </c>
      <c r="K327" s="40">
        <v>432.5</v>
      </c>
    </row>
    <row r="328" spans="1:13" x14ac:dyDescent="0.3">
      <c r="A328" s="42">
        <v>1992</v>
      </c>
      <c r="B328" s="40">
        <v>55.13</v>
      </c>
      <c r="C328" s="40">
        <v>74.209999999999994</v>
      </c>
      <c r="D328" s="40">
        <v>90.47</v>
      </c>
      <c r="E328" s="40">
        <v>106.21</v>
      </c>
      <c r="F328" s="40">
        <v>122.67</v>
      </c>
      <c r="G328" s="40">
        <v>141.35</v>
      </c>
      <c r="H328" s="40">
        <v>163.68</v>
      </c>
      <c r="I328" s="40">
        <v>192.08</v>
      </c>
      <c r="J328" s="40">
        <v>234.73</v>
      </c>
      <c r="K328" s="40">
        <v>385.51</v>
      </c>
    </row>
    <row r="329" spans="1:13" x14ac:dyDescent="0.3">
      <c r="A329" s="42">
        <v>1990</v>
      </c>
      <c r="B329" s="40">
        <v>43.04</v>
      </c>
      <c r="C329" s="40">
        <v>60.77</v>
      </c>
      <c r="D329" s="40">
        <v>75.349999999999994</v>
      </c>
      <c r="E329" s="40">
        <v>89.7</v>
      </c>
      <c r="F329" s="40">
        <v>104.82</v>
      </c>
      <c r="G329" s="40">
        <v>122.01</v>
      </c>
      <c r="H329" s="40">
        <v>142.72</v>
      </c>
      <c r="I329" s="40">
        <v>169.73</v>
      </c>
      <c r="J329" s="40">
        <v>212.8</v>
      </c>
      <c r="K329" s="40">
        <v>361.7</v>
      </c>
    </row>
    <row r="330" spans="1:13" x14ac:dyDescent="0.3">
      <c r="A330" s="42">
        <v>1987</v>
      </c>
      <c r="B330" s="40">
        <v>40.409999999999997</v>
      </c>
      <c r="C330" s="40">
        <v>58.18</v>
      </c>
      <c r="D330" s="40">
        <v>72.930000000000007</v>
      </c>
      <c r="E330" s="40">
        <v>87.45</v>
      </c>
      <c r="F330" s="40">
        <v>102.78</v>
      </c>
      <c r="G330" s="40">
        <v>119.96</v>
      </c>
      <c r="H330" s="40">
        <v>140.75</v>
      </c>
      <c r="I330" s="40">
        <v>168.1</v>
      </c>
      <c r="J330" s="40">
        <v>211.4</v>
      </c>
      <c r="K330" s="40">
        <v>348.39</v>
      </c>
    </row>
    <row r="333" spans="1:13" x14ac:dyDescent="0.3">
      <c r="A333" s="44" t="s">
        <v>50</v>
      </c>
    </row>
    <row r="334" spans="1:13" x14ac:dyDescent="0.3">
      <c r="A334" s="42">
        <v>2015</v>
      </c>
      <c r="B334" s="42" t="s">
        <v>307</v>
      </c>
      <c r="C334" s="40">
        <v>430.37</v>
      </c>
      <c r="D334" s="40">
        <v>1.9</v>
      </c>
      <c r="E334" s="40">
        <v>5.46</v>
      </c>
      <c r="F334" s="40">
        <v>2.2400000000000002</v>
      </c>
      <c r="G334" s="40">
        <v>1.41</v>
      </c>
      <c r="H334" s="40">
        <v>2.97</v>
      </c>
      <c r="I334" s="40">
        <v>51.07</v>
      </c>
      <c r="J334" s="40">
        <v>269.81</v>
      </c>
      <c r="K334" s="40">
        <v>52.15</v>
      </c>
      <c r="L334" s="40">
        <v>48.23</v>
      </c>
      <c r="M334" s="44"/>
    </row>
    <row r="335" spans="1:13" x14ac:dyDescent="0.3">
      <c r="A335" s="42">
        <v>2014</v>
      </c>
      <c r="B335" s="42" t="s">
        <v>307</v>
      </c>
      <c r="C335" s="40">
        <v>450.73</v>
      </c>
      <c r="D335" s="40">
        <v>1.9</v>
      </c>
      <c r="E335" s="40">
        <v>5.68</v>
      </c>
      <c r="F335" s="40">
        <v>2.31</v>
      </c>
      <c r="G335" s="40">
        <v>1.42</v>
      </c>
      <c r="H335" s="40">
        <v>3.12</v>
      </c>
      <c r="I335" s="40">
        <v>53.5</v>
      </c>
      <c r="J335" s="40">
        <v>264.68</v>
      </c>
      <c r="K335" s="40">
        <v>57.27</v>
      </c>
      <c r="L335" s="40">
        <v>47.79</v>
      </c>
      <c r="M335" s="44"/>
    </row>
    <row r="336" spans="1:13" x14ac:dyDescent="0.3">
      <c r="A336" s="42">
        <v>2013</v>
      </c>
      <c r="B336" s="42" t="s">
        <v>307</v>
      </c>
      <c r="C336" s="40">
        <v>435.55</v>
      </c>
      <c r="D336" s="40">
        <v>1.9</v>
      </c>
      <c r="E336" s="40">
        <v>6.12</v>
      </c>
      <c r="F336" s="40">
        <v>2.48</v>
      </c>
      <c r="G336" s="40">
        <v>1.53</v>
      </c>
      <c r="H336" s="40">
        <v>3.54</v>
      </c>
      <c r="I336" s="40">
        <v>53.49</v>
      </c>
      <c r="J336" s="40">
        <v>256.06</v>
      </c>
      <c r="K336" s="40">
        <v>57.91</v>
      </c>
      <c r="L336" s="40">
        <v>47.34</v>
      </c>
      <c r="M336" s="44"/>
    </row>
    <row r="337" spans="1:13" x14ac:dyDescent="0.3">
      <c r="A337" s="42">
        <v>2012</v>
      </c>
      <c r="B337" s="42" t="s">
        <v>307</v>
      </c>
      <c r="C337" s="40">
        <v>405.23</v>
      </c>
      <c r="D337" s="40">
        <v>1.9</v>
      </c>
      <c r="E337" s="40">
        <v>7.09</v>
      </c>
      <c r="F337" s="40">
        <v>2.9</v>
      </c>
      <c r="G337" s="40">
        <v>1.79</v>
      </c>
      <c r="H337" s="40">
        <v>4.18</v>
      </c>
      <c r="I337" s="40">
        <v>53.54</v>
      </c>
      <c r="J337" s="40">
        <v>239.19</v>
      </c>
      <c r="K337" s="40">
        <v>58.06</v>
      </c>
      <c r="L337" s="40">
        <v>46.88</v>
      </c>
      <c r="M337" s="44"/>
    </row>
    <row r="338" spans="1:13" x14ac:dyDescent="0.3">
      <c r="A338" s="42">
        <v>2011</v>
      </c>
      <c r="B338" s="42" t="s">
        <v>307</v>
      </c>
      <c r="C338" s="40">
        <v>414.26</v>
      </c>
      <c r="D338" s="40">
        <v>1.9</v>
      </c>
      <c r="E338" s="40">
        <v>6.58</v>
      </c>
      <c r="F338" s="40">
        <v>2.52</v>
      </c>
      <c r="G338" s="40">
        <v>1.51</v>
      </c>
      <c r="H338" s="40">
        <v>3.61</v>
      </c>
      <c r="I338" s="40">
        <v>54.18</v>
      </c>
      <c r="J338" s="40">
        <v>237.69</v>
      </c>
      <c r="K338" s="40">
        <v>58.09</v>
      </c>
      <c r="L338" s="40">
        <v>46.41</v>
      </c>
      <c r="M338" s="44"/>
    </row>
    <row r="339" spans="1:13" x14ac:dyDescent="0.3">
      <c r="A339" s="42">
        <v>2010</v>
      </c>
      <c r="B339" s="42" t="s">
        <v>307</v>
      </c>
      <c r="C339" s="40">
        <v>395.34</v>
      </c>
      <c r="D339" s="40">
        <v>1.9</v>
      </c>
      <c r="E339" s="40">
        <v>8.06</v>
      </c>
      <c r="F339" s="40">
        <v>2.97</v>
      </c>
      <c r="G339" s="40">
        <v>1.72</v>
      </c>
      <c r="H339" s="40">
        <v>4.1100000000000003</v>
      </c>
      <c r="I339" s="40">
        <v>55.5</v>
      </c>
      <c r="J339" s="40">
        <v>216.69</v>
      </c>
      <c r="K339" s="40">
        <v>61.21</v>
      </c>
      <c r="L339" s="40">
        <v>45.92</v>
      </c>
      <c r="M339" s="44"/>
    </row>
    <row r="340" spans="1:13" x14ac:dyDescent="0.3">
      <c r="A340" s="42">
        <v>2009</v>
      </c>
      <c r="B340" s="42" t="s">
        <v>307</v>
      </c>
      <c r="C340" s="40">
        <v>370.97</v>
      </c>
      <c r="D340" s="40">
        <v>1.9</v>
      </c>
      <c r="E340" s="40">
        <v>9.2799999999999994</v>
      </c>
      <c r="F340" s="40">
        <v>3.79</v>
      </c>
      <c r="G340" s="40">
        <v>2.29</v>
      </c>
      <c r="H340" s="40">
        <v>5.52</v>
      </c>
      <c r="I340" s="40">
        <v>55.92</v>
      </c>
      <c r="J340" s="40">
        <v>205.2</v>
      </c>
      <c r="K340" s="40">
        <v>64.5</v>
      </c>
      <c r="L340" s="40">
        <v>45.42</v>
      </c>
      <c r="M340" s="44"/>
    </row>
    <row r="341" spans="1:13" x14ac:dyDescent="0.3">
      <c r="A341" s="42">
        <v>2008</v>
      </c>
      <c r="B341" s="42" t="s">
        <v>307</v>
      </c>
      <c r="C341" s="40">
        <v>351.95</v>
      </c>
      <c r="D341" s="40">
        <v>1.9</v>
      </c>
      <c r="E341" s="40">
        <v>10.71</v>
      </c>
      <c r="F341" s="40">
        <v>4.46</v>
      </c>
      <c r="G341" s="40">
        <v>2.75</v>
      </c>
      <c r="H341" s="40">
        <v>6.22</v>
      </c>
      <c r="I341" s="40">
        <v>56.04</v>
      </c>
      <c r="J341" s="40">
        <v>195.25</v>
      </c>
      <c r="K341" s="40">
        <v>66.84</v>
      </c>
      <c r="L341" s="40">
        <v>44.9</v>
      </c>
      <c r="M341" s="44"/>
    </row>
    <row r="342" spans="1:13" x14ac:dyDescent="0.3">
      <c r="A342" s="42">
        <v>2005</v>
      </c>
      <c r="B342" s="42" t="s">
        <v>307</v>
      </c>
      <c r="C342" s="40">
        <v>320.57</v>
      </c>
      <c r="D342" s="40">
        <v>1.9</v>
      </c>
      <c r="E342" s="40">
        <v>10.4</v>
      </c>
      <c r="F342" s="40">
        <v>3.72</v>
      </c>
      <c r="G342" s="40">
        <v>1.99</v>
      </c>
      <c r="H342" s="40">
        <v>5.43</v>
      </c>
      <c r="I342" s="40">
        <v>55.04</v>
      </c>
      <c r="J342" s="40">
        <v>177.47</v>
      </c>
      <c r="K342" s="40">
        <v>56.95</v>
      </c>
      <c r="L342" s="40">
        <v>43.29</v>
      </c>
      <c r="M342" s="44"/>
    </row>
    <row r="343" spans="1:13" x14ac:dyDescent="0.3">
      <c r="A343" s="42">
        <v>2004</v>
      </c>
      <c r="B343" s="42" t="s">
        <v>307</v>
      </c>
      <c r="C343" s="40">
        <v>303.58999999999997</v>
      </c>
      <c r="D343" s="40">
        <v>1.9</v>
      </c>
      <c r="E343" s="40">
        <v>11.79</v>
      </c>
      <c r="F343" s="40">
        <v>4.16</v>
      </c>
      <c r="G343" s="40">
        <v>2.21</v>
      </c>
      <c r="H343" s="40">
        <v>6.15</v>
      </c>
      <c r="I343" s="40">
        <v>56.11</v>
      </c>
      <c r="J343" s="40">
        <v>162.05000000000001</v>
      </c>
      <c r="K343" s="40">
        <v>59.36</v>
      </c>
      <c r="L343" s="40">
        <v>42.72</v>
      </c>
      <c r="M343" s="44"/>
    </row>
    <row r="344" spans="1:13" x14ac:dyDescent="0.3">
      <c r="A344" s="42">
        <v>2003</v>
      </c>
      <c r="B344" s="42" t="s">
        <v>307</v>
      </c>
      <c r="C344" s="40">
        <v>285.27</v>
      </c>
      <c r="D344" s="40">
        <v>1.9</v>
      </c>
      <c r="E344" s="40">
        <v>12.8</v>
      </c>
      <c r="F344" s="40">
        <v>4.97</v>
      </c>
      <c r="G344" s="40">
        <v>2.81</v>
      </c>
      <c r="H344" s="40">
        <v>7.26</v>
      </c>
      <c r="I344" s="40">
        <v>54.41</v>
      </c>
      <c r="J344" s="40">
        <v>161.93</v>
      </c>
      <c r="K344" s="40">
        <v>58.59</v>
      </c>
      <c r="L344" s="40">
        <v>42.15</v>
      </c>
      <c r="M344" s="44"/>
    </row>
    <row r="345" spans="1:13" x14ac:dyDescent="0.3">
      <c r="A345" s="42">
        <v>2002</v>
      </c>
      <c r="B345" s="42" t="s">
        <v>307</v>
      </c>
      <c r="C345" s="40">
        <v>310.42</v>
      </c>
      <c r="D345" s="40">
        <v>1.9</v>
      </c>
      <c r="E345" s="40">
        <v>14.66</v>
      </c>
      <c r="F345" s="40">
        <v>5.91</v>
      </c>
      <c r="G345" s="40">
        <v>3.39</v>
      </c>
      <c r="H345" s="40">
        <v>8.74</v>
      </c>
      <c r="I345" s="40">
        <v>58.25</v>
      </c>
      <c r="J345" s="40">
        <v>157.77000000000001</v>
      </c>
      <c r="K345" s="40">
        <v>68.510000000000005</v>
      </c>
      <c r="L345" s="40">
        <v>41.57</v>
      </c>
      <c r="M345" s="44"/>
    </row>
    <row r="346" spans="1:13" x14ac:dyDescent="0.3">
      <c r="A346" s="42">
        <v>2001</v>
      </c>
      <c r="B346" s="42" t="s">
        <v>307</v>
      </c>
      <c r="C346" s="40">
        <v>233.31</v>
      </c>
      <c r="D346" s="40">
        <v>1.9</v>
      </c>
      <c r="E346" s="40">
        <v>20.77</v>
      </c>
      <c r="F346" s="40">
        <v>10.52</v>
      </c>
      <c r="G346" s="40">
        <v>7.46</v>
      </c>
      <c r="H346" s="40">
        <v>13.05</v>
      </c>
      <c r="I346" s="40">
        <v>57.76</v>
      </c>
      <c r="J346" s="40">
        <v>127.68</v>
      </c>
      <c r="K346" s="40">
        <v>98.84</v>
      </c>
      <c r="L346" s="40">
        <v>40.99</v>
      </c>
      <c r="M346" s="44"/>
    </row>
    <row r="347" spans="1:13" x14ac:dyDescent="0.3">
      <c r="A347" s="42">
        <v>2000</v>
      </c>
      <c r="B347" s="42" t="s">
        <v>307</v>
      </c>
      <c r="C347" s="40">
        <v>294.8</v>
      </c>
      <c r="D347" s="40">
        <v>1.9</v>
      </c>
      <c r="E347" s="40">
        <v>16.2</v>
      </c>
      <c r="F347" s="40">
        <v>10.78</v>
      </c>
      <c r="G347" s="40">
        <v>9.35</v>
      </c>
      <c r="H347" s="40">
        <v>5.54</v>
      </c>
      <c r="I347" s="40">
        <v>58.68</v>
      </c>
      <c r="J347" s="40">
        <v>157.4</v>
      </c>
      <c r="K347" s="40">
        <v>135.63999999999999</v>
      </c>
      <c r="L347" s="40">
        <v>40.4</v>
      </c>
      <c r="M347" s="44"/>
    </row>
    <row r="348" spans="1:13" x14ac:dyDescent="0.3">
      <c r="A348" s="42">
        <v>1999</v>
      </c>
      <c r="B348" s="42" t="s">
        <v>307</v>
      </c>
      <c r="C348" s="40">
        <v>264.41000000000003</v>
      </c>
      <c r="D348" s="40">
        <v>1.9</v>
      </c>
      <c r="E348" s="40">
        <v>19.32</v>
      </c>
      <c r="F348" s="40">
        <v>10.68</v>
      </c>
      <c r="G348" s="40">
        <v>8.14</v>
      </c>
      <c r="H348" s="40">
        <v>10.29</v>
      </c>
      <c r="I348" s="40">
        <v>58.74</v>
      </c>
      <c r="J348" s="40">
        <v>143.31</v>
      </c>
      <c r="K348" s="40">
        <v>107.78</v>
      </c>
      <c r="L348" s="40">
        <v>39.82</v>
      </c>
      <c r="M348" s="44"/>
    </row>
    <row r="349" spans="1:13" x14ac:dyDescent="0.3">
      <c r="A349" s="42">
        <v>1996</v>
      </c>
      <c r="B349" s="42" t="s">
        <v>307</v>
      </c>
      <c r="C349" s="40">
        <v>281.61</v>
      </c>
      <c r="D349" s="40">
        <v>1.9</v>
      </c>
      <c r="E349" s="40">
        <v>15.62</v>
      </c>
      <c r="F349" s="40">
        <v>8.7200000000000006</v>
      </c>
      <c r="G349" s="40">
        <v>6.7</v>
      </c>
      <c r="H349" s="40">
        <v>9.1300000000000008</v>
      </c>
      <c r="I349" s="40">
        <v>56.93</v>
      </c>
      <c r="J349" s="40">
        <v>158.47999999999999</v>
      </c>
      <c r="K349" s="40">
        <v>93.34</v>
      </c>
      <c r="L349" s="40">
        <v>38.049999999999997</v>
      </c>
      <c r="M349" s="44"/>
    </row>
    <row r="350" spans="1:13" x14ac:dyDescent="0.3">
      <c r="A350" s="42">
        <v>1992</v>
      </c>
      <c r="B350" s="42" t="s">
        <v>307</v>
      </c>
      <c r="C350" s="40">
        <v>308.31</v>
      </c>
      <c r="D350" s="40">
        <v>1.9</v>
      </c>
      <c r="E350" s="40">
        <v>8.14</v>
      </c>
      <c r="F350" s="40">
        <v>4.4800000000000004</v>
      </c>
      <c r="G350" s="40">
        <v>3.65</v>
      </c>
      <c r="H350" s="40">
        <v>2.63</v>
      </c>
      <c r="I350" s="40">
        <v>51.45</v>
      </c>
      <c r="J350" s="40">
        <v>187.14</v>
      </c>
      <c r="K350" s="40">
        <v>70.180000000000007</v>
      </c>
      <c r="L350" s="40">
        <v>35.56</v>
      </c>
      <c r="M350" s="44"/>
    </row>
    <row r="352" spans="1:13" x14ac:dyDescent="0.3">
      <c r="A352" s="50" t="s">
        <v>291</v>
      </c>
      <c r="B352" s="50" t="s">
        <v>323</v>
      </c>
      <c r="C352" s="50"/>
      <c r="D352" s="50"/>
      <c r="E352" s="50"/>
      <c r="F352" s="50"/>
      <c r="G352" s="50"/>
      <c r="H352" s="50"/>
      <c r="I352" s="50"/>
      <c r="J352" s="50"/>
      <c r="K352" s="50"/>
    </row>
    <row r="353" spans="1:13" x14ac:dyDescent="0.3">
      <c r="A353" s="50"/>
      <c r="B353" s="40" t="s">
        <v>324</v>
      </c>
      <c r="C353" s="40" t="s">
        <v>325</v>
      </c>
      <c r="D353" s="40" t="s">
        <v>326</v>
      </c>
      <c r="E353" s="40" t="s">
        <v>327</v>
      </c>
      <c r="F353" s="40" t="s">
        <v>328</v>
      </c>
      <c r="G353" s="40" t="s">
        <v>329</v>
      </c>
      <c r="H353" s="40" t="s">
        <v>330</v>
      </c>
      <c r="I353" s="40" t="s">
        <v>331</v>
      </c>
      <c r="J353" s="40" t="s">
        <v>332</v>
      </c>
      <c r="K353" s="40" t="s">
        <v>333</v>
      </c>
    </row>
    <row r="354" spans="1:13" x14ac:dyDescent="0.3">
      <c r="A354" s="42">
        <v>2015</v>
      </c>
      <c r="B354" s="40">
        <v>1.18</v>
      </c>
      <c r="C354" s="40">
        <v>2.4500000000000002</v>
      </c>
      <c r="D354" s="40">
        <v>3.42</v>
      </c>
      <c r="E354" s="40">
        <v>4.43</v>
      </c>
      <c r="F354" s="40">
        <v>5.59</v>
      </c>
      <c r="G354" s="40">
        <v>7.02</v>
      </c>
      <c r="H354" s="40">
        <v>8.82</v>
      </c>
      <c r="I354" s="40">
        <v>11.46</v>
      </c>
      <c r="J354" s="40">
        <v>16.07</v>
      </c>
      <c r="K354" s="40">
        <v>39.56</v>
      </c>
      <c r="M354" s="38">
        <f t="shared" ref="M354:M370" si="5">SUM(J354:K354)/SUM(B354:C354)</f>
        <v>15.325068870523417</v>
      </c>
    </row>
    <row r="355" spans="1:13" x14ac:dyDescent="0.3">
      <c r="A355" s="42">
        <v>2014</v>
      </c>
      <c r="B355" s="40">
        <v>1.1000000000000001</v>
      </c>
      <c r="C355" s="40">
        <v>2.2599999999999998</v>
      </c>
      <c r="D355" s="40">
        <v>3.21</v>
      </c>
      <c r="E355" s="40">
        <v>4.17</v>
      </c>
      <c r="F355" s="40">
        <v>5.27</v>
      </c>
      <c r="G355" s="40">
        <v>6.57</v>
      </c>
      <c r="H355" s="40">
        <v>8.31</v>
      </c>
      <c r="I355" s="40">
        <v>11</v>
      </c>
      <c r="J355" s="40">
        <v>15.95</v>
      </c>
      <c r="K355" s="40">
        <v>42.16</v>
      </c>
      <c r="M355" s="38">
        <f t="shared" si="5"/>
        <v>17.294642857142858</v>
      </c>
    </row>
    <row r="356" spans="1:13" x14ac:dyDescent="0.3">
      <c r="A356" s="42">
        <v>2013</v>
      </c>
      <c r="B356" s="40">
        <v>1.0900000000000001</v>
      </c>
      <c r="C356" s="40">
        <v>2.2599999999999998</v>
      </c>
      <c r="D356" s="40">
        <v>3.17</v>
      </c>
      <c r="E356" s="40">
        <v>4.12</v>
      </c>
      <c r="F356" s="40">
        <v>5.25</v>
      </c>
      <c r="G356" s="40">
        <v>6.6</v>
      </c>
      <c r="H356" s="40">
        <v>8.44</v>
      </c>
      <c r="I356" s="40">
        <v>11.11</v>
      </c>
      <c r="J356" s="40">
        <v>16.03</v>
      </c>
      <c r="K356" s="40">
        <v>41.94</v>
      </c>
      <c r="M356" s="38">
        <f t="shared" si="5"/>
        <v>17.3044776119403</v>
      </c>
    </row>
    <row r="357" spans="1:13" x14ac:dyDescent="0.3">
      <c r="A357" s="42">
        <v>2012</v>
      </c>
      <c r="B357" s="40">
        <v>1.06</v>
      </c>
      <c r="C357" s="40">
        <v>2.23</v>
      </c>
      <c r="D357" s="40">
        <v>3.16</v>
      </c>
      <c r="E357" s="40">
        <v>4.13</v>
      </c>
      <c r="F357" s="40">
        <v>5.26</v>
      </c>
      <c r="G357" s="40">
        <v>6.64</v>
      </c>
      <c r="H357" s="40">
        <v>8.4600000000000009</v>
      </c>
      <c r="I357" s="40">
        <v>11.2</v>
      </c>
      <c r="J357" s="40">
        <v>15.89</v>
      </c>
      <c r="K357" s="40">
        <v>41.98</v>
      </c>
      <c r="M357" s="38">
        <f t="shared" si="5"/>
        <v>17.589665653495441</v>
      </c>
    </row>
    <row r="358" spans="1:13" x14ac:dyDescent="0.3">
      <c r="A358" s="42">
        <v>2011</v>
      </c>
      <c r="B358" s="40">
        <v>1.1100000000000001</v>
      </c>
      <c r="C358" s="40">
        <v>2.2400000000000002</v>
      </c>
      <c r="D358" s="40">
        <v>3.14</v>
      </c>
      <c r="E358" s="40">
        <v>4.07</v>
      </c>
      <c r="F358" s="40">
        <v>5.13</v>
      </c>
      <c r="G358" s="40">
        <v>6.46</v>
      </c>
      <c r="H358" s="40">
        <v>8.27</v>
      </c>
      <c r="I358" s="40">
        <v>10.88</v>
      </c>
      <c r="J358" s="40">
        <v>15.62</v>
      </c>
      <c r="K358" s="40">
        <v>43.08</v>
      </c>
      <c r="M358" s="38">
        <f t="shared" si="5"/>
        <v>17.522388059701488</v>
      </c>
    </row>
    <row r="359" spans="1:13" x14ac:dyDescent="0.3">
      <c r="A359" s="42">
        <v>2010</v>
      </c>
      <c r="B359" s="40">
        <v>1.05</v>
      </c>
      <c r="C359" s="40">
        <v>2.14</v>
      </c>
      <c r="D359" s="40">
        <v>2.99</v>
      </c>
      <c r="E359" s="40">
        <v>3.91</v>
      </c>
      <c r="F359" s="40">
        <v>4.93</v>
      </c>
      <c r="G359" s="40">
        <v>6.23</v>
      </c>
      <c r="H359" s="40">
        <v>8</v>
      </c>
      <c r="I359" s="40">
        <v>10.72</v>
      </c>
      <c r="J359" s="40">
        <v>15.78</v>
      </c>
      <c r="K359" s="40">
        <v>44.25</v>
      </c>
      <c r="M359" s="38">
        <f t="shared" si="5"/>
        <v>18.818181818181817</v>
      </c>
    </row>
    <row r="360" spans="1:13" x14ac:dyDescent="0.3">
      <c r="A360" s="42">
        <v>2009</v>
      </c>
      <c r="B360" s="40">
        <v>0.97</v>
      </c>
      <c r="C360" s="40">
        <v>2.09</v>
      </c>
      <c r="D360" s="40">
        <v>2.94</v>
      </c>
      <c r="E360" s="40">
        <v>3.84</v>
      </c>
      <c r="F360" s="40">
        <v>4.92</v>
      </c>
      <c r="G360" s="40">
        <v>6.24</v>
      </c>
      <c r="H360" s="40">
        <v>8.0299999999999994</v>
      </c>
      <c r="I360" s="40">
        <v>10.72</v>
      </c>
      <c r="J360" s="40">
        <v>15.71</v>
      </c>
      <c r="K360" s="40">
        <v>44.55</v>
      </c>
      <c r="M360" s="38">
        <f t="shared" si="5"/>
        <v>19.692810457516341</v>
      </c>
    </row>
    <row r="361" spans="1:13" x14ac:dyDescent="0.3">
      <c r="A361" s="42">
        <v>2008</v>
      </c>
      <c r="B361" s="40">
        <v>0.91</v>
      </c>
      <c r="C361" s="40">
        <v>2.02</v>
      </c>
      <c r="D361" s="40">
        <v>2.89</v>
      </c>
      <c r="E361" s="40">
        <v>3.84</v>
      </c>
      <c r="F361" s="40">
        <v>4.93</v>
      </c>
      <c r="G361" s="40">
        <v>6.26</v>
      </c>
      <c r="H361" s="40">
        <v>8.07</v>
      </c>
      <c r="I361" s="40">
        <v>10.81</v>
      </c>
      <c r="J361" s="40">
        <v>15.89</v>
      </c>
      <c r="K361" s="40">
        <v>44.39</v>
      </c>
      <c r="M361" s="38">
        <f t="shared" si="5"/>
        <v>20.573378839590443</v>
      </c>
    </row>
    <row r="362" spans="1:13" x14ac:dyDescent="0.3">
      <c r="A362" s="42">
        <v>2005</v>
      </c>
      <c r="B362" s="40">
        <v>1.1299999999999999</v>
      </c>
      <c r="C362" s="40">
        <v>2.2400000000000002</v>
      </c>
      <c r="D362" s="40">
        <v>3.1</v>
      </c>
      <c r="E362" s="40">
        <v>3.99</v>
      </c>
      <c r="F362" s="40">
        <v>4.97</v>
      </c>
      <c r="G362" s="40">
        <v>6.22</v>
      </c>
      <c r="H362" s="40">
        <v>7.92</v>
      </c>
      <c r="I362" s="40">
        <v>10.45</v>
      </c>
      <c r="J362" s="40">
        <v>15.71</v>
      </c>
      <c r="K362" s="40">
        <v>44.26</v>
      </c>
      <c r="M362" s="38">
        <f t="shared" si="5"/>
        <v>17.795252225519288</v>
      </c>
    </row>
    <row r="363" spans="1:13" x14ac:dyDescent="0.3">
      <c r="A363" s="42">
        <v>2004</v>
      </c>
      <c r="B363" s="40">
        <v>1.1299999999999999</v>
      </c>
      <c r="C363" s="40">
        <v>2.1800000000000002</v>
      </c>
      <c r="D363" s="40">
        <v>2.99</v>
      </c>
      <c r="E363" s="40">
        <v>3.84</v>
      </c>
      <c r="F363" s="40">
        <v>4.82</v>
      </c>
      <c r="G363" s="40">
        <v>6.03</v>
      </c>
      <c r="H363" s="40">
        <v>7.74</v>
      </c>
      <c r="I363" s="40">
        <v>10.31</v>
      </c>
      <c r="J363" s="40">
        <v>15.47</v>
      </c>
      <c r="K363" s="40">
        <v>45.51</v>
      </c>
      <c r="M363" s="38">
        <f t="shared" si="5"/>
        <v>18.422960725075527</v>
      </c>
    </row>
    <row r="364" spans="1:13" x14ac:dyDescent="0.3">
      <c r="A364" s="42">
        <v>2003</v>
      </c>
      <c r="B364" s="40">
        <v>1.06</v>
      </c>
      <c r="C364" s="40">
        <v>2.23</v>
      </c>
      <c r="D364" s="40">
        <v>3.18</v>
      </c>
      <c r="E364" s="40">
        <v>4.0999999999999996</v>
      </c>
      <c r="F364" s="40">
        <v>5.13</v>
      </c>
      <c r="G364" s="40">
        <v>6.37</v>
      </c>
      <c r="H364" s="40">
        <v>8.08</v>
      </c>
      <c r="I364" s="40">
        <v>10.61</v>
      </c>
      <c r="J364" s="40">
        <v>15.77</v>
      </c>
      <c r="K364" s="40">
        <v>43.48</v>
      </c>
      <c r="M364" s="38">
        <f t="shared" si="5"/>
        <v>18.009118541033434</v>
      </c>
    </row>
    <row r="365" spans="1:13" x14ac:dyDescent="0.3">
      <c r="A365" s="42">
        <v>2002</v>
      </c>
      <c r="B365" s="40">
        <v>0.87</v>
      </c>
      <c r="C365" s="40">
        <v>1.88</v>
      </c>
      <c r="D365" s="40">
        <v>2.75</v>
      </c>
      <c r="E365" s="40">
        <v>3.53</v>
      </c>
      <c r="F365" s="40">
        <v>4.53</v>
      </c>
      <c r="G365" s="40">
        <v>5.82</v>
      </c>
      <c r="H365" s="40">
        <v>7.71</v>
      </c>
      <c r="I365" s="40">
        <v>10.33</v>
      </c>
      <c r="J365" s="40">
        <v>15.61</v>
      </c>
      <c r="K365" s="40">
        <v>46.97</v>
      </c>
      <c r="M365" s="38">
        <f t="shared" si="5"/>
        <v>22.756363636363634</v>
      </c>
    </row>
    <row r="366" spans="1:13" x14ac:dyDescent="0.3">
      <c r="A366" s="42">
        <v>2001</v>
      </c>
      <c r="B366" s="40">
        <v>0.5</v>
      </c>
      <c r="C366" s="40">
        <v>1.85</v>
      </c>
      <c r="D366" s="40">
        <v>2.94</v>
      </c>
      <c r="E366" s="40">
        <v>3.89</v>
      </c>
      <c r="F366" s="40">
        <v>4.9000000000000004</v>
      </c>
      <c r="G366" s="40">
        <v>6.09</v>
      </c>
      <c r="H366" s="40">
        <v>7.79</v>
      </c>
      <c r="I366" s="40">
        <v>10.33</v>
      </c>
      <c r="J366" s="40">
        <v>15.09</v>
      </c>
      <c r="K366" s="40">
        <v>46.62</v>
      </c>
      <c r="M366" s="38">
        <f t="shared" si="5"/>
        <v>26.259574468085102</v>
      </c>
    </row>
    <row r="367" spans="1:13" x14ac:dyDescent="0.3">
      <c r="A367" s="42">
        <v>2000</v>
      </c>
      <c r="B367" s="40">
        <v>0.13</v>
      </c>
      <c r="C367" s="40">
        <v>1.77</v>
      </c>
      <c r="D367" s="40">
        <v>2.91</v>
      </c>
      <c r="E367" s="40">
        <v>3.83</v>
      </c>
      <c r="F367" s="40">
        <v>4.8600000000000003</v>
      </c>
      <c r="G367" s="40">
        <v>6.12</v>
      </c>
      <c r="H367" s="40">
        <v>7.81</v>
      </c>
      <c r="I367" s="40">
        <v>10.32</v>
      </c>
      <c r="J367" s="40">
        <v>15.24</v>
      </c>
      <c r="K367" s="40">
        <v>47.01</v>
      </c>
      <c r="M367" s="38">
        <f t="shared" si="5"/>
        <v>32.763157894736842</v>
      </c>
    </row>
    <row r="368" spans="1:13" x14ac:dyDescent="0.3">
      <c r="A368" s="42">
        <v>1999</v>
      </c>
      <c r="B368" s="40">
        <v>0.35</v>
      </c>
      <c r="C368" s="40">
        <v>1.69</v>
      </c>
      <c r="D368" s="40">
        <v>2.76</v>
      </c>
      <c r="E368" s="40">
        <v>3.74</v>
      </c>
      <c r="F368" s="40">
        <v>4.82</v>
      </c>
      <c r="G368" s="40">
        <v>6.09</v>
      </c>
      <c r="H368" s="40">
        <v>7.79</v>
      </c>
      <c r="I368" s="40">
        <v>10.38</v>
      </c>
      <c r="J368" s="40">
        <v>15.49</v>
      </c>
      <c r="K368" s="40">
        <v>46.9</v>
      </c>
      <c r="M368" s="38">
        <f t="shared" si="5"/>
        <v>30.583333333333332</v>
      </c>
    </row>
    <row r="369" spans="1:13" x14ac:dyDescent="0.3">
      <c r="A369" s="42">
        <v>1996</v>
      </c>
      <c r="B369" s="40">
        <v>0.46</v>
      </c>
      <c r="C369" s="40">
        <v>1.97</v>
      </c>
      <c r="D369" s="40">
        <v>3.02</v>
      </c>
      <c r="E369" s="40">
        <v>3.97</v>
      </c>
      <c r="F369" s="40">
        <v>5.03</v>
      </c>
      <c r="G369" s="40">
        <v>6.31</v>
      </c>
      <c r="H369" s="40">
        <v>7.98</v>
      </c>
      <c r="I369" s="40">
        <v>10.48</v>
      </c>
      <c r="J369" s="40">
        <v>15.14</v>
      </c>
      <c r="K369" s="40">
        <v>45.64</v>
      </c>
      <c r="M369" s="38">
        <f t="shared" si="5"/>
        <v>25.012345679012345</v>
      </c>
    </row>
    <row r="370" spans="1:13" x14ac:dyDescent="0.3">
      <c r="A370" s="42">
        <v>1992</v>
      </c>
      <c r="B370" s="40">
        <v>1.06</v>
      </c>
      <c r="C370" s="40">
        <v>2.62</v>
      </c>
      <c r="D370" s="40">
        <v>3.55</v>
      </c>
      <c r="E370" s="40">
        <v>4.45</v>
      </c>
      <c r="F370" s="40">
        <v>5.5</v>
      </c>
      <c r="G370" s="40">
        <v>6.74</v>
      </c>
      <c r="H370" s="40">
        <v>8.42</v>
      </c>
      <c r="I370" s="40">
        <v>10.99</v>
      </c>
      <c r="J370" s="40">
        <v>16.22</v>
      </c>
      <c r="K370" s="40">
        <v>40.46</v>
      </c>
      <c r="M370" s="38">
        <f t="shared" si="5"/>
        <v>15.402173913043477</v>
      </c>
    </row>
    <row r="372" spans="1:13" x14ac:dyDescent="0.3">
      <c r="A372" s="50" t="s">
        <v>291</v>
      </c>
      <c r="B372" s="50" t="s">
        <v>334</v>
      </c>
      <c r="C372" s="50"/>
      <c r="D372" s="50"/>
      <c r="E372" s="50"/>
      <c r="F372" s="50"/>
      <c r="G372" s="50"/>
      <c r="H372" s="50"/>
      <c r="I372" s="50"/>
      <c r="J372" s="50"/>
      <c r="K372" s="50"/>
    </row>
    <row r="373" spans="1:13" x14ac:dyDescent="0.3">
      <c r="A373" s="50"/>
      <c r="B373" s="40" t="s">
        <v>335</v>
      </c>
      <c r="C373" s="40" t="s">
        <v>336</v>
      </c>
      <c r="D373" s="40" t="s">
        <v>337</v>
      </c>
      <c r="E373" s="40" t="s">
        <v>338</v>
      </c>
      <c r="F373" s="40" t="s">
        <v>339</v>
      </c>
      <c r="G373" s="40" t="s">
        <v>340</v>
      </c>
      <c r="H373" s="40" t="s">
        <v>341</v>
      </c>
      <c r="I373" s="40" t="s">
        <v>342</v>
      </c>
      <c r="J373" s="40" t="s">
        <v>343</v>
      </c>
      <c r="K373" s="40" t="s">
        <v>344</v>
      </c>
    </row>
    <row r="374" spans="1:13" x14ac:dyDescent="0.3">
      <c r="A374" s="42">
        <v>2015</v>
      </c>
      <c r="B374" s="40">
        <v>50.78</v>
      </c>
      <c r="C374" s="40">
        <v>78.11</v>
      </c>
      <c r="D374" s="40">
        <v>101.14</v>
      </c>
      <c r="E374" s="40">
        <v>123.52</v>
      </c>
      <c r="F374" s="40">
        <v>146.93</v>
      </c>
      <c r="G374" s="40">
        <v>172.79</v>
      </c>
      <c r="H374" s="40">
        <v>202.34</v>
      </c>
      <c r="I374" s="40">
        <v>238.69</v>
      </c>
      <c r="J374" s="40">
        <v>289.02</v>
      </c>
      <c r="K374" s="40">
        <v>430.37</v>
      </c>
    </row>
    <row r="375" spans="1:13" x14ac:dyDescent="0.3">
      <c r="A375" s="42">
        <v>2014</v>
      </c>
      <c r="B375" s="40">
        <v>49.58</v>
      </c>
      <c r="C375" s="40">
        <v>75.72</v>
      </c>
      <c r="D375" s="40">
        <v>98.71</v>
      </c>
      <c r="E375" s="40">
        <v>121.02</v>
      </c>
      <c r="F375" s="40">
        <v>144.32</v>
      </c>
      <c r="G375" s="40">
        <v>169.62</v>
      </c>
      <c r="H375" s="40">
        <v>198.9</v>
      </c>
      <c r="I375" s="40">
        <v>236.01</v>
      </c>
      <c r="J375" s="40">
        <v>289.67</v>
      </c>
      <c r="K375" s="40">
        <v>450.73</v>
      </c>
    </row>
    <row r="376" spans="1:13" x14ac:dyDescent="0.3">
      <c r="A376" s="42">
        <v>2013</v>
      </c>
      <c r="B376" s="40">
        <v>47.47</v>
      </c>
      <c r="C376" s="40">
        <v>72.95</v>
      </c>
      <c r="D376" s="40">
        <v>94.66</v>
      </c>
      <c r="E376" s="40">
        <v>115.86</v>
      </c>
      <c r="F376" s="40">
        <v>138.41999999999999</v>
      </c>
      <c r="G376" s="40">
        <v>163.26</v>
      </c>
      <c r="H376" s="40">
        <v>192.45</v>
      </c>
      <c r="I376" s="40">
        <v>228.88</v>
      </c>
      <c r="J376" s="40">
        <v>281.02999999999997</v>
      </c>
      <c r="K376" s="40">
        <v>435.55</v>
      </c>
    </row>
    <row r="377" spans="1:13" x14ac:dyDescent="0.3">
      <c r="A377" s="42">
        <v>2012</v>
      </c>
      <c r="B377" s="40">
        <v>42.95</v>
      </c>
      <c r="C377" s="40">
        <v>66.66</v>
      </c>
      <c r="D377" s="40">
        <v>87.12</v>
      </c>
      <c r="E377" s="40">
        <v>107.18</v>
      </c>
      <c r="F377" s="40">
        <v>128.38</v>
      </c>
      <c r="G377" s="40">
        <v>151.83000000000001</v>
      </c>
      <c r="H377" s="40">
        <v>179.11</v>
      </c>
      <c r="I377" s="40">
        <v>213.45</v>
      </c>
      <c r="J377" s="40">
        <v>261.27999999999997</v>
      </c>
      <c r="K377" s="40">
        <v>405.23</v>
      </c>
    </row>
    <row r="378" spans="1:13" x14ac:dyDescent="0.3">
      <c r="A378" s="42">
        <v>2011</v>
      </c>
      <c r="B378" s="40">
        <v>45.98</v>
      </c>
      <c r="C378" s="40">
        <v>69.39</v>
      </c>
      <c r="D378" s="40">
        <v>89.62</v>
      </c>
      <c r="E378" s="40">
        <v>109.36</v>
      </c>
      <c r="F378" s="40">
        <v>129.99</v>
      </c>
      <c r="G378" s="40">
        <v>152.93</v>
      </c>
      <c r="H378" s="40">
        <v>180.03</v>
      </c>
      <c r="I378" s="40">
        <v>213.86</v>
      </c>
      <c r="J378" s="40">
        <v>262</v>
      </c>
      <c r="K378" s="40">
        <v>414.26</v>
      </c>
    </row>
    <row r="379" spans="1:13" x14ac:dyDescent="0.3">
      <c r="A379" s="42">
        <v>2010</v>
      </c>
      <c r="B379" s="40">
        <v>41.51</v>
      </c>
      <c r="C379" s="40">
        <v>63.06</v>
      </c>
      <c r="D379" s="40">
        <v>81.44</v>
      </c>
      <c r="E379" s="40">
        <v>99.72</v>
      </c>
      <c r="F379" s="40">
        <v>118.76</v>
      </c>
      <c r="G379" s="40">
        <v>140.02000000000001</v>
      </c>
      <c r="H379" s="40">
        <v>165.2</v>
      </c>
      <c r="I379" s="40">
        <v>197.52</v>
      </c>
      <c r="J379" s="40">
        <v>244.89</v>
      </c>
      <c r="K379" s="40">
        <v>395.34</v>
      </c>
    </row>
    <row r="380" spans="1:13" x14ac:dyDescent="0.3">
      <c r="A380" s="42">
        <v>2009</v>
      </c>
      <c r="B380" s="40">
        <v>35.979999999999997</v>
      </c>
      <c r="C380" s="40">
        <v>56.76</v>
      </c>
      <c r="D380" s="40">
        <v>74.19</v>
      </c>
      <c r="E380" s="40">
        <v>91.26</v>
      </c>
      <c r="F380" s="40">
        <v>109.51</v>
      </c>
      <c r="G380" s="40">
        <v>129.84</v>
      </c>
      <c r="H380" s="40">
        <v>153.85</v>
      </c>
      <c r="I380" s="40">
        <v>184.33</v>
      </c>
      <c r="J380" s="40">
        <v>228.6</v>
      </c>
      <c r="K380" s="40">
        <v>370.97</v>
      </c>
    </row>
    <row r="381" spans="1:13" x14ac:dyDescent="0.3">
      <c r="A381" s="42">
        <v>2008</v>
      </c>
      <c r="B381" s="40">
        <v>32.03</v>
      </c>
      <c r="C381" s="40">
        <v>51.56</v>
      </c>
      <c r="D381" s="40">
        <v>68.28</v>
      </c>
      <c r="E381" s="40">
        <v>85</v>
      </c>
      <c r="F381" s="40">
        <v>102.7</v>
      </c>
      <c r="G381" s="40">
        <v>122.3</v>
      </c>
      <c r="H381" s="40">
        <v>145.41</v>
      </c>
      <c r="I381" s="40">
        <v>174.79</v>
      </c>
      <c r="J381" s="40">
        <v>217.51</v>
      </c>
      <c r="K381" s="40">
        <v>351.95</v>
      </c>
    </row>
    <row r="382" spans="1:13" x14ac:dyDescent="0.3">
      <c r="A382" s="42">
        <v>2005</v>
      </c>
      <c r="B382" s="40">
        <v>36.22</v>
      </c>
      <c r="C382" s="40">
        <v>54.02</v>
      </c>
      <c r="D382" s="40">
        <v>69.14</v>
      </c>
      <c r="E382" s="40">
        <v>83.83</v>
      </c>
      <c r="F382" s="40">
        <v>98.93</v>
      </c>
      <c r="G382" s="40">
        <v>115.67</v>
      </c>
      <c r="H382" s="40">
        <v>135.41999999999999</v>
      </c>
      <c r="I382" s="40">
        <v>160.37</v>
      </c>
      <c r="J382" s="40">
        <v>198.5</v>
      </c>
      <c r="K382" s="40">
        <v>320.57</v>
      </c>
    </row>
    <row r="383" spans="1:13" x14ac:dyDescent="0.3">
      <c r="A383" s="42">
        <v>2004</v>
      </c>
      <c r="B383" s="40">
        <v>34.31</v>
      </c>
      <c r="C383" s="40">
        <v>50.24</v>
      </c>
      <c r="D383" s="40">
        <v>63.75</v>
      </c>
      <c r="E383" s="40">
        <v>76.959999999999994</v>
      </c>
      <c r="F383" s="40">
        <v>90.83</v>
      </c>
      <c r="G383" s="40">
        <v>106.21</v>
      </c>
      <c r="H383" s="40">
        <v>124.6</v>
      </c>
      <c r="I383" s="40">
        <v>148.15</v>
      </c>
      <c r="J383" s="40">
        <v>183.87</v>
      </c>
      <c r="K383" s="40">
        <v>303.58999999999997</v>
      </c>
    </row>
    <row r="384" spans="1:13" x14ac:dyDescent="0.3">
      <c r="A384" s="42">
        <v>2003</v>
      </c>
      <c r="B384" s="40">
        <v>30.24</v>
      </c>
      <c r="C384" s="40">
        <v>46.93</v>
      </c>
      <c r="D384" s="40">
        <v>61.52</v>
      </c>
      <c r="E384" s="40">
        <v>75.38</v>
      </c>
      <c r="F384" s="40">
        <v>89.57</v>
      </c>
      <c r="G384" s="40">
        <v>104.93</v>
      </c>
      <c r="H384" s="40">
        <v>122.87</v>
      </c>
      <c r="I384" s="40">
        <v>145.35</v>
      </c>
      <c r="J384" s="40">
        <v>179.18</v>
      </c>
      <c r="K384" s="40">
        <v>285.27</v>
      </c>
    </row>
    <row r="385" spans="1:13" x14ac:dyDescent="0.3">
      <c r="A385" s="42">
        <v>2002</v>
      </c>
      <c r="B385" s="40">
        <v>27.01</v>
      </c>
      <c r="C385" s="40">
        <v>42.68</v>
      </c>
      <c r="D385" s="40">
        <v>56.91</v>
      </c>
      <c r="E385" s="40">
        <v>70.08</v>
      </c>
      <c r="F385" s="40">
        <v>84.19</v>
      </c>
      <c r="G385" s="40">
        <v>100.27</v>
      </c>
      <c r="H385" s="40">
        <v>120.13</v>
      </c>
      <c r="I385" s="40">
        <v>145.19999999999999</v>
      </c>
      <c r="J385" s="40">
        <v>182.91</v>
      </c>
      <c r="K385" s="40">
        <v>310.42</v>
      </c>
    </row>
    <row r="386" spans="1:13" x14ac:dyDescent="0.3">
      <c r="A386" s="42">
        <v>2001</v>
      </c>
      <c r="B386" s="40">
        <v>11.67</v>
      </c>
      <c r="C386" s="40">
        <v>27.41</v>
      </c>
      <c r="D386" s="40">
        <v>41.14</v>
      </c>
      <c r="E386" s="40">
        <v>53.54</v>
      </c>
      <c r="F386" s="40">
        <v>65.7</v>
      </c>
      <c r="G386" s="40">
        <v>78.430000000000007</v>
      </c>
      <c r="H386" s="40">
        <v>93.19</v>
      </c>
      <c r="I386" s="40">
        <v>111.67</v>
      </c>
      <c r="J386" s="40">
        <v>138.38</v>
      </c>
      <c r="K386" s="40">
        <v>233.31</v>
      </c>
    </row>
    <row r="387" spans="1:13" x14ac:dyDescent="0.3">
      <c r="A387" s="42">
        <v>2000</v>
      </c>
      <c r="B387" s="40">
        <v>3.83</v>
      </c>
      <c r="C387" s="40">
        <v>28.01</v>
      </c>
      <c r="D387" s="40">
        <v>47.27</v>
      </c>
      <c r="E387" s="40">
        <v>63.68</v>
      </c>
      <c r="F387" s="40">
        <v>79.599999999999994</v>
      </c>
      <c r="G387" s="40">
        <v>96.4</v>
      </c>
      <c r="H387" s="40">
        <v>115.52</v>
      </c>
      <c r="I387" s="40">
        <v>139.11000000000001</v>
      </c>
      <c r="J387" s="40">
        <v>173.57</v>
      </c>
      <c r="K387" s="40">
        <v>294.8</v>
      </c>
    </row>
    <row r="388" spans="1:13" x14ac:dyDescent="0.3">
      <c r="A388" s="42">
        <v>1999</v>
      </c>
      <c r="B388" s="40">
        <v>9.25</v>
      </c>
      <c r="C388" s="40">
        <v>26.97</v>
      </c>
      <c r="D388" s="40">
        <v>42.31</v>
      </c>
      <c r="E388" s="40">
        <v>56.45</v>
      </c>
      <c r="F388" s="40">
        <v>70.650000000000006</v>
      </c>
      <c r="G388" s="40">
        <v>85.71</v>
      </c>
      <c r="H388" s="40">
        <v>102.89</v>
      </c>
      <c r="I388" s="40">
        <v>124.34</v>
      </c>
      <c r="J388" s="40">
        <v>156.03</v>
      </c>
      <c r="K388" s="40">
        <v>264.41000000000003</v>
      </c>
    </row>
    <row r="389" spans="1:13" x14ac:dyDescent="0.3">
      <c r="A389" s="42">
        <v>1996</v>
      </c>
      <c r="B389" s="40">
        <v>12.95</v>
      </c>
      <c r="C389" s="40">
        <v>34.22</v>
      </c>
      <c r="D389" s="40">
        <v>51.16</v>
      </c>
      <c r="E389" s="40">
        <v>66.319999999999993</v>
      </c>
      <c r="F389" s="40">
        <v>81.39</v>
      </c>
      <c r="G389" s="40">
        <v>97.44</v>
      </c>
      <c r="H389" s="40">
        <v>115.62</v>
      </c>
      <c r="I389" s="40">
        <v>138.06</v>
      </c>
      <c r="J389" s="40">
        <v>170.09</v>
      </c>
      <c r="K389" s="40">
        <v>281.61</v>
      </c>
    </row>
    <row r="390" spans="1:13" x14ac:dyDescent="0.3">
      <c r="A390" s="42">
        <v>1992</v>
      </c>
      <c r="B390" s="40">
        <v>32.68</v>
      </c>
      <c r="C390" s="40">
        <v>56.73</v>
      </c>
      <c r="D390" s="40">
        <v>74.3</v>
      </c>
      <c r="E390" s="40">
        <v>90.03</v>
      </c>
      <c r="F390" s="40">
        <v>105.94</v>
      </c>
      <c r="G390" s="40">
        <v>122.91</v>
      </c>
      <c r="H390" s="40">
        <v>142.44</v>
      </c>
      <c r="I390" s="40">
        <v>166.99</v>
      </c>
      <c r="J390" s="40">
        <v>204</v>
      </c>
      <c r="K390" s="40">
        <v>308.31</v>
      </c>
    </row>
    <row r="393" spans="1:13" x14ac:dyDescent="0.3">
      <c r="A393" s="44" t="s">
        <v>311</v>
      </c>
    </row>
    <row r="395" spans="1:13" x14ac:dyDescent="0.3">
      <c r="A395" s="42">
        <v>1991</v>
      </c>
      <c r="B395" s="42" t="s">
        <v>308</v>
      </c>
      <c r="C395" s="40">
        <v>313.48</v>
      </c>
      <c r="D395" s="40">
        <v>1.9</v>
      </c>
      <c r="E395" s="40">
        <v>11.28</v>
      </c>
      <c r="F395" s="40">
        <v>3.78</v>
      </c>
      <c r="G395" s="40">
        <v>1.79</v>
      </c>
      <c r="H395" s="40">
        <v>5.41</v>
      </c>
      <c r="I395" s="40">
        <v>51.32</v>
      </c>
      <c r="J395" s="40">
        <v>195.52</v>
      </c>
      <c r="K395" s="40">
        <v>47.61</v>
      </c>
      <c r="L395" s="40">
        <v>24.02</v>
      </c>
      <c r="M395" s="44"/>
    </row>
    <row r="396" spans="1:13" x14ac:dyDescent="0.3">
      <c r="A396" s="42">
        <v>1989</v>
      </c>
      <c r="B396" s="42" t="s">
        <v>308</v>
      </c>
      <c r="C396" s="40">
        <v>309.89999999999998</v>
      </c>
      <c r="D396" s="40">
        <v>1.9</v>
      </c>
      <c r="E396" s="40">
        <v>11.67</v>
      </c>
      <c r="F396" s="40">
        <v>3.65</v>
      </c>
      <c r="G396" s="40">
        <v>1.63</v>
      </c>
      <c r="H396" s="40">
        <v>5.0599999999999996</v>
      </c>
      <c r="I396" s="40">
        <v>53.59</v>
      </c>
      <c r="J396" s="40">
        <v>181.97</v>
      </c>
      <c r="K396" s="40">
        <v>51.79</v>
      </c>
      <c r="L396" s="40">
        <v>22.78</v>
      </c>
      <c r="M396" s="44"/>
    </row>
    <row r="397" spans="1:13" x14ac:dyDescent="0.3">
      <c r="A397" s="42">
        <v>1988</v>
      </c>
      <c r="B397" s="42" t="s">
        <v>308</v>
      </c>
      <c r="C397" s="40">
        <v>303.77999999999997</v>
      </c>
      <c r="D397" s="40">
        <v>1.9</v>
      </c>
      <c r="E397" s="40">
        <v>13.42</v>
      </c>
      <c r="F397" s="40">
        <v>4.84</v>
      </c>
      <c r="G397" s="40">
        <v>2.42</v>
      </c>
      <c r="H397" s="40">
        <v>7.11</v>
      </c>
      <c r="I397" s="40">
        <v>53.11</v>
      </c>
      <c r="J397" s="40">
        <v>182.56</v>
      </c>
      <c r="K397" s="40">
        <v>51.57</v>
      </c>
      <c r="L397" s="40">
        <v>22.17</v>
      </c>
      <c r="M397" s="44"/>
    </row>
    <row r="399" spans="1:13" x14ac:dyDescent="0.3">
      <c r="A399" s="50" t="s">
        <v>291</v>
      </c>
      <c r="B399" s="50" t="s">
        <v>323</v>
      </c>
      <c r="C399" s="50"/>
      <c r="D399" s="50"/>
      <c r="E399" s="50"/>
      <c r="F399" s="50"/>
      <c r="G399" s="50"/>
      <c r="H399" s="50"/>
      <c r="I399" s="50"/>
      <c r="J399" s="50"/>
      <c r="K399" s="50"/>
    </row>
    <row r="400" spans="1:13" x14ac:dyDescent="0.3">
      <c r="A400" s="50"/>
      <c r="B400" s="40" t="s">
        <v>324</v>
      </c>
      <c r="C400" s="40" t="s">
        <v>325</v>
      </c>
      <c r="D400" s="40" t="s">
        <v>326</v>
      </c>
      <c r="E400" s="40" t="s">
        <v>327</v>
      </c>
      <c r="F400" s="40" t="s">
        <v>328</v>
      </c>
      <c r="G400" s="40" t="s">
        <v>329</v>
      </c>
      <c r="H400" s="40" t="s">
        <v>330</v>
      </c>
      <c r="I400" s="40" t="s">
        <v>331</v>
      </c>
      <c r="J400" s="40" t="s">
        <v>332</v>
      </c>
      <c r="K400" s="40" t="s">
        <v>333</v>
      </c>
    </row>
    <row r="401" spans="1:13" x14ac:dyDescent="0.3">
      <c r="A401" s="42">
        <v>1991</v>
      </c>
      <c r="B401" s="40">
        <v>1.34</v>
      </c>
      <c r="C401" s="40">
        <v>2.27</v>
      </c>
      <c r="D401" s="40">
        <v>3.26</v>
      </c>
      <c r="E401" s="40">
        <v>4.34</v>
      </c>
      <c r="F401" s="40">
        <v>5.56</v>
      </c>
      <c r="G401" s="40">
        <v>7.02</v>
      </c>
      <c r="H401" s="40">
        <v>8.8800000000000008</v>
      </c>
      <c r="I401" s="40">
        <v>11.56</v>
      </c>
      <c r="J401" s="40">
        <v>16.29</v>
      </c>
      <c r="K401" s="40">
        <v>39.49</v>
      </c>
    </row>
    <row r="402" spans="1:13" x14ac:dyDescent="0.3">
      <c r="A402" s="42">
        <v>1989</v>
      </c>
      <c r="B402" s="40">
        <v>1.34</v>
      </c>
      <c r="C402" s="40">
        <v>2.1800000000000002</v>
      </c>
      <c r="D402" s="40">
        <v>3.08</v>
      </c>
      <c r="E402" s="40">
        <v>4.08</v>
      </c>
      <c r="F402" s="40">
        <v>5.23</v>
      </c>
      <c r="G402" s="40">
        <v>6.62</v>
      </c>
      <c r="H402" s="40">
        <v>8.42</v>
      </c>
      <c r="I402" s="40">
        <v>11.03</v>
      </c>
      <c r="J402" s="40">
        <v>15.71</v>
      </c>
      <c r="K402" s="40">
        <v>42.31</v>
      </c>
    </row>
    <row r="403" spans="1:13" x14ac:dyDescent="0.3">
      <c r="A403" s="42">
        <v>1988</v>
      </c>
      <c r="B403" s="40">
        <v>1.22</v>
      </c>
      <c r="C403" s="40">
        <v>2.12</v>
      </c>
      <c r="D403" s="40">
        <v>3.07</v>
      </c>
      <c r="E403" s="40">
        <v>4.13</v>
      </c>
      <c r="F403" s="40">
        <v>5.34</v>
      </c>
      <c r="G403" s="40">
        <v>6.79</v>
      </c>
      <c r="H403" s="40">
        <v>8.66</v>
      </c>
      <c r="I403" s="40">
        <v>11.34</v>
      </c>
      <c r="J403" s="40">
        <v>16.13</v>
      </c>
      <c r="K403" s="40">
        <v>41.21</v>
      </c>
    </row>
    <row r="405" spans="1:13" x14ac:dyDescent="0.3">
      <c r="A405" s="50" t="s">
        <v>291</v>
      </c>
      <c r="B405" s="50" t="s">
        <v>334</v>
      </c>
      <c r="C405" s="50"/>
      <c r="D405" s="50"/>
      <c r="E405" s="50"/>
      <c r="F405" s="50"/>
      <c r="G405" s="50"/>
      <c r="H405" s="50"/>
      <c r="I405" s="50"/>
      <c r="J405" s="50"/>
      <c r="K405" s="50"/>
    </row>
    <row r="406" spans="1:13" x14ac:dyDescent="0.3">
      <c r="A406" s="50"/>
      <c r="B406" s="40" t="s">
        <v>335</v>
      </c>
      <c r="C406" s="40" t="s">
        <v>336</v>
      </c>
      <c r="D406" s="40" t="s">
        <v>337</v>
      </c>
      <c r="E406" s="40" t="s">
        <v>338</v>
      </c>
      <c r="F406" s="40" t="s">
        <v>339</v>
      </c>
      <c r="G406" s="40" t="s">
        <v>340</v>
      </c>
      <c r="H406" s="40" t="s">
        <v>341</v>
      </c>
      <c r="I406" s="40" t="s">
        <v>342</v>
      </c>
      <c r="J406" s="40" t="s">
        <v>343</v>
      </c>
      <c r="K406" s="40" t="s">
        <v>344</v>
      </c>
    </row>
    <row r="407" spans="1:13" x14ac:dyDescent="0.3">
      <c r="A407" s="42">
        <v>1991</v>
      </c>
      <c r="B407" s="40">
        <v>42.01</v>
      </c>
      <c r="C407" s="40">
        <v>56.58</v>
      </c>
      <c r="D407" s="40">
        <v>71.790000000000006</v>
      </c>
      <c r="E407" s="40">
        <v>87.85</v>
      </c>
      <c r="F407" s="40">
        <v>105.14</v>
      </c>
      <c r="G407" s="40">
        <v>124.29</v>
      </c>
      <c r="H407" s="40">
        <v>146.31</v>
      </c>
      <c r="I407" s="40">
        <v>173.32</v>
      </c>
      <c r="J407" s="40">
        <v>210.8</v>
      </c>
      <c r="K407" s="40">
        <v>313.48</v>
      </c>
    </row>
    <row r="408" spans="1:13" x14ac:dyDescent="0.3">
      <c r="A408" s="42">
        <v>1989</v>
      </c>
      <c r="B408" s="40">
        <v>41.53</v>
      </c>
      <c r="C408" s="40">
        <v>54.54</v>
      </c>
      <c r="D408" s="40">
        <v>68.180000000000007</v>
      </c>
      <c r="E408" s="40">
        <v>82.74</v>
      </c>
      <c r="F408" s="40">
        <v>98.61</v>
      </c>
      <c r="G408" s="40">
        <v>116.37</v>
      </c>
      <c r="H408" s="40">
        <v>137.02000000000001</v>
      </c>
      <c r="I408" s="40">
        <v>162.62</v>
      </c>
      <c r="J408" s="40">
        <v>198.65</v>
      </c>
      <c r="K408" s="40">
        <v>309.89999999999998</v>
      </c>
    </row>
    <row r="409" spans="1:13" x14ac:dyDescent="0.3">
      <c r="A409" s="42">
        <v>1988</v>
      </c>
      <c r="B409" s="40">
        <v>37.06</v>
      </c>
      <c r="C409" s="40">
        <v>50.73</v>
      </c>
      <c r="D409" s="40">
        <v>64.91</v>
      </c>
      <c r="E409" s="40">
        <v>80.05</v>
      </c>
      <c r="F409" s="40">
        <v>96.48</v>
      </c>
      <c r="G409" s="40">
        <v>114.78</v>
      </c>
      <c r="H409" s="40">
        <v>135.96</v>
      </c>
      <c r="I409" s="40">
        <v>162.03</v>
      </c>
      <c r="J409" s="40">
        <v>198.47</v>
      </c>
      <c r="K409" s="40">
        <v>303.77999999999997</v>
      </c>
    </row>
    <row r="412" spans="1:13" x14ac:dyDescent="0.3">
      <c r="A412" s="44" t="s">
        <v>53</v>
      </c>
    </row>
    <row r="413" spans="1:13" x14ac:dyDescent="0.3">
      <c r="A413" s="42">
        <v>2015</v>
      </c>
      <c r="B413" s="42" t="s">
        <v>307</v>
      </c>
      <c r="C413" s="40">
        <v>680.23</v>
      </c>
      <c r="D413" s="40">
        <v>1.9</v>
      </c>
      <c r="E413" s="40">
        <v>1.62</v>
      </c>
      <c r="F413" s="40">
        <v>0.64</v>
      </c>
      <c r="G413" s="40">
        <v>0.41</v>
      </c>
      <c r="H413" s="40">
        <v>0.73</v>
      </c>
      <c r="I413" s="40">
        <v>48.17</v>
      </c>
      <c r="J413" s="40">
        <v>434.6</v>
      </c>
      <c r="K413" s="40">
        <v>42.89</v>
      </c>
      <c r="L413" s="40">
        <v>4.8099999999999996</v>
      </c>
      <c r="M413" s="44"/>
    </row>
    <row r="414" spans="1:13" x14ac:dyDescent="0.3">
      <c r="A414" s="42">
        <v>2014</v>
      </c>
      <c r="B414" s="42" t="s">
        <v>307</v>
      </c>
      <c r="C414" s="40">
        <v>676.06</v>
      </c>
      <c r="D414" s="40">
        <v>1.9</v>
      </c>
      <c r="E414" s="40">
        <v>1.61</v>
      </c>
      <c r="F414" s="40">
        <v>0.69</v>
      </c>
      <c r="G414" s="40">
        <v>0.45</v>
      </c>
      <c r="H414" s="40">
        <v>0.74</v>
      </c>
      <c r="I414" s="40">
        <v>48.53</v>
      </c>
      <c r="J414" s="40">
        <v>428.34</v>
      </c>
      <c r="K414" s="40">
        <v>44.47</v>
      </c>
      <c r="L414" s="40">
        <v>4.76</v>
      </c>
      <c r="M414" s="44"/>
    </row>
    <row r="415" spans="1:13" x14ac:dyDescent="0.3">
      <c r="A415" s="42">
        <v>2013</v>
      </c>
      <c r="B415" s="42" t="s">
        <v>307</v>
      </c>
      <c r="C415" s="40">
        <v>678.96</v>
      </c>
      <c r="D415" s="40">
        <v>1.9</v>
      </c>
      <c r="E415" s="40">
        <v>1.68</v>
      </c>
      <c r="F415" s="40">
        <v>0.6</v>
      </c>
      <c r="G415" s="40">
        <v>0.35</v>
      </c>
      <c r="H415" s="40">
        <v>0.84</v>
      </c>
      <c r="I415" s="40">
        <v>49.18</v>
      </c>
      <c r="J415" s="40">
        <v>421.15</v>
      </c>
      <c r="K415" s="40">
        <v>43.96</v>
      </c>
      <c r="L415" s="40">
        <v>4.71</v>
      </c>
      <c r="M415" s="44"/>
    </row>
    <row r="416" spans="1:13" x14ac:dyDescent="0.3">
      <c r="A416" s="42">
        <v>2012</v>
      </c>
      <c r="B416" s="42" t="s">
        <v>307</v>
      </c>
      <c r="C416" s="40">
        <v>661.3</v>
      </c>
      <c r="D416" s="40">
        <v>1.9</v>
      </c>
      <c r="E416" s="40">
        <v>1.72</v>
      </c>
      <c r="F416" s="40">
        <v>0.68</v>
      </c>
      <c r="G416" s="40">
        <v>0.42</v>
      </c>
      <c r="H416" s="40">
        <v>0.84</v>
      </c>
      <c r="I416" s="40">
        <v>48.61</v>
      </c>
      <c r="J416" s="40">
        <v>421.36</v>
      </c>
      <c r="K416" s="40">
        <v>43.81</v>
      </c>
      <c r="L416" s="40">
        <v>4.6500000000000004</v>
      </c>
      <c r="M416" s="44"/>
    </row>
    <row r="417" spans="1:13" x14ac:dyDescent="0.3">
      <c r="A417" s="42">
        <v>2011</v>
      </c>
      <c r="B417" s="42" t="s">
        <v>307</v>
      </c>
      <c r="C417" s="40">
        <v>635.87</v>
      </c>
      <c r="D417" s="40">
        <v>1.9</v>
      </c>
      <c r="E417" s="40">
        <v>1.75</v>
      </c>
      <c r="F417" s="40">
        <v>0.67</v>
      </c>
      <c r="G417" s="40">
        <v>0.43</v>
      </c>
      <c r="H417" s="40">
        <v>0.73</v>
      </c>
      <c r="I417" s="40">
        <v>48.6</v>
      </c>
      <c r="J417" s="40">
        <v>406.72</v>
      </c>
      <c r="K417" s="40">
        <v>44.27</v>
      </c>
      <c r="L417" s="40">
        <v>4.5999999999999996</v>
      </c>
      <c r="M417" s="44"/>
    </row>
    <row r="418" spans="1:13" x14ac:dyDescent="0.3">
      <c r="A418" s="42">
        <v>2010</v>
      </c>
      <c r="B418" s="42" t="s">
        <v>307</v>
      </c>
      <c r="C418" s="40">
        <v>618.67999999999995</v>
      </c>
      <c r="D418" s="40">
        <v>1.9</v>
      </c>
      <c r="E418" s="40">
        <v>1.61</v>
      </c>
      <c r="F418" s="40">
        <v>0.73</v>
      </c>
      <c r="G418" s="40">
        <v>0.49</v>
      </c>
      <c r="H418" s="40">
        <v>0.82</v>
      </c>
      <c r="I418" s="40">
        <v>48.1</v>
      </c>
      <c r="J418" s="40">
        <v>396.24</v>
      </c>
      <c r="K418" s="40">
        <v>43.27</v>
      </c>
      <c r="L418" s="40">
        <v>4.55</v>
      </c>
      <c r="M418" s="44"/>
    </row>
    <row r="419" spans="1:13" x14ac:dyDescent="0.3">
      <c r="A419" s="42">
        <v>2009</v>
      </c>
      <c r="B419" s="42" t="s">
        <v>307</v>
      </c>
      <c r="C419" s="40">
        <v>585.9</v>
      </c>
      <c r="D419" s="40">
        <v>1.9</v>
      </c>
      <c r="E419" s="40">
        <v>3.33</v>
      </c>
      <c r="F419" s="40">
        <v>1.89</v>
      </c>
      <c r="G419" s="40">
        <v>1.5</v>
      </c>
      <c r="H419" s="40">
        <v>1.32</v>
      </c>
      <c r="I419" s="40">
        <v>50.97</v>
      </c>
      <c r="J419" s="40">
        <v>356.25</v>
      </c>
      <c r="K419" s="40">
        <v>59.27</v>
      </c>
      <c r="L419" s="40">
        <v>4.49</v>
      </c>
      <c r="M419" s="44"/>
    </row>
    <row r="420" spans="1:13" x14ac:dyDescent="0.3">
      <c r="A420" s="42">
        <v>2008</v>
      </c>
      <c r="B420" s="42" t="s">
        <v>307</v>
      </c>
      <c r="C420" s="40">
        <v>542.71</v>
      </c>
      <c r="D420" s="40">
        <v>1.9</v>
      </c>
      <c r="E420" s="40">
        <v>2.71</v>
      </c>
      <c r="F420" s="40">
        <v>1.55</v>
      </c>
      <c r="G420" s="40">
        <v>1.27</v>
      </c>
      <c r="H420" s="40">
        <v>0.89</v>
      </c>
      <c r="I420" s="40">
        <v>49.14</v>
      </c>
      <c r="J420" s="40">
        <v>344</v>
      </c>
      <c r="K420" s="40">
        <v>54.19</v>
      </c>
      <c r="L420" s="40">
        <v>4.43</v>
      </c>
      <c r="M420" s="44"/>
    </row>
    <row r="421" spans="1:13" x14ac:dyDescent="0.3">
      <c r="A421" s="42">
        <v>2007</v>
      </c>
      <c r="B421" s="42" t="s">
        <v>307</v>
      </c>
      <c r="C421" s="40">
        <v>534.71</v>
      </c>
      <c r="D421" s="40">
        <v>1.9</v>
      </c>
      <c r="E421" s="40">
        <v>2.4</v>
      </c>
      <c r="F421" s="40">
        <v>1.22</v>
      </c>
      <c r="G421" s="40">
        <v>0.93</v>
      </c>
      <c r="H421" s="40">
        <v>0.8</v>
      </c>
      <c r="I421" s="40">
        <v>49.49</v>
      </c>
      <c r="J421" s="40">
        <v>337.86</v>
      </c>
      <c r="K421" s="40">
        <v>50.99</v>
      </c>
      <c r="L421" s="40">
        <v>4.37</v>
      </c>
      <c r="M421" s="44"/>
    </row>
    <row r="422" spans="1:13" x14ac:dyDescent="0.3">
      <c r="A422" s="42">
        <v>2006</v>
      </c>
      <c r="B422" s="42" t="s">
        <v>307</v>
      </c>
      <c r="C422" s="40">
        <v>467.97</v>
      </c>
      <c r="D422" s="40">
        <v>1.9</v>
      </c>
      <c r="E422" s="40">
        <v>4.37</v>
      </c>
      <c r="F422" s="40">
        <v>2.1</v>
      </c>
      <c r="G422" s="40">
        <v>1.5</v>
      </c>
      <c r="H422" s="40">
        <v>1.77</v>
      </c>
      <c r="I422" s="40">
        <v>49.31</v>
      </c>
      <c r="J422" s="40">
        <v>300.06</v>
      </c>
      <c r="K422" s="40">
        <v>54.11</v>
      </c>
      <c r="L422" s="40">
        <v>4.3099999999999996</v>
      </c>
      <c r="M422" s="44"/>
    </row>
    <row r="423" spans="1:13" x14ac:dyDescent="0.3">
      <c r="A423" s="42">
        <v>2005</v>
      </c>
      <c r="B423" s="42" t="s">
        <v>307</v>
      </c>
      <c r="C423" s="40">
        <v>450</v>
      </c>
      <c r="D423" s="40">
        <v>1.9</v>
      </c>
      <c r="E423" s="40">
        <v>4.37</v>
      </c>
      <c r="F423" s="40">
        <v>2.0299999999999998</v>
      </c>
      <c r="G423" s="40">
        <v>1.43</v>
      </c>
      <c r="H423" s="40">
        <v>1.75</v>
      </c>
      <c r="I423" s="40">
        <v>47.77</v>
      </c>
      <c r="J423" s="40">
        <v>296.5</v>
      </c>
      <c r="K423" s="40">
        <v>50.76</v>
      </c>
      <c r="L423" s="40">
        <v>4.25</v>
      </c>
      <c r="M423" s="44"/>
    </row>
    <row r="424" spans="1:13" x14ac:dyDescent="0.3">
      <c r="A424" s="42">
        <v>2004</v>
      </c>
      <c r="B424" s="42" t="s">
        <v>307</v>
      </c>
      <c r="C424" s="40">
        <v>430.98</v>
      </c>
      <c r="D424" s="40">
        <v>1.9</v>
      </c>
      <c r="E424" s="40">
        <v>5.59</v>
      </c>
      <c r="F424" s="40">
        <v>2.93</v>
      </c>
      <c r="G424" s="40">
        <v>2.2000000000000002</v>
      </c>
      <c r="H424" s="40">
        <v>2.2400000000000002</v>
      </c>
      <c r="I424" s="40">
        <v>48.92</v>
      </c>
      <c r="J424" s="40">
        <v>281.67</v>
      </c>
      <c r="K424" s="40">
        <v>59.63</v>
      </c>
      <c r="L424" s="40">
        <v>4.1900000000000004</v>
      </c>
      <c r="M424" s="44"/>
    </row>
    <row r="425" spans="1:13" x14ac:dyDescent="0.3">
      <c r="A425" s="42">
        <v>2003</v>
      </c>
      <c r="B425" s="42" t="s">
        <v>307</v>
      </c>
      <c r="C425" s="40">
        <v>458.79</v>
      </c>
      <c r="D425" s="40">
        <v>1.9</v>
      </c>
      <c r="E425" s="40">
        <v>6.11</v>
      </c>
      <c r="F425" s="40">
        <v>3.24</v>
      </c>
      <c r="G425" s="40">
        <v>2.41</v>
      </c>
      <c r="H425" s="40">
        <v>2.73</v>
      </c>
      <c r="I425" s="40">
        <v>49.93</v>
      </c>
      <c r="J425" s="40">
        <v>293.01</v>
      </c>
      <c r="K425" s="40">
        <v>62.65</v>
      </c>
      <c r="L425" s="40">
        <v>4.13</v>
      </c>
      <c r="M425" s="44"/>
    </row>
    <row r="426" spans="1:13" x14ac:dyDescent="0.3">
      <c r="A426" s="42">
        <v>2002</v>
      </c>
      <c r="B426" s="42" t="s">
        <v>307</v>
      </c>
      <c r="C426" s="40">
        <v>446.94</v>
      </c>
      <c r="D426" s="40">
        <v>1.9</v>
      </c>
      <c r="E426" s="40">
        <v>6.34</v>
      </c>
      <c r="F426" s="40">
        <v>3.44</v>
      </c>
      <c r="G426" s="40">
        <v>2.65</v>
      </c>
      <c r="H426" s="40">
        <v>2.81</v>
      </c>
      <c r="I426" s="40">
        <v>50.89</v>
      </c>
      <c r="J426" s="40">
        <v>283.55</v>
      </c>
      <c r="K426" s="40">
        <v>66.599999999999994</v>
      </c>
      <c r="L426" s="40">
        <v>4.0599999999999996</v>
      </c>
      <c r="M426" s="44"/>
    </row>
    <row r="427" spans="1:13" x14ac:dyDescent="0.3">
      <c r="A427" s="42">
        <v>2001</v>
      </c>
      <c r="B427" s="42" t="s">
        <v>307</v>
      </c>
      <c r="C427" s="40">
        <v>451.09</v>
      </c>
      <c r="D427" s="40">
        <v>1.9</v>
      </c>
      <c r="E427" s="40">
        <v>6.54</v>
      </c>
      <c r="F427" s="40">
        <v>3.59</v>
      </c>
      <c r="G427" s="40">
        <v>2.84</v>
      </c>
      <c r="H427" s="40">
        <v>2.5099999999999998</v>
      </c>
      <c r="I427" s="40">
        <v>51.1</v>
      </c>
      <c r="J427" s="40">
        <v>287.51</v>
      </c>
      <c r="K427" s="40">
        <v>70.02</v>
      </c>
      <c r="L427" s="40">
        <v>4</v>
      </c>
      <c r="M427" s="44"/>
    </row>
    <row r="428" spans="1:13" x14ac:dyDescent="0.3">
      <c r="A428" s="42">
        <v>2000</v>
      </c>
      <c r="B428" s="42" t="s">
        <v>307</v>
      </c>
      <c r="C428" s="40">
        <v>377.66</v>
      </c>
      <c r="D428" s="40">
        <v>1.9</v>
      </c>
      <c r="E428" s="40">
        <v>6.48</v>
      </c>
      <c r="F428" s="40">
        <v>3.21</v>
      </c>
      <c r="G428" s="40">
        <v>2.34</v>
      </c>
      <c r="H428" s="40">
        <v>3.49</v>
      </c>
      <c r="I428" s="40">
        <v>47.44</v>
      </c>
      <c r="J428" s="40">
        <v>256.87</v>
      </c>
      <c r="K428" s="40">
        <v>56.2</v>
      </c>
      <c r="L428" s="40">
        <v>3.93</v>
      </c>
      <c r="M428" s="44"/>
    </row>
    <row r="429" spans="1:13" x14ac:dyDescent="0.3">
      <c r="A429" s="42">
        <v>1999</v>
      </c>
      <c r="B429" s="42" t="s">
        <v>307</v>
      </c>
      <c r="C429" s="40">
        <v>381.17</v>
      </c>
      <c r="D429" s="40">
        <v>1.9</v>
      </c>
      <c r="E429" s="40">
        <v>6.37</v>
      </c>
      <c r="F429" s="40">
        <v>2.99</v>
      </c>
      <c r="G429" s="40">
        <v>2.13</v>
      </c>
      <c r="H429" s="40">
        <v>2.64</v>
      </c>
      <c r="I429" s="40">
        <v>47.67</v>
      </c>
      <c r="J429" s="40">
        <v>257.06</v>
      </c>
      <c r="K429" s="40">
        <v>54.51</v>
      </c>
      <c r="L429" s="40">
        <v>3.85</v>
      </c>
      <c r="M429" s="44"/>
    </row>
    <row r="430" spans="1:13" x14ac:dyDescent="0.3">
      <c r="A430" s="42">
        <v>1998</v>
      </c>
      <c r="B430" s="42" t="s">
        <v>307</v>
      </c>
      <c r="C430" s="40">
        <v>391.28</v>
      </c>
      <c r="D430" s="40">
        <v>1.9</v>
      </c>
      <c r="E430" s="40">
        <v>5.0599999999999996</v>
      </c>
      <c r="F430" s="40">
        <v>2.38</v>
      </c>
      <c r="G430" s="40">
        <v>1.73</v>
      </c>
      <c r="H430" s="40">
        <v>1.83</v>
      </c>
      <c r="I430" s="40">
        <v>45.67</v>
      </c>
      <c r="J430" s="40">
        <v>271.01</v>
      </c>
      <c r="K430" s="40">
        <v>49.42</v>
      </c>
      <c r="L430" s="40">
        <v>3.77</v>
      </c>
      <c r="M430" s="44"/>
    </row>
    <row r="431" spans="1:13" x14ac:dyDescent="0.3">
      <c r="A431" s="42">
        <v>1997</v>
      </c>
      <c r="B431" s="42" t="s">
        <v>307</v>
      </c>
      <c r="C431" s="40">
        <v>348.19</v>
      </c>
      <c r="D431" s="40">
        <v>1.9</v>
      </c>
      <c r="E431" s="40">
        <v>6.47</v>
      </c>
      <c r="F431" s="40">
        <v>3.07</v>
      </c>
      <c r="G431" s="40">
        <v>2.2200000000000002</v>
      </c>
      <c r="H431" s="40">
        <v>2.65</v>
      </c>
      <c r="I431" s="40">
        <v>45.62</v>
      </c>
      <c r="J431" s="40">
        <v>246.12</v>
      </c>
      <c r="K431" s="40">
        <v>51.47</v>
      </c>
      <c r="L431" s="40">
        <v>3.68</v>
      </c>
      <c r="M431" s="44"/>
    </row>
    <row r="432" spans="1:13" x14ac:dyDescent="0.3">
      <c r="A432" s="42">
        <v>1996</v>
      </c>
      <c r="B432" s="42" t="s">
        <v>307</v>
      </c>
      <c r="C432" s="40">
        <v>329.99</v>
      </c>
      <c r="D432" s="40">
        <v>1.9</v>
      </c>
      <c r="E432" s="40">
        <v>7.96</v>
      </c>
      <c r="F432" s="40">
        <v>4.22</v>
      </c>
      <c r="G432" s="40">
        <v>3.15</v>
      </c>
      <c r="H432" s="40">
        <v>4.21</v>
      </c>
      <c r="I432" s="40">
        <v>46.54</v>
      </c>
      <c r="J432" s="40">
        <v>229.87</v>
      </c>
      <c r="K432" s="40">
        <v>60.29</v>
      </c>
      <c r="L432" s="40">
        <v>3.6</v>
      </c>
      <c r="M432" s="44"/>
    </row>
    <row r="433" spans="1:13" x14ac:dyDescent="0.3">
      <c r="A433" s="42">
        <v>1995</v>
      </c>
      <c r="B433" s="42" t="s">
        <v>307</v>
      </c>
      <c r="C433" s="40">
        <v>348.32</v>
      </c>
      <c r="D433" s="40">
        <v>1.9</v>
      </c>
      <c r="E433" s="40">
        <v>6.94</v>
      </c>
      <c r="F433" s="40">
        <v>3.73</v>
      </c>
      <c r="G433" s="40">
        <v>2.82</v>
      </c>
      <c r="H433" s="40">
        <v>3.1</v>
      </c>
      <c r="I433" s="40">
        <v>45.71</v>
      </c>
      <c r="J433" s="40">
        <v>246.51</v>
      </c>
      <c r="K433" s="40">
        <v>56.45</v>
      </c>
      <c r="L433" s="40">
        <v>3.51</v>
      </c>
      <c r="M433" s="44"/>
    </row>
    <row r="434" spans="1:13" x14ac:dyDescent="0.3">
      <c r="A434" s="42">
        <v>1994</v>
      </c>
      <c r="B434" s="42" t="s">
        <v>307</v>
      </c>
      <c r="C434" s="40">
        <v>365.06</v>
      </c>
      <c r="D434" s="40">
        <v>1.9</v>
      </c>
      <c r="E434" s="40">
        <v>6.65</v>
      </c>
      <c r="F434" s="40">
        <v>3.54</v>
      </c>
      <c r="G434" s="40">
        <v>2.7</v>
      </c>
      <c r="H434" s="40">
        <v>2.73</v>
      </c>
      <c r="I434" s="40">
        <v>46.75</v>
      </c>
      <c r="J434" s="40">
        <v>253.63</v>
      </c>
      <c r="K434" s="40">
        <v>57.47</v>
      </c>
      <c r="L434" s="40">
        <v>3.43</v>
      </c>
      <c r="M434" s="44"/>
    </row>
    <row r="435" spans="1:13" x14ac:dyDescent="0.3">
      <c r="A435" s="42">
        <v>1993</v>
      </c>
      <c r="B435" s="42" t="s">
        <v>307</v>
      </c>
      <c r="C435" s="40">
        <v>323.16000000000003</v>
      </c>
      <c r="D435" s="40">
        <v>1.9</v>
      </c>
      <c r="E435" s="40">
        <v>8.01</v>
      </c>
      <c r="F435" s="40">
        <v>4.5599999999999996</v>
      </c>
      <c r="G435" s="40">
        <v>3.58</v>
      </c>
      <c r="H435" s="40">
        <v>3.47</v>
      </c>
      <c r="I435" s="40">
        <v>46</v>
      </c>
      <c r="J435" s="40">
        <v>227.76</v>
      </c>
      <c r="K435" s="40">
        <v>62.35</v>
      </c>
      <c r="L435" s="40">
        <v>3.34</v>
      </c>
      <c r="M435" s="44"/>
    </row>
    <row r="436" spans="1:13" x14ac:dyDescent="0.3">
      <c r="A436" s="42">
        <v>1992</v>
      </c>
      <c r="B436" s="42" t="s">
        <v>307</v>
      </c>
      <c r="C436" s="40">
        <v>278.94</v>
      </c>
      <c r="D436" s="40">
        <v>1.9</v>
      </c>
      <c r="E436" s="40">
        <v>9.64</v>
      </c>
      <c r="F436" s="40">
        <v>4.83</v>
      </c>
      <c r="G436" s="40">
        <v>3.54</v>
      </c>
      <c r="H436" s="40">
        <v>4.6100000000000003</v>
      </c>
      <c r="I436" s="40">
        <v>45.71</v>
      </c>
      <c r="J436" s="40">
        <v>197.78</v>
      </c>
      <c r="K436" s="40">
        <v>57.12</v>
      </c>
      <c r="L436" s="40">
        <v>3.26</v>
      </c>
      <c r="M436" s="44"/>
    </row>
    <row r="437" spans="1:13" x14ac:dyDescent="0.3">
      <c r="A437" s="42">
        <v>1991</v>
      </c>
      <c r="B437" s="42" t="s">
        <v>307</v>
      </c>
      <c r="C437" s="40">
        <v>262.52999999999997</v>
      </c>
      <c r="D437" s="40">
        <v>1.9</v>
      </c>
      <c r="E437" s="40">
        <v>11.66</v>
      </c>
      <c r="F437" s="40">
        <v>5.69</v>
      </c>
      <c r="G437" s="40">
        <v>4.13</v>
      </c>
      <c r="H437" s="40">
        <v>5.22</v>
      </c>
      <c r="I437" s="40">
        <v>46.65</v>
      </c>
      <c r="J437" s="40">
        <v>187.43</v>
      </c>
      <c r="K437" s="40">
        <v>62.34</v>
      </c>
      <c r="L437" s="40">
        <v>3.18</v>
      </c>
      <c r="M437" s="44"/>
    </row>
    <row r="438" spans="1:13" x14ac:dyDescent="0.3">
      <c r="A438" s="42">
        <v>1990</v>
      </c>
      <c r="B438" s="42" t="s">
        <v>307</v>
      </c>
      <c r="C438" s="40">
        <v>286.22000000000003</v>
      </c>
      <c r="D438" s="40">
        <v>1.9</v>
      </c>
      <c r="E438" s="40">
        <v>9.92</v>
      </c>
      <c r="F438" s="40">
        <v>5.29</v>
      </c>
      <c r="G438" s="40">
        <v>4</v>
      </c>
      <c r="H438" s="40">
        <v>4.59</v>
      </c>
      <c r="I438" s="40">
        <v>45.3</v>
      </c>
      <c r="J438" s="40">
        <v>207.16</v>
      </c>
      <c r="K438" s="40">
        <v>60.31</v>
      </c>
      <c r="L438" s="40">
        <v>3.1</v>
      </c>
      <c r="M438" s="44"/>
    </row>
    <row r="439" spans="1:13" x14ac:dyDescent="0.3">
      <c r="A439" s="42">
        <v>1989</v>
      </c>
      <c r="B439" s="42" t="s">
        <v>307</v>
      </c>
      <c r="C439" s="40">
        <v>268.56</v>
      </c>
      <c r="D439" s="40">
        <v>1.9</v>
      </c>
      <c r="E439" s="40">
        <v>11.97</v>
      </c>
      <c r="F439" s="40">
        <v>7.38</v>
      </c>
      <c r="G439" s="40">
        <v>6</v>
      </c>
      <c r="H439" s="40">
        <v>4.8</v>
      </c>
      <c r="I439" s="40">
        <v>46.69</v>
      </c>
      <c r="J439" s="40">
        <v>194.93</v>
      </c>
      <c r="K439" s="40">
        <v>68.42</v>
      </c>
      <c r="L439" s="40">
        <v>3.02</v>
      </c>
      <c r="M439" s="44"/>
    </row>
    <row r="440" spans="1:13" x14ac:dyDescent="0.3">
      <c r="A440" s="42">
        <v>1986</v>
      </c>
      <c r="B440" s="42" t="s">
        <v>308</v>
      </c>
      <c r="C440" s="40">
        <v>179.86</v>
      </c>
      <c r="D440" s="40">
        <v>1.9</v>
      </c>
      <c r="E440" s="40">
        <v>12.46</v>
      </c>
      <c r="F440" s="40">
        <v>5.41</v>
      </c>
      <c r="G440" s="40">
        <v>3.26</v>
      </c>
      <c r="H440" s="40">
        <v>9.66</v>
      </c>
      <c r="I440" s="40">
        <v>34.42</v>
      </c>
      <c r="J440" s="40">
        <v>162.09</v>
      </c>
      <c r="K440" s="40">
        <v>25.54</v>
      </c>
      <c r="L440" s="40">
        <v>2.8</v>
      </c>
      <c r="M440" s="44"/>
    </row>
    <row r="441" spans="1:13" x14ac:dyDescent="0.3">
      <c r="A441" s="42">
        <v>1981</v>
      </c>
      <c r="B441" s="42" t="s">
        <v>308</v>
      </c>
      <c r="C441" s="40">
        <v>118.24</v>
      </c>
      <c r="D441" s="40">
        <v>1.9</v>
      </c>
      <c r="E441" s="40">
        <v>35.6</v>
      </c>
      <c r="F441" s="40">
        <v>16.39</v>
      </c>
      <c r="G441" s="40">
        <v>9.9499999999999993</v>
      </c>
      <c r="H441" s="40">
        <v>28.48</v>
      </c>
      <c r="I441" s="40">
        <v>47.49</v>
      </c>
      <c r="J441" s="40">
        <v>83.01</v>
      </c>
      <c r="K441" s="40">
        <v>43.7</v>
      </c>
      <c r="L441" s="40">
        <v>2.4500000000000002</v>
      </c>
      <c r="M441" s="44"/>
    </row>
    <row r="443" spans="1:13" x14ac:dyDescent="0.3">
      <c r="A443" s="50" t="s">
        <v>291</v>
      </c>
      <c r="B443" s="50" t="s">
        <v>323</v>
      </c>
      <c r="C443" s="50"/>
      <c r="D443" s="50"/>
      <c r="E443" s="50"/>
      <c r="F443" s="50"/>
      <c r="G443" s="50"/>
      <c r="H443" s="50"/>
      <c r="I443" s="50"/>
      <c r="J443" s="50"/>
      <c r="K443" s="50"/>
    </row>
    <row r="444" spans="1:13" x14ac:dyDescent="0.3">
      <c r="A444" s="50"/>
      <c r="B444" s="40" t="s">
        <v>324</v>
      </c>
      <c r="C444" s="40" t="s">
        <v>325</v>
      </c>
      <c r="D444" s="40" t="s">
        <v>326</v>
      </c>
      <c r="E444" s="40" t="s">
        <v>327</v>
      </c>
      <c r="F444" s="40" t="s">
        <v>328</v>
      </c>
      <c r="G444" s="40" t="s">
        <v>329</v>
      </c>
      <c r="H444" s="40" t="s">
        <v>330</v>
      </c>
      <c r="I444" s="40" t="s">
        <v>331</v>
      </c>
      <c r="J444" s="40" t="s">
        <v>332</v>
      </c>
      <c r="K444" s="40" t="s">
        <v>333</v>
      </c>
    </row>
    <row r="445" spans="1:13" x14ac:dyDescent="0.3">
      <c r="A445" s="42">
        <v>2015</v>
      </c>
      <c r="B445" s="40">
        <v>1.49</v>
      </c>
      <c r="C445" s="40">
        <v>2.8</v>
      </c>
      <c r="D445" s="40">
        <v>3.77</v>
      </c>
      <c r="E445" s="40">
        <v>4.7300000000000004</v>
      </c>
      <c r="F445" s="40">
        <v>5.78</v>
      </c>
      <c r="G445" s="40">
        <v>7.12</v>
      </c>
      <c r="H445" s="40">
        <v>8.94</v>
      </c>
      <c r="I445" s="40">
        <v>11.74</v>
      </c>
      <c r="J445" s="40">
        <v>16.97</v>
      </c>
      <c r="K445" s="40">
        <v>36.67</v>
      </c>
      <c r="M445" s="38">
        <f t="shared" ref="M445:M473" si="6">SUM(J445:K445)/SUM(B445:C445)</f>
        <v>12.503496503496503</v>
      </c>
    </row>
    <row r="446" spans="1:13" x14ac:dyDescent="0.3">
      <c r="A446" s="42">
        <v>2014</v>
      </c>
      <c r="B446" s="40">
        <v>1.47</v>
      </c>
      <c r="C446" s="40">
        <v>2.73</v>
      </c>
      <c r="D446" s="40">
        <v>3.69</v>
      </c>
      <c r="E446" s="40">
        <v>4.62</v>
      </c>
      <c r="F446" s="40">
        <v>5.71</v>
      </c>
      <c r="G446" s="40">
        <v>7.16</v>
      </c>
      <c r="H446" s="40">
        <v>9.07</v>
      </c>
      <c r="I446" s="40">
        <v>11.76</v>
      </c>
      <c r="J446" s="40">
        <v>16.95</v>
      </c>
      <c r="K446" s="40">
        <v>36.85</v>
      </c>
      <c r="M446" s="38">
        <f t="shared" si="6"/>
        <v>12.809523809523808</v>
      </c>
    </row>
    <row r="447" spans="1:13" x14ac:dyDescent="0.3">
      <c r="A447" s="42">
        <v>2013</v>
      </c>
      <c r="B447" s="40">
        <v>1.45</v>
      </c>
      <c r="C447" s="40">
        <v>2.67</v>
      </c>
      <c r="D447" s="40">
        <v>3.64</v>
      </c>
      <c r="E447" s="40">
        <v>4.57</v>
      </c>
      <c r="F447" s="40">
        <v>5.63</v>
      </c>
      <c r="G447" s="40">
        <v>6.93</v>
      </c>
      <c r="H447" s="40">
        <v>8.82</v>
      </c>
      <c r="I447" s="40">
        <v>11.89</v>
      </c>
      <c r="J447" s="40">
        <v>17.12</v>
      </c>
      <c r="K447" s="40">
        <v>37.28</v>
      </c>
      <c r="M447" s="38">
        <f t="shared" si="6"/>
        <v>13.203883495145632</v>
      </c>
    </row>
    <row r="448" spans="1:13" x14ac:dyDescent="0.3">
      <c r="A448" s="42">
        <v>2012</v>
      </c>
      <c r="B448" s="40">
        <v>1.47</v>
      </c>
      <c r="C448" s="40">
        <v>2.74</v>
      </c>
      <c r="D448" s="40">
        <v>3.7</v>
      </c>
      <c r="E448" s="40">
        <v>4.67</v>
      </c>
      <c r="F448" s="40">
        <v>5.78</v>
      </c>
      <c r="G448" s="40">
        <v>7.13</v>
      </c>
      <c r="H448" s="40">
        <v>8.92</v>
      </c>
      <c r="I448" s="40">
        <v>11.69</v>
      </c>
      <c r="J448" s="40">
        <v>16.86</v>
      </c>
      <c r="K448" s="40">
        <v>37.049999999999997</v>
      </c>
      <c r="M448" s="38">
        <f t="shared" si="6"/>
        <v>12.80522565320665</v>
      </c>
    </row>
    <row r="449" spans="1:13" x14ac:dyDescent="0.3">
      <c r="A449" s="42">
        <v>2011</v>
      </c>
      <c r="B449" s="40">
        <v>1.49</v>
      </c>
      <c r="C449" s="40">
        <v>2.76</v>
      </c>
      <c r="D449" s="40">
        <v>3.67</v>
      </c>
      <c r="E449" s="40">
        <v>4.6399999999999997</v>
      </c>
      <c r="F449" s="40">
        <v>5.76</v>
      </c>
      <c r="G449" s="40">
        <v>7.11</v>
      </c>
      <c r="H449" s="40">
        <v>8.9700000000000006</v>
      </c>
      <c r="I449" s="40">
        <v>11.71</v>
      </c>
      <c r="J449" s="40">
        <v>16.920000000000002</v>
      </c>
      <c r="K449" s="40">
        <v>36.97</v>
      </c>
      <c r="M449" s="38">
        <f t="shared" si="6"/>
        <v>12.68</v>
      </c>
    </row>
    <row r="450" spans="1:13" x14ac:dyDescent="0.3">
      <c r="A450" s="42">
        <v>2010</v>
      </c>
      <c r="B450" s="40">
        <v>1.57</v>
      </c>
      <c r="C450" s="40">
        <v>2.88</v>
      </c>
      <c r="D450" s="40">
        <v>3.82</v>
      </c>
      <c r="E450" s="40">
        <v>4.75</v>
      </c>
      <c r="F450" s="40">
        <v>5.78</v>
      </c>
      <c r="G450" s="40">
        <v>7.12</v>
      </c>
      <c r="H450" s="40">
        <v>8.86</v>
      </c>
      <c r="I450" s="40">
        <v>11.46</v>
      </c>
      <c r="J450" s="40">
        <v>16.690000000000001</v>
      </c>
      <c r="K450" s="40">
        <v>37.08</v>
      </c>
      <c r="M450" s="38">
        <f t="shared" si="6"/>
        <v>12.083146067415729</v>
      </c>
    </row>
    <row r="451" spans="1:13" x14ac:dyDescent="0.3">
      <c r="A451" s="42">
        <v>2009</v>
      </c>
      <c r="B451" s="40">
        <v>1.21</v>
      </c>
      <c r="C451" s="40">
        <v>2.58</v>
      </c>
      <c r="D451" s="40">
        <v>3.5</v>
      </c>
      <c r="E451" s="40">
        <v>4.4400000000000004</v>
      </c>
      <c r="F451" s="40">
        <v>5.5</v>
      </c>
      <c r="G451" s="40">
        <v>6.84</v>
      </c>
      <c r="H451" s="40">
        <v>8.5500000000000007</v>
      </c>
      <c r="I451" s="40">
        <v>11.32</v>
      </c>
      <c r="J451" s="40">
        <v>16.41</v>
      </c>
      <c r="K451" s="40">
        <v>39.65</v>
      </c>
      <c r="M451" s="38">
        <f t="shared" si="6"/>
        <v>14.791556728232191</v>
      </c>
    </row>
    <row r="452" spans="1:13" x14ac:dyDescent="0.3">
      <c r="A452" s="42">
        <v>2008</v>
      </c>
      <c r="B452" s="40">
        <v>1.41</v>
      </c>
      <c r="C452" s="40">
        <v>2.79</v>
      </c>
      <c r="D452" s="40">
        <v>3.74</v>
      </c>
      <c r="E452" s="40">
        <v>4.66</v>
      </c>
      <c r="F452" s="40">
        <v>5.72</v>
      </c>
      <c r="G452" s="40">
        <v>7.03</v>
      </c>
      <c r="H452" s="40">
        <v>8.83</v>
      </c>
      <c r="I452" s="40">
        <v>11.39</v>
      </c>
      <c r="J452" s="40">
        <v>16.22</v>
      </c>
      <c r="K452" s="40">
        <v>38.21</v>
      </c>
      <c r="M452" s="38">
        <f t="shared" si="6"/>
        <v>12.959523809523809</v>
      </c>
    </row>
    <row r="453" spans="1:13" x14ac:dyDescent="0.3">
      <c r="A453" s="42">
        <v>2007</v>
      </c>
      <c r="B453" s="40">
        <v>1.46</v>
      </c>
      <c r="C453" s="40">
        <v>2.75</v>
      </c>
      <c r="D453" s="40">
        <v>3.72</v>
      </c>
      <c r="E453" s="40">
        <v>4.68</v>
      </c>
      <c r="F453" s="40">
        <v>5.74</v>
      </c>
      <c r="G453" s="40">
        <v>6.95</v>
      </c>
      <c r="H453" s="40">
        <v>8.59</v>
      </c>
      <c r="I453" s="40">
        <v>11.16</v>
      </c>
      <c r="J453" s="40">
        <v>16.03</v>
      </c>
      <c r="K453" s="40">
        <v>38.909999999999997</v>
      </c>
      <c r="M453" s="38">
        <f t="shared" si="6"/>
        <v>13.049881235154395</v>
      </c>
    </row>
    <row r="454" spans="1:13" x14ac:dyDescent="0.3">
      <c r="A454" s="42">
        <v>2006</v>
      </c>
      <c r="B454" s="40">
        <v>1.24</v>
      </c>
      <c r="C454" s="40">
        <v>2.7</v>
      </c>
      <c r="D454" s="40">
        <v>3.71</v>
      </c>
      <c r="E454" s="40">
        <v>4.7</v>
      </c>
      <c r="F454" s="40">
        <v>5.79</v>
      </c>
      <c r="G454" s="40">
        <v>7.08</v>
      </c>
      <c r="H454" s="40">
        <v>8.8699999999999992</v>
      </c>
      <c r="I454" s="40">
        <v>11.41</v>
      </c>
      <c r="J454" s="40">
        <v>16.489999999999998</v>
      </c>
      <c r="K454" s="40">
        <v>38.01</v>
      </c>
      <c r="M454" s="38">
        <f t="shared" si="6"/>
        <v>13.832487309644669</v>
      </c>
    </row>
    <row r="455" spans="1:13" x14ac:dyDescent="0.3">
      <c r="A455" s="42">
        <v>2005</v>
      </c>
      <c r="B455" s="40">
        <v>1.3</v>
      </c>
      <c r="C455" s="40">
        <v>2.74</v>
      </c>
      <c r="D455" s="40">
        <v>3.81</v>
      </c>
      <c r="E455" s="40">
        <v>4.8899999999999997</v>
      </c>
      <c r="F455" s="40">
        <v>6</v>
      </c>
      <c r="G455" s="40">
        <v>7.32</v>
      </c>
      <c r="H455" s="40">
        <v>9.14</v>
      </c>
      <c r="I455" s="40">
        <v>11.92</v>
      </c>
      <c r="J455" s="40">
        <v>16.87</v>
      </c>
      <c r="K455" s="40">
        <v>35.979999999999997</v>
      </c>
      <c r="M455" s="38">
        <f t="shared" si="6"/>
        <v>13.081683168316831</v>
      </c>
    </row>
    <row r="456" spans="1:13" x14ac:dyDescent="0.3">
      <c r="A456" s="42">
        <v>2004</v>
      </c>
      <c r="B456" s="40">
        <v>1.1200000000000001</v>
      </c>
      <c r="C456" s="40">
        <v>2.65</v>
      </c>
      <c r="D456" s="40">
        <v>3.69</v>
      </c>
      <c r="E456" s="40">
        <v>4.7300000000000004</v>
      </c>
      <c r="F456" s="40">
        <v>5.89</v>
      </c>
      <c r="G456" s="40">
        <v>7.26</v>
      </c>
      <c r="H456" s="40">
        <v>9.1</v>
      </c>
      <c r="I456" s="40">
        <v>11.91</v>
      </c>
      <c r="J456" s="40">
        <v>16.7</v>
      </c>
      <c r="K456" s="40">
        <v>36.94</v>
      </c>
      <c r="M456" s="38">
        <f t="shared" si="6"/>
        <v>14.228116710875332</v>
      </c>
    </row>
    <row r="457" spans="1:13" x14ac:dyDescent="0.3">
      <c r="A457" s="42">
        <v>2003</v>
      </c>
      <c r="B457" s="40">
        <v>0.98</v>
      </c>
      <c r="C457" s="40">
        <v>2.4500000000000002</v>
      </c>
      <c r="D457" s="40">
        <v>3.55</v>
      </c>
      <c r="E457" s="40">
        <v>4.62</v>
      </c>
      <c r="F457" s="40">
        <v>5.8</v>
      </c>
      <c r="G457" s="40">
        <v>7.19</v>
      </c>
      <c r="H457" s="40">
        <v>9.16</v>
      </c>
      <c r="I457" s="40">
        <v>11.97</v>
      </c>
      <c r="J457" s="40">
        <v>16.77</v>
      </c>
      <c r="K457" s="40">
        <v>37.51</v>
      </c>
      <c r="M457" s="38">
        <f t="shared" si="6"/>
        <v>15.825072886297376</v>
      </c>
    </row>
    <row r="458" spans="1:13" x14ac:dyDescent="0.3">
      <c r="A458" s="42">
        <v>2002</v>
      </c>
      <c r="B458" s="40">
        <v>0.96</v>
      </c>
      <c r="C458" s="40">
        <v>2.46</v>
      </c>
      <c r="D458" s="40">
        <v>3.52</v>
      </c>
      <c r="E458" s="40">
        <v>4.5599999999999996</v>
      </c>
      <c r="F458" s="40">
        <v>5.73</v>
      </c>
      <c r="G458" s="40">
        <v>7.04</v>
      </c>
      <c r="H458" s="40">
        <v>8.8000000000000007</v>
      </c>
      <c r="I458" s="40">
        <v>11.44</v>
      </c>
      <c r="J458" s="40">
        <v>16.41</v>
      </c>
      <c r="K458" s="40">
        <v>39.07</v>
      </c>
      <c r="M458" s="38">
        <f t="shared" si="6"/>
        <v>16.222222222222225</v>
      </c>
    </row>
    <row r="459" spans="1:13" x14ac:dyDescent="0.3">
      <c r="A459" s="42">
        <v>2001</v>
      </c>
      <c r="B459" s="40">
        <v>0.91</v>
      </c>
      <c r="C459" s="40">
        <v>2.4</v>
      </c>
      <c r="D459" s="40">
        <v>3.46</v>
      </c>
      <c r="E459" s="40">
        <v>4.4800000000000004</v>
      </c>
      <c r="F459" s="40">
        <v>5.67</v>
      </c>
      <c r="G459" s="40">
        <v>7.05</v>
      </c>
      <c r="H459" s="40">
        <v>8.92</v>
      </c>
      <c r="I459" s="40">
        <v>11.57</v>
      </c>
      <c r="J459" s="40">
        <v>16.559999999999999</v>
      </c>
      <c r="K459" s="40">
        <v>38.97</v>
      </c>
      <c r="M459" s="38">
        <f t="shared" si="6"/>
        <v>16.776435045317221</v>
      </c>
    </row>
    <row r="460" spans="1:13" x14ac:dyDescent="0.3">
      <c r="A460" s="42">
        <v>2000</v>
      </c>
      <c r="B460" s="40">
        <v>1.1299999999999999</v>
      </c>
      <c r="C460" s="40">
        <v>2.73</v>
      </c>
      <c r="D460" s="40">
        <v>3.89</v>
      </c>
      <c r="E460" s="40">
        <v>4.97</v>
      </c>
      <c r="F460" s="40">
        <v>6.1</v>
      </c>
      <c r="G460" s="40">
        <v>7.57</v>
      </c>
      <c r="H460" s="40">
        <v>9.4700000000000006</v>
      </c>
      <c r="I460" s="40">
        <v>12.02</v>
      </c>
      <c r="J460" s="40">
        <v>16.45</v>
      </c>
      <c r="K460" s="40">
        <v>35.67</v>
      </c>
      <c r="M460" s="38">
        <f t="shared" si="6"/>
        <v>13.502590673575131</v>
      </c>
    </row>
    <row r="461" spans="1:13" x14ac:dyDescent="0.3">
      <c r="A461" s="42">
        <v>1999</v>
      </c>
      <c r="B461" s="40">
        <v>1.1599999999999999</v>
      </c>
      <c r="C461" s="40">
        <v>2.77</v>
      </c>
      <c r="D461" s="40">
        <v>3.86</v>
      </c>
      <c r="E461" s="40">
        <v>4.92</v>
      </c>
      <c r="F461" s="40">
        <v>6.06</v>
      </c>
      <c r="G461" s="40">
        <v>7.44</v>
      </c>
      <c r="H461" s="40">
        <v>9.2100000000000009</v>
      </c>
      <c r="I461" s="40">
        <v>11.92</v>
      </c>
      <c r="J461" s="40">
        <v>16.77</v>
      </c>
      <c r="K461" s="40">
        <v>35.880000000000003</v>
      </c>
      <c r="M461" s="38">
        <f t="shared" si="6"/>
        <v>13.396946564885498</v>
      </c>
    </row>
    <row r="462" spans="1:13" x14ac:dyDescent="0.3">
      <c r="A462" s="42">
        <v>1998</v>
      </c>
      <c r="B462" s="40">
        <v>1.36</v>
      </c>
      <c r="C462" s="40">
        <v>2.97</v>
      </c>
      <c r="D462" s="40">
        <v>4.05</v>
      </c>
      <c r="E462" s="40">
        <v>5.1100000000000003</v>
      </c>
      <c r="F462" s="40">
        <v>6.33</v>
      </c>
      <c r="G462" s="40">
        <v>7.72</v>
      </c>
      <c r="H462" s="40">
        <v>9.5299999999999994</v>
      </c>
      <c r="I462" s="40">
        <v>12.12</v>
      </c>
      <c r="J462" s="40">
        <v>16.79</v>
      </c>
      <c r="K462" s="40">
        <v>34.020000000000003</v>
      </c>
      <c r="M462" s="38">
        <f t="shared" si="6"/>
        <v>11.734411085450347</v>
      </c>
    </row>
    <row r="463" spans="1:13" x14ac:dyDescent="0.3">
      <c r="A463" s="42">
        <v>1997</v>
      </c>
      <c r="B463" s="40">
        <v>1.28</v>
      </c>
      <c r="C463" s="40">
        <v>2.93</v>
      </c>
      <c r="D463" s="40">
        <v>4.07</v>
      </c>
      <c r="E463" s="40">
        <v>5.14</v>
      </c>
      <c r="F463" s="40">
        <v>6.39</v>
      </c>
      <c r="G463" s="40">
        <v>7.84</v>
      </c>
      <c r="H463" s="40">
        <v>9.64</v>
      </c>
      <c r="I463" s="40">
        <v>12.12</v>
      </c>
      <c r="J463" s="40">
        <v>16.739999999999998</v>
      </c>
      <c r="K463" s="40">
        <v>33.85</v>
      </c>
      <c r="M463" s="38">
        <f t="shared" si="6"/>
        <v>12.016627078384799</v>
      </c>
    </row>
    <row r="464" spans="1:13" x14ac:dyDescent="0.3">
      <c r="A464" s="42">
        <v>1996</v>
      </c>
      <c r="B464" s="40">
        <v>1.05</v>
      </c>
      <c r="C464" s="40">
        <v>2.75</v>
      </c>
      <c r="D464" s="40">
        <v>3.98</v>
      </c>
      <c r="E464" s="40">
        <v>5.1100000000000003</v>
      </c>
      <c r="F464" s="40">
        <v>6.3</v>
      </c>
      <c r="G464" s="40">
        <v>7.75</v>
      </c>
      <c r="H464" s="40">
        <v>9.6300000000000008</v>
      </c>
      <c r="I464" s="40">
        <v>12.26</v>
      </c>
      <c r="J464" s="40">
        <v>16.87</v>
      </c>
      <c r="K464" s="40">
        <v>34.299999999999997</v>
      </c>
      <c r="M464" s="38">
        <f t="shared" si="6"/>
        <v>13.465789473684211</v>
      </c>
    </row>
    <row r="465" spans="1:13" x14ac:dyDescent="0.3">
      <c r="A465" s="42">
        <v>1995</v>
      </c>
      <c r="B465" s="40">
        <v>1.1200000000000001</v>
      </c>
      <c r="C465" s="40">
        <v>2.87</v>
      </c>
      <c r="D465" s="40">
        <v>4.08</v>
      </c>
      <c r="E465" s="40">
        <v>5.25</v>
      </c>
      <c r="F465" s="40">
        <v>6.48</v>
      </c>
      <c r="G465" s="40">
        <v>7.84</v>
      </c>
      <c r="H465" s="40">
        <v>9.74</v>
      </c>
      <c r="I465" s="40">
        <v>12.26</v>
      </c>
      <c r="J465" s="40">
        <v>16.61</v>
      </c>
      <c r="K465" s="40">
        <v>33.76</v>
      </c>
      <c r="M465" s="38">
        <f t="shared" si="6"/>
        <v>12.624060150375939</v>
      </c>
    </row>
    <row r="466" spans="1:13" x14ac:dyDescent="0.3">
      <c r="A466" s="42">
        <v>1994</v>
      </c>
      <c r="B466" s="40">
        <v>1.1299999999999999</v>
      </c>
      <c r="C466" s="40">
        <v>2.85</v>
      </c>
      <c r="D466" s="40">
        <v>4.04</v>
      </c>
      <c r="E466" s="40">
        <v>5.09</v>
      </c>
      <c r="F466" s="40">
        <v>6.27</v>
      </c>
      <c r="G466" s="40">
        <v>7.71</v>
      </c>
      <c r="H466" s="40">
        <v>9.43</v>
      </c>
      <c r="I466" s="40">
        <v>11.97</v>
      </c>
      <c r="J466" s="40">
        <v>16.27</v>
      </c>
      <c r="K466" s="40">
        <v>35.25</v>
      </c>
      <c r="M466" s="38">
        <f t="shared" si="6"/>
        <v>12.944723618090451</v>
      </c>
    </row>
    <row r="467" spans="1:13" x14ac:dyDescent="0.3">
      <c r="A467" s="42">
        <v>1993</v>
      </c>
      <c r="B467" s="40">
        <v>1.01</v>
      </c>
      <c r="C467" s="40">
        <v>2.85</v>
      </c>
      <c r="D467" s="40">
        <v>4.0599999999999996</v>
      </c>
      <c r="E467" s="40">
        <v>5.17</v>
      </c>
      <c r="F467" s="40">
        <v>6.44</v>
      </c>
      <c r="G467" s="40">
        <v>7.83</v>
      </c>
      <c r="H467" s="40">
        <v>9.7100000000000009</v>
      </c>
      <c r="I467" s="40">
        <v>12.38</v>
      </c>
      <c r="J467" s="40">
        <v>16.86</v>
      </c>
      <c r="K467" s="40">
        <v>33.71</v>
      </c>
      <c r="M467" s="38">
        <f t="shared" si="6"/>
        <v>13.10103626943005</v>
      </c>
    </row>
    <row r="468" spans="1:13" x14ac:dyDescent="0.3">
      <c r="A468" s="42">
        <v>1992</v>
      </c>
      <c r="B468" s="40">
        <v>1.07</v>
      </c>
      <c r="C468" s="40">
        <v>2.89</v>
      </c>
      <c r="D468" s="40">
        <v>4.12</v>
      </c>
      <c r="E468" s="40">
        <v>5.24</v>
      </c>
      <c r="F468" s="40">
        <v>6.48</v>
      </c>
      <c r="G468" s="40">
        <v>7.9</v>
      </c>
      <c r="H468" s="40">
        <v>9.7200000000000006</v>
      </c>
      <c r="I468" s="40">
        <v>12.28</v>
      </c>
      <c r="J468" s="40">
        <v>16.559999999999999</v>
      </c>
      <c r="K468" s="40">
        <v>33.729999999999997</v>
      </c>
      <c r="M468" s="38">
        <f t="shared" si="6"/>
        <v>12.699494949494948</v>
      </c>
    </row>
    <row r="469" spans="1:13" x14ac:dyDescent="0.3">
      <c r="A469" s="42">
        <v>1991</v>
      </c>
      <c r="B469" s="40">
        <v>0.97</v>
      </c>
      <c r="C469" s="40">
        <v>2.63</v>
      </c>
      <c r="D469" s="40">
        <v>3.92</v>
      </c>
      <c r="E469" s="40">
        <v>5.16</v>
      </c>
      <c r="F469" s="40">
        <v>6.43</v>
      </c>
      <c r="G469" s="40">
        <v>7.94</v>
      </c>
      <c r="H469" s="40">
        <v>9.85</v>
      </c>
      <c r="I469" s="40">
        <v>12.24</v>
      </c>
      <c r="J469" s="40">
        <v>16.57</v>
      </c>
      <c r="K469" s="40">
        <v>34.299999999999997</v>
      </c>
      <c r="M469" s="38">
        <f t="shared" si="6"/>
        <v>14.130555555555556</v>
      </c>
    </row>
    <row r="470" spans="1:13" x14ac:dyDescent="0.3">
      <c r="A470" s="42">
        <v>1990</v>
      </c>
      <c r="B470" s="40">
        <v>0.95</v>
      </c>
      <c r="C470" s="40">
        <v>2.81</v>
      </c>
      <c r="D470" s="40">
        <v>4.16</v>
      </c>
      <c r="E470" s="40">
        <v>5.34</v>
      </c>
      <c r="F470" s="40">
        <v>6.56</v>
      </c>
      <c r="G470" s="40">
        <v>8.06</v>
      </c>
      <c r="H470" s="40">
        <v>9.9499999999999993</v>
      </c>
      <c r="I470" s="40">
        <v>12.54</v>
      </c>
      <c r="J470" s="40">
        <v>16.62</v>
      </c>
      <c r="K470" s="40">
        <v>33</v>
      </c>
      <c r="M470" s="38">
        <f t="shared" si="6"/>
        <v>13.1968085106383</v>
      </c>
    </row>
    <row r="471" spans="1:13" x14ac:dyDescent="0.3">
      <c r="A471" s="42">
        <v>1989</v>
      </c>
      <c r="B471" s="40">
        <v>0.61</v>
      </c>
      <c r="C471" s="40">
        <v>2.61</v>
      </c>
      <c r="D471" s="40">
        <v>3.97</v>
      </c>
      <c r="E471" s="40">
        <v>5.21</v>
      </c>
      <c r="F471" s="40">
        <v>6.55</v>
      </c>
      <c r="G471" s="40">
        <v>8.1</v>
      </c>
      <c r="H471" s="40">
        <v>9.92</v>
      </c>
      <c r="I471" s="40">
        <v>12.47</v>
      </c>
      <c r="J471" s="40">
        <v>16.850000000000001</v>
      </c>
      <c r="K471" s="40">
        <v>33.71</v>
      </c>
      <c r="M471" s="38">
        <f t="shared" si="6"/>
        <v>15.701863354037268</v>
      </c>
    </row>
    <row r="472" spans="1:13" x14ac:dyDescent="0.3">
      <c r="A472" s="42">
        <v>1986</v>
      </c>
      <c r="B472" s="40">
        <v>1.53</v>
      </c>
      <c r="C472" s="40">
        <v>3.68</v>
      </c>
      <c r="D472" s="40">
        <v>5.37</v>
      </c>
      <c r="E472" s="40">
        <v>6.86</v>
      </c>
      <c r="F472" s="40">
        <v>8.2899999999999991</v>
      </c>
      <c r="G472" s="40">
        <v>9.77</v>
      </c>
      <c r="H472" s="40">
        <v>11.42</v>
      </c>
      <c r="I472" s="40">
        <v>13.49</v>
      </c>
      <c r="J472" s="40">
        <v>16.52</v>
      </c>
      <c r="K472" s="40">
        <v>23.05</v>
      </c>
      <c r="M472" s="43">
        <f t="shared" si="6"/>
        <v>7.5950095969289828</v>
      </c>
    </row>
    <row r="473" spans="1:13" x14ac:dyDescent="0.3">
      <c r="A473" s="42">
        <v>1981</v>
      </c>
      <c r="B473" s="40">
        <v>1.07</v>
      </c>
      <c r="C473" s="40">
        <v>2.2799999999999998</v>
      </c>
      <c r="D473" s="40">
        <v>3.51</v>
      </c>
      <c r="E473" s="40">
        <v>4.8099999999999996</v>
      </c>
      <c r="F473" s="40">
        <v>6.24</v>
      </c>
      <c r="G473" s="40">
        <v>7.9</v>
      </c>
      <c r="H473" s="40">
        <v>9.9600000000000009</v>
      </c>
      <c r="I473" s="40">
        <v>12.83</v>
      </c>
      <c r="J473" s="40">
        <v>17.66</v>
      </c>
      <c r="K473" s="40">
        <v>33.729999999999997</v>
      </c>
      <c r="M473" s="38">
        <f t="shared" si="6"/>
        <v>15.340298507462688</v>
      </c>
    </row>
    <row r="475" spans="1:13" x14ac:dyDescent="0.3">
      <c r="A475" s="50" t="s">
        <v>291</v>
      </c>
      <c r="B475" s="50" t="s">
        <v>334</v>
      </c>
      <c r="C475" s="50"/>
      <c r="D475" s="50"/>
      <c r="E475" s="50"/>
      <c r="F475" s="50"/>
      <c r="G475" s="50"/>
      <c r="H475" s="50"/>
      <c r="I475" s="50"/>
      <c r="J475" s="50"/>
      <c r="K475" s="50"/>
    </row>
    <row r="476" spans="1:13" x14ac:dyDescent="0.3">
      <c r="A476" s="50"/>
      <c r="B476" s="40" t="s">
        <v>335</v>
      </c>
      <c r="C476" s="40" t="s">
        <v>336</v>
      </c>
      <c r="D476" s="40" t="s">
        <v>337</v>
      </c>
      <c r="E476" s="40" t="s">
        <v>338</v>
      </c>
      <c r="F476" s="40" t="s">
        <v>339</v>
      </c>
      <c r="G476" s="40" t="s">
        <v>340</v>
      </c>
      <c r="H476" s="40" t="s">
        <v>341</v>
      </c>
      <c r="I476" s="40" t="s">
        <v>342</v>
      </c>
      <c r="J476" s="40" t="s">
        <v>343</v>
      </c>
      <c r="K476" s="40" t="s">
        <v>344</v>
      </c>
    </row>
    <row r="477" spans="1:13" x14ac:dyDescent="0.3">
      <c r="A477" s="42">
        <v>2015</v>
      </c>
      <c r="B477" s="40">
        <v>101.35</v>
      </c>
      <c r="C477" s="40">
        <v>145.91</v>
      </c>
      <c r="D477" s="40">
        <v>182.76</v>
      </c>
      <c r="E477" s="40">
        <v>217.5</v>
      </c>
      <c r="F477" s="40">
        <v>252.64</v>
      </c>
      <c r="G477" s="40">
        <v>291.25</v>
      </c>
      <c r="H477" s="40">
        <v>336.52</v>
      </c>
      <c r="I477" s="40">
        <v>394.28</v>
      </c>
      <c r="J477" s="40">
        <v>478.73</v>
      </c>
      <c r="K477" s="40">
        <v>680.23</v>
      </c>
    </row>
    <row r="478" spans="1:13" x14ac:dyDescent="0.3">
      <c r="A478" s="42">
        <v>2014</v>
      </c>
      <c r="B478" s="40">
        <v>99.38</v>
      </c>
      <c r="C478" s="40">
        <v>141.97</v>
      </c>
      <c r="D478" s="40">
        <v>177.8</v>
      </c>
      <c r="E478" s="40">
        <v>211.44</v>
      </c>
      <c r="F478" s="40">
        <v>246.36</v>
      </c>
      <c r="G478" s="40">
        <v>285.97000000000003</v>
      </c>
      <c r="H478" s="40">
        <v>332.72</v>
      </c>
      <c r="I478" s="40">
        <v>390.51</v>
      </c>
      <c r="J478" s="40">
        <v>474.44</v>
      </c>
      <c r="K478" s="40">
        <v>676.06</v>
      </c>
    </row>
    <row r="479" spans="1:13" x14ac:dyDescent="0.3">
      <c r="A479" s="42">
        <v>2013</v>
      </c>
      <c r="B479" s="40">
        <v>98.45</v>
      </c>
      <c r="C479" s="40">
        <v>139.87</v>
      </c>
      <c r="D479" s="40">
        <v>175.62</v>
      </c>
      <c r="E479" s="40">
        <v>209.29</v>
      </c>
      <c r="F479" s="40">
        <v>243.88</v>
      </c>
      <c r="G479" s="40">
        <v>281.66000000000003</v>
      </c>
      <c r="H479" s="40">
        <v>326.97000000000003</v>
      </c>
      <c r="I479" s="40">
        <v>387.01</v>
      </c>
      <c r="J479" s="40">
        <v>473.16</v>
      </c>
      <c r="K479" s="40">
        <v>678.96</v>
      </c>
    </row>
    <row r="480" spans="1:13" x14ac:dyDescent="0.3">
      <c r="A480" s="42">
        <v>2012</v>
      </c>
      <c r="B480" s="40">
        <v>97.21</v>
      </c>
      <c r="C480" s="40">
        <v>139.19999999999999</v>
      </c>
      <c r="D480" s="40">
        <v>174.36</v>
      </c>
      <c r="E480" s="40">
        <v>207.98</v>
      </c>
      <c r="F480" s="40">
        <v>242.83</v>
      </c>
      <c r="G480" s="40">
        <v>280.94</v>
      </c>
      <c r="H480" s="40">
        <v>325.08</v>
      </c>
      <c r="I480" s="40">
        <v>381.07</v>
      </c>
      <c r="J480" s="40">
        <v>462.62</v>
      </c>
      <c r="K480" s="40">
        <v>661.3</v>
      </c>
    </row>
    <row r="481" spans="1:11" x14ac:dyDescent="0.3">
      <c r="A481" s="42">
        <v>2011</v>
      </c>
      <c r="B481" s="40">
        <v>94.74</v>
      </c>
      <c r="C481" s="40">
        <v>135.12</v>
      </c>
      <c r="D481" s="40">
        <v>167.87</v>
      </c>
      <c r="E481" s="40">
        <v>199.66</v>
      </c>
      <c r="F481" s="40">
        <v>232.98</v>
      </c>
      <c r="G481" s="40">
        <v>269.5</v>
      </c>
      <c r="H481" s="40">
        <v>312.48</v>
      </c>
      <c r="I481" s="40">
        <v>366.5</v>
      </c>
      <c r="J481" s="40">
        <v>445.32</v>
      </c>
      <c r="K481" s="40">
        <v>635.87</v>
      </c>
    </row>
    <row r="482" spans="1:11" x14ac:dyDescent="0.3">
      <c r="A482" s="42">
        <v>2010</v>
      </c>
      <c r="B482" s="40">
        <v>97.13</v>
      </c>
      <c r="C482" s="40">
        <v>137.66</v>
      </c>
      <c r="D482" s="40">
        <v>170.55</v>
      </c>
      <c r="E482" s="40">
        <v>201.38</v>
      </c>
      <c r="F482" s="40">
        <v>232.62</v>
      </c>
      <c r="G482" s="40">
        <v>267.27</v>
      </c>
      <c r="H482" s="40">
        <v>307.39999999999998</v>
      </c>
      <c r="I482" s="40">
        <v>357.6</v>
      </c>
      <c r="J482" s="40">
        <v>432.59</v>
      </c>
      <c r="K482" s="40">
        <v>618.67999999999995</v>
      </c>
    </row>
    <row r="483" spans="1:11" x14ac:dyDescent="0.3">
      <c r="A483" s="42">
        <v>2009</v>
      </c>
      <c r="B483" s="40">
        <v>70.89</v>
      </c>
      <c r="C483" s="40">
        <v>111.03</v>
      </c>
      <c r="D483" s="40">
        <v>142.37</v>
      </c>
      <c r="E483" s="40">
        <v>171.82</v>
      </c>
      <c r="F483" s="40">
        <v>201.9</v>
      </c>
      <c r="G483" s="40">
        <v>235.04</v>
      </c>
      <c r="H483" s="40">
        <v>273.02999999999997</v>
      </c>
      <c r="I483" s="40">
        <v>321.81</v>
      </c>
      <c r="J483" s="40">
        <v>392.88</v>
      </c>
      <c r="K483" s="40">
        <v>585.9</v>
      </c>
    </row>
    <row r="484" spans="1:11" x14ac:dyDescent="0.3">
      <c r="A484" s="42">
        <v>2008</v>
      </c>
      <c r="B484" s="40">
        <v>76.52</v>
      </c>
      <c r="C484" s="40">
        <v>113.97</v>
      </c>
      <c r="D484" s="40">
        <v>143.63999999999999</v>
      </c>
      <c r="E484" s="40">
        <v>170.95</v>
      </c>
      <c r="F484" s="40">
        <v>198.85</v>
      </c>
      <c r="G484" s="40">
        <v>229.29</v>
      </c>
      <c r="H484" s="40">
        <v>265</v>
      </c>
      <c r="I484" s="40">
        <v>309.14</v>
      </c>
      <c r="J484" s="40">
        <v>372.6</v>
      </c>
      <c r="K484" s="40">
        <v>542.71</v>
      </c>
    </row>
    <row r="485" spans="1:11" x14ac:dyDescent="0.3">
      <c r="A485" s="42">
        <v>2007</v>
      </c>
      <c r="B485" s="40">
        <v>78.069999999999993</v>
      </c>
      <c r="C485" s="40">
        <v>112.56</v>
      </c>
      <c r="D485" s="40">
        <v>141.34</v>
      </c>
      <c r="E485" s="40">
        <v>168.57</v>
      </c>
      <c r="F485" s="40">
        <v>196.24</v>
      </c>
      <c r="G485" s="40">
        <v>225.47</v>
      </c>
      <c r="H485" s="40">
        <v>258.88</v>
      </c>
      <c r="I485" s="40">
        <v>301.11</v>
      </c>
      <c r="J485" s="40">
        <v>362.89</v>
      </c>
      <c r="K485" s="40">
        <v>534.71</v>
      </c>
    </row>
    <row r="486" spans="1:11" x14ac:dyDescent="0.3">
      <c r="A486" s="42">
        <v>2006</v>
      </c>
      <c r="B486" s="40">
        <v>58.03</v>
      </c>
      <c r="C486" s="40">
        <v>92.19</v>
      </c>
      <c r="D486" s="40">
        <v>119.33</v>
      </c>
      <c r="E486" s="40">
        <v>144.49</v>
      </c>
      <c r="F486" s="40">
        <v>169.78</v>
      </c>
      <c r="G486" s="40">
        <v>196.7</v>
      </c>
      <c r="H486" s="40">
        <v>227.9</v>
      </c>
      <c r="I486" s="40">
        <v>266.16000000000003</v>
      </c>
      <c r="J486" s="40">
        <v>322.33</v>
      </c>
      <c r="K486" s="40">
        <v>467.97</v>
      </c>
    </row>
    <row r="487" spans="1:11" x14ac:dyDescent="0.3">
      <c r="A487" s="42">
        <v>2005</v>
      </c>
      <c r="B487" s="40">
        <v>58.5</v>
      </c>
      <c r="C487" s="40">
        <v>90.9</v>
      </c>
      <c r="D487" s="40">
        <v>117.75</v>
      </c>
      <c r="E487" s="40">
        <v>143.32</v>
      </c>
      <c r="F487" s="40">
        <v>168.66</v>
      </c>
      <c r="G487" s="40">
        <v>195.45</v>
      </c>
      <c r="H487" s="40">
        <v>226.29</v>
      </c>
      <c r="I487" s="40">
        <v>265.05</v>
      </c>
      <c r="J487" s="40">
        <v>319.95</v>
      </c>
      <c r="K487" s="40">
        <v>450</v>
      </c>
    </row>
    <row r="488" spans="1:11" x14ac:dyDescent="0.3">
      <c r="A488" s="42">
        <v>2004</v>
      </c>
      <c r="B488" s="40">
        <v>48.27</v>
      </c>
      <c r="C488" s="40">
        <v>81.239999999999995</v>
      </c>
      <c r="D488" s="40">
        <v>107.17</v>
      </c>
      <c r="E488" s="40">
        <v>131.34</v>
      </c>
      <c r="F488" s="40">
        <v>155.84</v>
      </c>
      <c r="G488" s="40">
        <v>182.02</v>
      </c>
      <c r="H488" s="40">
        <v>212.04</v>
      </c>
      <c r="I488" s="40">
        <v>249.7</v>
      </c>
      <c r="J488" s="40">
        <v>301.93</v>
      </c>
      <c r="K488" s="40">
        <v>430.98</v>
      </c>
    </row>
    <row r="489" spans="1:11" x14ac:dyDescent="0.3">
      <c r="A489" s="42">
        <v>2003</v>
      </c>
      <c r="B489" s="40">
        <v>44.96</v>
      </c>
      <c r="C489" s="40">
        <v>78.680000000000007</v>
      </c>
      <c r="D489" s="40">
        <v>106.75</v>
      </c>
      <c r="E489" s="40">
        <v>133.05000000000001</v>
      </c>
      <c r="F489" s="40">
        <v>159.66</v>
      </c>
      <c r="G489" s="40">
        <v>188.03</v>
      </c>
      <c r="H489" s="40">
        <v>221.2</v>
      </c>
      <c r="I489" s="40">
        <v>262.2</v>
      </c>
      <c r="J489" s="40">
        <v>318.55</v>
      </c>
      <c r="K489" s="40">
        <v>458.79</v>
      </c>
    </row>
    <row r="490" spans="1:11" x14ac:dyDescent="0.3">
      <c r="A490" s="42">
        <v>2002</v>
      </c>
      <c r="B490" s="40">
        <v>42.91</v>
      </c>
      <c r="C490" s="40">
        <v>76.430000000000007</v>
      </c>
      <c r="D490" s="40">
        <v>103.39</v>
      </c>
      <c r="E490" s="40">
        <v>128.5</v>
      </c>
      <c r="F490" s="40">
        <v>154.02000000000001</v>
      </c>
      <c r="G490" s="40">
        <v>180.79</v>
      </c>
      <c r="H490" s="40">
        <v>211.15</v>
      </c>
      <c r="I490" s="40">
        <v>248.67</v>
      </c>
      <c r="J490" s="40">
        <v>302.52999999999997</v>
      </c>
      <c r="K490" s="40">
        <v>446.94</v>
      </c>
    </row>
    <row r="491" spans="1:11" x14ac:dyDescent="0.3">
      <c r="A491" s="42">
        <v>2001</v>
      </c>
      <c r="B491" s="40">
        <v>41.05</v>
      </c>
      <c r="C491" s="40">
        <v>74.66</v>
      </c>
      <c r="D491" s="40">
        <v>101.8</v>
      </c>
      <c r="E491" s="40">
        <v>126.87</v>
      </c>
      <c r="F491" s="40">
        <v>152.65</v>
      </c>
      <c r="G491" s="40">
        <v>180.21</v>
      </c>
      <c r="H491" s="40">
        <v>211.95</v>
      </c>
      <c r="I491" s="40">
        <v>250.69</v>
      </c>
      <c r="J491" s="40">
        <v>305.83999999999997</v>
      </c>
      <c r="K491" s="40">
        <v>451.09</v>
      </c>
    </row>
    <row r="492" spans="1:11" x14ac:dyDescent="0.3">
      <c r="A492" s="42">
        <v>2000</v>
      </c>
      <c r="B492" s="40">
        <v>42.68</v>
      </c>
      <c r="C492" s="40">
        <v>72.89</v>
      </c>
      <c r="D492" s="40">
        <v>97.56</v>
      </c>
      <c r="E492" s="40">
        <v>120.1</v>
      </c>
      <c r="F492" s="40">
        <v>142.15</v>
      </c>
      <c r="G492" s="40">
        <v>166.11</v>
      </c>
      <c r="H492" s="40">
        <v>193.47</v>
      </c>
      <c r="I492" s="40">
        <v>226.03</v>
      </c>
      <c r="J492" s="40">
        <v>269.94</v>
      </c>
      <c r="K492" s="40">
        <v>377.66</v>
      </c>
    </row>
    <row r="493" spans="1:11" x14ac:dyDescent="0.3">
      <c r="A493" s="42">
        <v>1999</v>
      </c>
      <c r="B493" s="40">
        <v>44.22</v>
      </c>
      <c r="C493" s="40">
        <v>74.900000000000006</v>
      </c>
      <c r="D493" s="40">
        <v>98.98</v>
      </c>
      <c r="E493" s="40">
        <v>121.12</v>
      </c>
      <c r="F493" s="40">
        <v>143.09</v>
      </c>
      <c r="G493" s="40">
        <v>166.51</v>
      </c>
      <c r="H493" s="40">
        <v>192.87</v>
      </c>
      <c r="I493" s="40">
        <v>225.56</v>
      </c>
      <c r="J493" s="40">
        <v>271.52</v>
      </c>
      <c r="K493" s="40">
        <v>381.17</v>
      </c>
    </row>
    <row r="494" spans="1:11" x14ac:dyDescent="0.3">
      <c r="A494" s="42">
        <v>1998</v>
      </c>
      <c r="B494" s="40">
        <v>53.21</v>
      </c>
      <c r="C494" s="40">
        <v>84.71</v>
      </c>
      <c r="D494" s="40">
        <v>109.3</v>
      </c>
      <c r="E494" s="40">
        <v>131.96</v>
      </c>
      <c r="F494" s="40">
        <v>155.1</v>
      </c>
      <c r="G494" s="40">
        <v>179.6</v>
      </c>
      <c r="H494" s="40">
        <v>207.21</v>
      </c>
      <c r="I494" s="40">
        <v>240.59</v>
      </c>
      <c r="J494" s="40">
        <v>286.85000000000002</v>
      </c>
      <c r="K494" s="40">
        <v>391.28</v>
      </c>
    </row>
    <row r="495" spans="1:11" x14ac:dyDescent="0.3">
      <c r="A495" s="42">
        <v>1997</v>
      </c>
      <c r="B495" s="40">
        <v>44.57</v>
      </c>
      <c r="C495" s="40">
        <v>73.290000000000006</v>
      </c>
      <c r="D495" s="40">
        <v>96.1</v>
      </c>
      <c r="E495" s="40">
        <v>116.82</v>
      </c>
      <c r="F495" s="40">
        <v>137.94999999999999</v>
      </c>
      <c r="G495" s="40">
        <v>160.46</v>
      </c>
      <c r="H495" s="40">
        <v>185.49</v>
      </c>
      <c r="I495" s="40">
        <v>215.05</v>
      </c>
      <c r="J495" s="40">
        <v>255.92</v>
      </c>
      <c r="K495" s="40">
        <v>348.19</v>
      </c>
    </row>
    <row r="496" spans="1:11" x14ac:dyDescent="0.3">
      <c r="A496" s="42">
        <v>1996</v>
      </c>
      <c r="B496" s="40">
        <v>34.65</v>
      </c>
      <c r="C496" s="40">
        <v>62.7</v>
      </c>
      <c r="D496" s="40">
        <v>85.58</v>
      </c>
      <c r="E496" s="40">
        <v>106.34</v>
      </c>
      <c r="F496" s="40">
        <v>126.65</v>
      </c>
      <c r="G496" s="40">
        <v>148.16999999999999</v>
      </c>
      <c r="H496" s="40">
        <v>172.4</v>
      </c>
      <c r="I496" s="40">
        <v>201.42</v>
      </c>
      <c r="J496" s="40">
        <v>240.89</v>
      </c>
      <c r="K496" s="40">
        <v>329.99</v>
      </c>
    </row>
    <row r="497" spans="1:13" x14ac:dyDescent="0.3">
      <c r="A497" s="42">
        <v>1995</v>
      </c>
      <c r="B497" s="40">
        <v>39.01</v>
      </c>
      <c r="C497" s="40">
        <v>69.489999999999995</v>
      </c>
      <c r="D497" s="40">
        <v>93.7</v>
      </c>
      <c r="E497" s="40">
        <v>115.99</v>
      </c>
      <c r="F497" s="40">
        <v>137.93</v>
      </c>
      <c r="G497" s="40">
        <v>160.46</v>
      </c>
      <c r="H497" s="40">
        <v>186</v>
      </c>
      <c r="I497" s="40">
        <v>216.13</v>
      </c>
      <c r="J497" s="40">
        <v>256.39999999999998</v>
      </c>
      <c r="K497" s="40">
        <v>348.32</v>
      </c>
    </row>
    <row r="498" spans="1:13" x14ac:dyDescent="0.3">
      <c r="A498" s="42">
        <v>1994</v>
      </c>
      <c r="B498" s="40">
        <v>41.25</v>
      </c>
      <c r="C498" s="40">
        <v>72.650000000000006</v>
      </c>
      <c r="D498" s="40">
        <v>97.59</v>
      </c>
      <c r="E498" s="40">
        <v>119.65</v>
      </c>
      <c r="F498" s="40">
        <v>141.5</v>
      </c>
      <c r="G498" s="40">
        <v>164.82</v>
      </c>
      <c r="H498" s="40">
        <v>190.46</v>
      </c>
      <c r="I498" s="40">
        <v>221.27</v>
      </c>
      <c r="J498" s="40">
        <v>262.68</v>
      </c>
      <c r="K498" s="40">
        <v>365.06</v>
      </c>
    </row>
    <row r="499" spans="1:13" x14ac:dyDescent="0.3">
      <c r="A499" s="42">
        <v>1993</v>
      </c>
      <c r="B499" s="40">
        <v>32.64</v>
      </c>
      <c r="C499" s="40">
        <v>62.37</v>
      </c>
      <c r="D499" s="40">
        <v>85.31</v>
      </c>
      <c r="E499" s="40">
        <v>105.75</v>
      </c>
      <c r="F499" s="40">
        <v>126.23</v>
      </c>
      <c r="G499" s="40">
        <v>147.36000000000001</v>
      </c>
      <c r="H499" s="40">
        <v>171.14</v>
      </c>
      <c r="I499" s="40">
        <v>199.75</v>
      </c>
      <c r="J499" s="40">
        <v>238.1</v>
      </c>
      <c r="K499" s="40">
        <v>323.16000000000003</v>
      </c>
    </row>
    <row r="500" spans="1:13" x14ac:dyDescent="0.3">
      <c r="A500" s="42">
        <v>1992</v>
      </c>
      <c r="B500" s="40">
        <v>29.85</v>
      </c>
      <c r="C500" s="40">
        <v>55.23</v>
      </c>
      <c r="D500" s="40">
        <v>75.13</v>
      </c>
      <c r="E500" s="40">
        <v>92.89</v>
      </c>
      <c r="F500" s="40">
        <v>110.46</v>
      </c>
      <c r="G500" s="40">
        <v>128.78</v>
      </c>
      <c r="H500" s="40">
        <v>149.11000000000001</v>
      </c>
      <c r="I500" s="40">
        <v>173.29</v>
      </c>
      <c r="J500" s="40">
        <v>205.36</v>
      </c>
      <c r="K500" s="40">
        <v>278.94</v>
      </c>
    </row>
    <row r="501" spans="1:13" x14ac:dyDescent="0.3">
      <c r="A501" s="42">
        <v>1991</v>
      </c>
      <c r="B501" s="40">
        <v>25.47</v>
      </c>
      <c r="C501" s="40">
        <v>47.26</v>
      </c>
      <c r="D501" s="40">
        <v>65.81</v>
      </c>
      <c r="E501" s="40">
        <v>83.22</v>
      </c>
      <c r="F501" s="40">
        <v>100.34</v>
      </c>
      <c r="G501" s="40">
        <v>118.36</v>
      </c>
      <c r="H501" s="40">
        <v>138.38999999999999</v>
      </c>
      <c r="I501" s="40">
        <v>161.26</v>
      </c>
      <c r="J501" s="40">
        <v>191.68</v>
      </c>
      <c r="K501" s="40">
        <v>262.52999999999997</v>
      </c>
    </row>
    <row r="502" spans="1:13" x14ac:dyDescent="0.3">
      <c r="A502" s="42">
        <v>1990</v>
      </c>
      <c r="B502" s="40">
        <v>27.19</v>
      </c>
      <c r="C502" s="40">
        <v>53.81</v>
      </c>
      <c r="D502" s="40">
        <v>75.56</v>
      </c>
      <c r="E502" s="40">
        <v>94.88</v>
      </c>
      <c r="F502" s="40">
        <v>113.46</v>
      </c>
      <c r="G502" s="40">
        <v>133</v>
      </c>
      <c r="H502" s="40">
        <v>154.68</v>
      </c>
      <c r="I502" s="40">
        <v>180.21</v>
      </c>
      <c r="J502" s="40">
        <v>213.04</v>
      </c>
      <c r="K502" s="40">
        <v>286.22000000000003</v>
      </c>
    </row>
    <row r="503" spans="1:13" x14ac:dyDescent="0.3">
      <c r="A503" s="42">
        <v>1989</v>
      </c>
      <c r="B503" s="40">
        <v>16.38</v>
      </c>
      <c r="C503" s="40">
        <v>43.24</v>
      </c>
      <c r="D503" s="40">
        <v>64.36</v>
      </c>
      <c r="E503" s="40">
        <v>83.25</v>
      </c>
      <c r="F503" s="40">
        <v>101.78</v>
      </c>
      <c r="G503" s="40">
        <v>121.08</v>
      </c>
      <c r="H503" s="40">
        <v>141.84</v>
      </c>
      <c r="I503" s="40">
        <v>165.97</v>
      </c>
      <c r="J503" s="40">
        <v>197.81</v>
      </c>
      <c r="K503" s="40">
        <v>268.56</v>
      </c>
    </row>
    <row r="504" spans="1:13" x14ac:dyDescent="0.3">
      <c r="A504" s="42">
        <v>1986</v>
      </c>
      <c r="B504" s="40">
        <v>27.52</v>
      </c>
      <c r="C504" s="40">
        <v>46.85</v>
      </c>
      <c r="D504" s="40">
        <v>63.43</v>
      </c>
      <c r="E504" s="40">
        <v>78.42</v>
      </c>
      <c r="F504" s="40">
        <v>92.56</v>
      </c>
      <c r="G504" s="40">
        <v>106.42</v>
      </c>
      <c r="H504" s="40">
        <v>120.56</v>
      </c>
      <c r="I504" s="40">
        <v>135.82</v>
      </c>
      <c r="J504" s="40">
        <v>153.74</v>
      </c>
      <c r="K504" s="40">
        <v>179.86</v>
      </c>
    </row>
    <row r="505" spans="1:13" x14ac:dyDescent="0.3">
      <c r="A505" s="42">
        <v>1981</v>
      </c>
      <c r="B505" s="40">
        <v>12.65</v>
      </c>
      <c r="C505" s="40">
        <v>19.809999999999999</v>
      </c>
      <c r="D505" s="40">
        <v>27.04</v>
      </c>
      <c r="E505" s="40">
        <v>34.5</v>
      </c>
      <c r="F505" s="40">
        <v>42.35</v>
      </c>
      <c r="G505" s="40">
        <v>50.86</v>
      </c>
      <c r="H505" s="40">
        <v>60.42</v>
      </c>
      <c r="I505" s="40">
        <v>71.83</v>
      </c>
      <c r="J505" s="40">
        <v>87.05</v>
      </c>
      <c r="K505" s="40">
        <v>118.24</v>
      </c>
    </row>
    <row r="508" spans="1:13" x14ac:dyDescent="0.3">
      <c r="A508" s="44" t="s">
        <v>56</v>
      </c>
    </row>
    <row r="509" spans="1:13" x14ac:dyDescent="0.3">
      <c r="A509" s="42">
        <v>2015</v>
      </c>
      <c r="B509" s="42" t="s">
        <v>307</v>
      </c>
      <c r="C509" s="40">
        <v>427.27</v>
      </c>
      <c r="D509" s="40">
        <v>1.9</v>
      </c>
      <c r="E509" s="40">
        <v>1.94</v>
      </c>
      <c r="F509" s="40">
        <v>0.48</v>
      </c>
      <c r="G509" s="40">
        <v>0.2</v>
      </c>
      <c r="H509" s="40">
        <v>0.67</v>
      </c>
      <c r="I509" s="40">
        <v>44.88</v>
      </c>
      <c r="J509" s="40">
        <v>294.64</v>
      </c>
      <c r="K509" s="40">
        <v>34.97</v>
      </c>
      <c r="L509" s="40">
        <v>10.53</v>
      </c>
      <c r="M509" s="44"/>
    </row>
    <row r="510" spans="1:13" x14ac:dyDescent="0.3">
      <c r="A510" s="42">
        <v>2014</v>
      </c>
      <c r="B510" s="42" t="s">
        <v>307</v>
      </c>
      <c r="C510" s="40">
        <v>391.85</v>
      </c>
      <c r="D510" s="40">
        <v>1.9</v>
      </c>
      <c r="E510" s="40">
        <v>2.1</v>
      </c>
      <c r="F510" s="40">
        <v>0.55000000000000004</v>
      </c>
      <c r="G510" s="40">
        <v>0.22</v>
      </c>
      <c r="H510" s="40">
        <v>0.73</v>
      </c>
      <c r="I510" s="40">
        <v>44.48</v>
      </c>
      <c r="J510" s="40">
        <v>267.08</v>
      </c>
      <c r="K510" s="40">
        <v>34.07</v>
      </c>
      <c r="L510" s="40">
        <v>10.41</v>
      </c>
      <c r="M510" s="44"/>
    </row>
    <row r="511" spans="1:13" x14ac:dyDescent="0.3">
      <c r="A511" s="42">
        <v>2013</v>
      </c>
      <c r="B511" s="42" t="s">
        <v>307</v>
      </c>
      <c r="C511" s="40">
        <v>377.04</v>
      </c>
      <c r="D511" s="40">
        <v>1.9</v>
      </c>
      <c r="E511" s="40">
        <v>2.3199999999999998</v>
      </c>
      <c r="F511" s="40">
        <v>0.56000000000000005</v>
      </c>
      <c r="G511" s="40">
        <v>0.21</v>
      </c>
      <c r="H511" s="40">
        <v>0.72</v>
      </c>
      <c r="I511" s="40">
        <v>47.07</v>
      </c>
      <c r="J511" s="40">
        <v>246.31</v>
      </c>
      <c r="K511" s="40">
        <v>37.83</v>
      </c>
      <c r="L511" s="40">
        <v>10.28</v>
      </c>
      <c r="M511" s="44"/>
    </row>
    <row r="512" spans="1:13" x14ac:dyDescent="0.3">
      <c r="A512" s="42">
        <v>2012</v>
      </c>
      <c r="B512" s="42" t="s">
        <v>307</v>
      </c>
      <c r="C512" s="40">
        <v>359.45</v>
      </c>
      <c r="D512" s="40">
        <v>1.9</v>
      </c>
      <c r="E512" s="40">
        <v>2.59</v>
      </c>
      <c r="F512" s="40">
        <v>0.68</v>
      </c>
      <c r="G512" s="40">
        <v>0.28000000000000003</v>
      </c>
      <c r="H512" s="40">
        <v>0.93</v>
      </c>
      <c r="I512" s="40">
        <v>45.68</v>
      </c>
      <c r="J512" s="40">
        <v>239.31</v>
      </c>
      <c r="K512" s="40">
        <v>35.83</v>
      </c>
      <c r="L512" s="40">
        <v>10.15</v>
      </c>
      <c r="M512" s="44"/>
    </row>
    <row r="513" spans="1:13" x14ac:dyDescent="0.3">
      <c r="A513" s="42">
        <v>2011</v>
      </c>
      <c r="B513" s="42" t="s">
        <v>307</v>
      </c>
      <c r="C513" s="40">
        <v>378.68</v>
      </c>
      <c r="D513" s="40">
        <v>1.9</v>
      </c>
      <c r="E513" s="40">
        <v>2.9</v>
      </c>
      <c r="F513" s="40">
        <v>0.72</v>
      </c>
      <c r="G513" s="40">
        <v>0.3</v>
      </c>
      <c r="H513" s="40">
        <v>0.98</v>
      </c>
      <c r="I513" s="40">
        <v>47.4</v>
      </c>
      <c r="J513" s="40">
        <v>247.01</v>
      </c>
      <c r="K513" s="40">
        <v>38.770000000000003</v>
      </c>
      <c r="L513" s="40">
        <v>10.029999999999999</v>
      </c>
      <c r="M513" s="44"/>
    </row>
    <row r="514" spans="1:13" x14ac:dyDescent="0.3">
      <c r="A514" s="42">
        <v>2010</v>
      </c>
      <c r="B514" s="42" t="s">
        <v>307</v>
      </c>
      <c r="C514" s="40">
        <v>372.21</v>
      </c>
      <c r="D514" s="40">
        <v>1.9</v>
      </c>
      <c r="E514" s="40">
        <v>2.61</v>
      </c>
      <c r="F514" s="40">
        <v>0.6</v>
      </c>
      <c r="G514" s="40">
        <v>0.24</v>
      </c>
      <c r="H514" s="40">
        <v>0.76</v>
      </c>
      <c r="I514" s="40">
        <v>47.2</v>
      </c>
      <c r="J514" s="40">
        <v>245.39</v>
      </c>
      <c r="K514" s="40">
        <v>38.47</v>
      </c>
      <c r="L514" s="40">
        <v>9.9</v>
      </c>
      <c r="M514" s="44"/>
    </row>
    <row r="515" spans="1:13" x14ac:dyDescent="0.3">
      <c r="A515" s="42">
        <v>2009</v>
      </c>
      <c r="B515" s="42" t="s">
        <v>307</v>
      </c>
      <c r="C515" s="40">
        <v>379.7</v>
      </c>
      <c r="D515" s="40">
        <v>1.9</v>
      </c>
      <c r="E515" s="40">
        <v>3.26</v>
      </c>
      <c r="F515" s="40">
        <v>0.84</v>
      </c>
      <c r="G515" s="40">
        <v>0.34</v>
      </c>
      <c r="H515" s="40">
        <v>1.1100000000000001</v>
      </c>
      <c r="I515" s="40">
        <v>48.86</v>
      </c>
      <c r="J515" s="40">
        <v>241.92</v>
      </c>
      <c r="K515" s="40">
        <v>41.4</v>
      </c>
      <c r="L515" s="40">
        <v>9.77</v>
      </c>
      <c r="M515" s="44"/>
    </row>
    <row r="516" spans="1:13" x14ac:dyDescent="0.3">
      <c r="A516" s="42">
        <v>2008</v>
      </c>
      <c r="B516" s="42" t="s">
        <v>307</v>
      </c>
      <c r="C516" s="40">
        <v>357.62</v>
      </c>
      <c r="D516" s="40">
        <v>1.9</v>
      </c>
      <c r="E516" s="40">
        <v>3.76</v>
      </c>
      <c r="F516" s="40">
        <v>0.97</v>
      </c>
      <c r="G516" s="40">
        <v>0.39</v>
      </c>
      <c r="H516" s="40">
        <v>1.25</v>
      </c>
      <c r="I516" s="40">
        <v>49</v>
      </c>
      <c r="J516" s="40">
        <v>226.86</v>
      </c>
      <c r="K516" s="40">
        <v>41.84</v>
      </c>
      <c r="L516" s="40">
        <v>9.64</v>
      </c>
      <c r="M516" s="44"/>
    </row>
    <row r="517" spans="1:13" x14ac:dyDescent="0.3">
      <c r="A517" s="42">
        <v>2007</v>
      </c>
      <c r="B517" s="42" t="s">
        <v>307</v>
      </c>
      <c r="C517" s="40">
        <v>363.01</v>
      </c>
      <c r="D517" s="40">
        <v>1.9</v>
      </c>
      <c r="E517" s="40">
        <v>4.34</v>
      </c>
      <c r="F517" s="40">
        <v>1.17</v>
      </c>
      <c r="G517" s="40">
        <v>0.52</v>
      </c>
      <c r="H517" s="40">
        <v>1.59</v>
      </c>
      <c r="I517" s="40">
        <v>48.69</v>
      </c>
      <c r="J517" s="40">
        <v>234.31</v>
      </c>
      <c r="K517" s="40">
        <v>41.91</v>
      </c>
      <c r="L517" s="40">
        <v>9.5</v>
      </c>
      <c r="M517" s="44"/>
    </row>
    <row r="518" spans="1:13" x14ac:dyDescent="0.3">
      <c r="A518" s="42">
        <v>2006</v>
      </c>
      <c r="B518" s="42" t="s">
        <v>307</v>
      </c>
      <c r="C518" s="40">
        <v>389.99</v>
      </c>
      <c r="D518" s="40">
        <v>1.9</v>
      </c>
      <c r="E518" s="40">
        <v>4.55</v>
      </c>
      <c r="F518" s="40">
        <v>1.29</v>
      </c>
      <c r="G518" s="40">
        <v>0.56000000000000005</v>
      </c>
      <c r="H518" s="40">
        <v>1.71</v>
      </c>
      <c r="I518" s="40">
        <v>51.9</v>
      </c>
      <c r="J518" s="40">
        <v>231.41</v>
      </c>
      <c r="K518" s="40">
        <v>47.98</v>
      </c>
      <c r="L518" s="40">
        <v>9.3699999999999992</v>
      </c>
      <c r="M518" s="44"/>
    </row>
    <row r="519" spans="1:13" x14ac:dyDescent="0.3">
      <c r="A519" s="42">
        <v>2005</v>
      </c>
      <c r="B519" s="42" t="s">
        <v>307</v>
      </c>
      <c r="C519" s="40">
        <v>345.38</v>
      </c>
      <c r="D519" s="40">
        <v>1.9</v>
      </c>
      <c r="E519" s="40">
        <v>5.84</v>
      </c>
      <c r="F519" s="40">
        <v>1.69</v>
      </c>
      <c r="G519" s="40">
        <v>0.75</v>
      </c>
      <c r="H519" s="40">
        <v>2.25</v>
      </c>
      <c r="I519" s="40">
        <v>49.96</v>
      </c>
      <c r="J519" s="40">
        <v>214.83</v>
      </c>
      <c r="K519" s="40">
        <v>44.52</v>
      </c>
      <c r="L519" s="40">
        <v>9.24</v>
      </c>
      <c r="M519" s="44"/>
    </row>
    <row r="520" spans="1:13" x14ac:dyDescent="0.3">
      <c r="A520" s="42">
        <v>2004</v>
      </c>
      <c r="B520" s="42" t="s">
        <v>307</v>
      </c>
      <c r="C520" s="40">
        <v>298.94</v>
      </c>
      <c r="D520" s="40">
        <v>1.9</v>
      </c>
      <c r="E520" s="40">
        <v>8.6199999999999992</v>
      </c>
      <c r="F520" s="40">
        <v>2.71</v>
      </c>
      <c r="G520" s="40">
        <v>1.29</v>
      </c>
      <c r="H520" s="40">
        <v>3.68</v>
      </c>
      <c r="I520" s="40">
        <v>51.95</v>
      </c>
      <c r="J520" s="40">
        <v>179.42</v>
      </c>
      <c r="K520" s="40">
        <v>48.86</v>
      </c>
      <c r="L520" s="40">
        <v>9.1</v>
      </c>
      <c r="M520" s="44"/>
    </row>
    <row r="521" spans="1:13" x14ac:dyDescent="0.3">
      <c r="A521" s="42">
        <v>2003</v>
      </c>
      <c r="B521" s="42" t="s">
        <v>307</v>
      </c>
      <c r="C521" s="40">
        <v>351.74</v>
      </c>
      <c r="D521" s="40">
        <v>1.9</v>
      </c>
      <c r="E521" s="40">
        <v>6.79</v>
      </c>
      <c r="F521" s="40">
        <v>2.2799999999999998</v>
      </c>
      <c r="G521" s="40">
        <v>1.18</v>
      </c>
      <c r="H521" s="40">
        <v>3.03</v>
      </c>
      <c r="I521" s="40">
        <v>52.09</v>
      </c>
      <c r="J521" s="40">
        <v>213.03</v>
      </c>
      <c r="K521" s="40">
        <v>50</v>
      </c>
      <c r="L521" s="40">
        <v>8.9700000000000006</v>
      </c>
      <c r="M521" s="44"/>
    </row>
    <row r="522" spans="1:13" x14ac:dyDescent="0.3">
      <c r="A522" s="42">
        <v>2002</v>
      </c>
      <c r="B522" s="42" t="s">
        <v>307</v>
      </c>
      <c r="C522" s="40">
        <v>399.24</v>
      </c>
      <c r="D522" s="40">
        <v>1.9</v>
      </c>
      <c r="E522" s="40">
        <v>5.84</v>
      </c>
      <c r="F522" s="40">
        <v>1.95</v>
      </c>
      <c r="G522" s="40">
        <v>1.05</v>
      </c>
      <c r="H522" s="40">
        <v>2.59</v>
      </c>
      <c r="I522" s="40">
        <v>50.12</v>
      </c>
      <c r="J522" s="40">
        <v>252.71</v>
      </c>
      <c r="K522" s="40">
        <v>47.02</v>
      </c>
      <c r="L522" s="40">
        <v>8.83</v>
      </c>
      <c r="M522" s="44"/>
    </row>
    <row r="523" spans="1:13" x14ac:dyDescent="0.3">
      <c r="A523" s="42">
        <v>2001</v>
      </c>
      <c r="B523" s="42" t="s">
        <v>307</v>
      </c>
      <c r="C523" s="40">
        <v>413.57</v>
      </c>
      <c r="D523" s="40">
        <v>1.9</v>
      </c>
      <c r="E523" s="40">
        <v>4.17</v>
      </c>
      <c r="F523" s="40">
        <v>1.1299999999999999</v>
      </c>
      <c r="G523" s="40">
        <v>0.49</v>
      </c>
      <c r="H523" s="40">
        <v>1.56</v>
      </c>
      <c r="I523" s="40">
        <v>50.43</v>
      </c>
      <c r="J523" s="40">
        <v>256.22000000000003</v>
      </c>
      <c r="K523" s="40">
        <v>44.89</v>
      </c>
      <c r="L523" s="40">
        <v>8.6999999999999993</v>
      </c>
      <c r="M523" s="44"/>
    </row>
    <row r="524" spans="1:13" x14ac:dyDescent="0.3">
      <c r="A524" s="42">
        <v>2000</v>
      </c>
      <c r="B524" s="42" t="s">
        <v>307</v>
      </c>
      <c r="C524" s="40">
        <v>434.62</v>
      </c>
      <c r="D524" s="40">
        <v>1.9</v>
      </c>
      <c r="E524" s="40">
        <v>5.46</v>
      </c>
      <c r="F524" s="40">
        <v>1.85</v>
      </c>
      <c r="G524" s="40">
        <v>0.95</v>
      </c>
      <c r="H524" s="40">
        <v>2.48</v>
      </c>
      <c r="I524" s="40">
        <v>52.01</v>
      </c>
      <c r="J524" s="40">
        <v>261.2</v>
      </c>
      <c r="K524" s="40">
        <v>50.32</v>
      </c>
      <c r="L524" s="40">
        <v>8.56</v>
      </c>
      <c r="M524" s="44"/>
    </row>
    <row r="525" spans="1:13" x14ac:dyDescent="0.3">
      <c r="A525" s="42">
        <v>1997</v>
      </c>
      <c r="B525" s="42" t="s">
        <v>307</v>
      </c>
      <c r="C525" s="40">
        <v>401.06</v>
      </c>
      <c r="D525" s="40">
        <v>1.9</v>
      </c>
      <c r="E525" s="40">
        <v>5.18</v>
      </c>
      <c r="F525" s="40">
        <v>2.0299999999999998</v>
      </c>
      <c r="G525" s="40">
        <v>1.34</v>
      </c>
      <c r="H525" s="40">
        <v>1.88</v>
      </c>
      <c r="I525" s="40">
        <v>48.92</v>
      </c>
      <c r="J525" s="40">
        <v>265.44</v>
      </c>
      <c r="K525" s="40">
        <v>48.79</v>
      </c>
      <c r="L525" s="40">
        <v>8.16</v>
      </c>
      <c r="M525" s="44"/>
    </row>
    <row r="526" spans="1:13" x14ac:dyDescent="0.3">
      <c r="A526" s="42">
        <v>1996</v>
      </c>
      <c r="B526" s="42" t="s">
        <v>307</v>
      </c>
      <c r="C526" s="40">
        <v>366.21</v>
      </c>
      <c r="D526" s="40">
        <v>1.9</v>
      </c>
      <c r="E526" s="40">
        <v>4.93</v>
      </c>
      <c r="F526" s="40">
        <v>1.86</v>
      </c>
      <c r="G526" s="40">
        <v>1.1200000000000001</v>
      </c>
      <c r="H526" s="40">
        <v>2.2200000000000002</v>
      </c>
      <c r="I526" s="40">
        <v>47.43</v>
      </c>
      <c r="J526" s="40">
        <v>245.94</v>
      </c>
      <c r="K526" s="40">
        <v>43.33</v>
      </c>
      <c r="L526" s="40">
        <v>8.0299999999999994</v>
      </c>
      <c r="M526" s="44"/>
    </row>
    <row r="527" spans="1:13" x14ac:dyDescent="0.3">
      <c r="A527" s="42">
        <v>1992</v>
      </c>
      <c r="B527" s="42" t="s">
        <v>308</v>
      </c>
      <c r="C527" s="40">
        <v>330.92</v>
      </c>
      <c r="D527" s="40">
        <v>1.9</v>
      </c>
      <c r="E527" s="40">
        <v>5.27</v>
      </c>
      <c r="F527" s="40">
        <v>1.5</v>
      </c>
      <c r="G527" s="40">
        <v>0.74</v>
      </c>
      <c r="H527" s="40">
        <v>1.73</v>
      </c>
      <c r="I527" s="40">
        <v>51.36</v>
      </c>
      <c r="J527" s="40">
        <v>201.66</v>
      </c>
      <c r="K527" s="40">
        <v>46.7</v>
      </c>
      <c r="L527" s="40">
        <v>7.47</v>
      </c>
      <c r="M527" s="44"/>
    </row>
    <row r="528" spans="1:13" x14ac:dyDescent="0.3">
      <c r="A528" s="42">
        <v>1989</v>
      </c>
      <c r="B528" s="42" t="s">
        <v>308</v>
      </c>
      <c r="C528" s="40">
        <v>125.12</v>
      </c>
      <c r="D528" s="40">
        <v>1.9</v>
      </c>
      <c r="E528" s="40">
        <v>36.67</v>
      </c>
      <c r="F528" s="40">
        <v>13.97</v>
      </c>
      <c r="G528" s="40">
        <v>6.93</v>
      </c>
      <c r="H528" s="40">
        <v>20.66</v>
      </c>
      <c r="I528" s="40">
        <v>50.46</v>
      </c>
      <c r="J528" s="40">
        <v>77.83</v>
      </c>
      <c r="K528" s="40">
        <v>44.73</v>
      </c>
      <c r="L528" s="40">
        <v>7.04</v>
      </c>
      <c r="M528" s="44"/>
    </row>
    <row r="529" spans="1:13" x14ac:dyDescent="0.3">
      <c r="A529" s="42">
        <v>1986</v>
      </c>
      <c r="B529" s="42" t="s">
        <v>308</v>
      </c>
      <c r="C529" s="40">
        <v>109.56</v>
      </c>
      <c r="D529" s="40">
        <v>1.9</v>
      </c>
      <c r="E529" s="40">
        <v>38.25</v>
      </c>
      <c r="F529" s="40">
        <v>16.34</v>
      </c>
      <c r="G529" s="40">
        <v>9.26</v>
      </c>
      <c r="H529" s="40">
        <v>26.55</v>
      </c>
      <c r="I529" s="40">
        <v>47.78</v>
      </c>
      <c r="J529" s="40">
        <v>75.02</v>
      </c>
      <c r="K529" s="40">
        <v>41.72</v>
      </c>
      <c r="L529" s="40">
        <v>6.63</v>
      </c>
      <c r="M529" s="44"/>
    </row>
    <row r="531" spans="1:13" x14ac:dyDescent="0.3">
      <c r="A531" s="50" t="s">
        <v>291</v>
      </c>
      <c r="B531" s="50" t="s">
        <v>323</v>
      </c>
      <c r="C531" s="50"/>
      <c r="D531" s="50"/>
      <c r="E531" s="50"/>
      <c r="F531" s="50"/>
      <c r="G531" s="50"/>
      <c r="H531" s="50"/>
      <c r="I531" s="50"/>
      <c r="J531" s="50"/>
      <c r="K531" s="50"/>
    </row>
    <row r="532" spans="1:13" x14ac:dyDescent="0.3">
      <c r="A532" s="50"/>
      <c r="B532" s="40" t="s">
        <v>324</v>
      </c>
      <c r="C532" s="40" t="s">
        <v>325</v>
      </c>
      <c r="D532" s="40" t="s">
        <v>326</v>
      </c>
      <c r="E532" s="40" t="s">
        <v>327</v>
      </c>
      <c r="F532" s="40" t="s">
        <v>328</v>
      </c>
      <c r="G532" s="40" t="s">
        <v>329</v>
      </c>
      <c r="H532" s="40" t="s">
        <v>330</v>
      </c>
      <c r="I532" s="40" t="s">
        <v>331</v>
      </c>
      <c r="J532" s="40" t="s">
        <v>332</v>
      </c>
      <c r="K532" s="40" t="s">
        <v>333</v>
      </c>
    </row>
    <row r="533" spans="1:13" x14ac:dyDescent="0.3">
      <c r="A533" s="42">
        <v>2015</v>
      </c>
      <c r="B533" s="40">
        <v>1.88</v>
      </c>
      <c r="C533" s="40">
        <v>3.18</v>
      </c>
      <c r="D533" s="40">
        <v>4.1399999999999997</v>
      </c>
      <c r="E533" s="40">
        <v>5.18</v>
      </c>
      <c r="F533" s="40">
        <v>6.29</v>
      </c>
      <c r="G533" s="40">
        <v>7.59</v>
      </c>
      <c r="H533" s="40">
        <v>9.31</v>
      </c>
      <c r="I533" s="40">
        <v>11.64</v>
      </c>
      <c r="J533" s="40">
        <v>16.16</v>
      </c>
      <c r="K533" s="40">
        <v>34.630000000000003</v>
      </c>
      <c r="M533" s="38">
        <f t="shared" ref="M533:M553" si="7">SUM(J533:K533)/SUM(B533:C533)</f>
        <v>10.037549407114625</v>
      </c>
    </row>
    <row r="534" spans="1:13" x14ac:dyDescent="0.3">
      <c r="A534" s="42">
        <v>2014</v>
      </c>
      <c r="B534" s="40">
        <v>1.91</v>
      </c>
      <c r="C534" s="40">
        <v>3.17</v>
      </c>
      <c r="D534" s="40">
        <v>4.1500000000000004</v>
      </c>
      <c r="E534" s="40">
        <v>5.15</v>
      </c>
      <c r="F534" s="40">
        <v>6.24</v>
      </c>
      <c r="G534" s="40">
        <v>7.6</v>
      </c>
      <c r="H534" s="40">
        <v>9.36</v>
      </c>
      <c r="I534" s="40">
        <v>11.96</v>
      </c>
      <c r="J534" s="40">
        <v>16.670000000000002</v>
      </c>
      <c r="K534" s="40">
        <v>33.79</v>
      </c>
      <c r="M534" s="38">
        <f t="shared" si="7"/>
        <v>9.9330708661417315</v>
      </c>
    </row>
    <row r="535" spans="1:13" x14ac:dyDescent="0.3">
      <c r="A535" s="42">
        <v>2013</v>
      </c>
      <c r="B535" s="40">
        <v>1.9</v>
      </c>
      <c r="C535" s="40">
        <v>3.03</v>
      </c>
      <c r="D535" s="40">
        <v>3.94</v>
      </c>
      <c r="E535" s="40">
        <v>4.88</v>
      </c>
      <c r="F535" s="40">
        <v>5.96</v>
      </c>
      <c r="G535" s="40">
        <v>7.22</v>
      </c>
      <c r="H535" s="40">
        <v>8.82</v>
      </c>
      <c r="I535" s="40">
        <v>11.14</v>
      </c>
      <c r="J535" s="40">
        <v>15.7</v>
      </c>
      <c r="K535" s="40">
        <v>37.409999999999997</v>
      </c>
      <c r="M535" s="38">
        <f t="shared" si="7"/>
        <v>10.772819472616634</v>
      </c>
    </row>
    <row r="536" spans="1:13" x14ac:dyDescent="0.3">
      <c r="A536" s="42">
        <v>2012</v>
      </c>
      <c r="B536" s="40">
        <v>1.89</v>
      </c>
      <c r="C536" s="40">
        <v>3.12</v>
      </c>
      <c r="D536" s="40">
        <v>4.08</v>
      </c>
      <c r="E536" s="40">
        <v>5.09</v>
      </c>
      <c r="F536" s="40">
        <v>6.11</v>
      </c>
      <c r="G536" s="40">
        <v>7.48</v>
      </c>
      <c r="H536" s="40">
        <v>9.1300000000000008</v>
      </c>
      <c r="I536" s="40">
        <v>11.55</v>
      </c>
      <c r="J536" s="40">
        <v>15.8</v>
      </c>
      <c r="K536" s="40">
        <v>35.75</v>
      </c>
      <c r="M536" s="38">
        <f t="shared" si="7"/>
        <v>10.289421157684631</v>
      </c>
    </row>
    <row r="537" spans="1:13" x14ac:dyDescent="0.3">
      <c r="A537" s="42">
        <v>2011</v>
      </c>
      <c r="B537" s="40">
        <v>1.78</v>
      </c>
      <c r="C537" s="40">
        <v>3</v>
      </c>
      <c r="D537" s="40">
        <v>3.87</v>
      </c>
      <c r="E537" s="40">
        <v>4.8099999999999996</v>
      </c>
      <c r="F537" s="40">
        <v>5.89</v>
      </c>
      <c r="G537" s="40">
        <v>7.18</v>
      </c>
      <c r="H537" s="40">
        <v>9</v>
      </c>
      <c r="I537" s="40">
        <v>11.52</v>
      </c>
      <c r="J537" s="40">
        <v>15.66</v>
      </c>
      <c r="K537" s="40">
        <v>37.299999999999997</v>
      </c>
      <c r="M537" s="38">
        <f t="shared" si="7"/>
        <v>11.079497907949788</v>
      </c>
    </row>
    <row r="538" spans="1:13" x14ac:dyDescent="0.3">
      <c r="A538" s="42">
        <v>2010</v>
      </c>
      <c r="B538" s="40">
        <v>1.81</v>
      </c>
      <c r="C538" s="40">
        <v>2.86</v>
      </c>
      <c r="D538" s="40">
        <v>3.81</v>
      </c>
      <c r="E538" s="40">
        <v>4.74</v>
      </c>
      <c r="F538" s="40">
        <v>5.85</v>
      </c>
      <c r="G538" s="40">
        <v>7.34</v>
      </c>
      <c r="H538" s="40">
        <v>9.17</v>
      </c>
      <c r="I538" s="40">
        <v>11.63</v>
      </c>
      <c r="J538" s="40">
        <v>16.329999999999998</v>
      </c>
      <c r="K538" s="40">
        <v>36.47</v>
      </c>
      <c r="M538" s="38">
        <f t="shared" si="7"/>
        <v>11.306209850107066</v>
      </c>
    </row>
    <row r="539" spans="1:13" x14ac:dyDescent="0.3">
      <c r="A539" s="42">
        <v>2009</v>
      </c>
      <c r="B539" s="40">
        <v>1.69</v>
      </c>
      <c r="C539" s="40">
        <v>2.79</v>
      </c>
      <c r="D539" s="40">
        <v>3.72</v>
      </c>
      <c r="E539" s="40">
        <v>4.6900000000000004</v>
      </c>
      <c r="F539" s="40">
        <v>5.75</v>
      </c>
      <c r="G539" s="40">
        <v>7.03</v>
      </c>
      <c r="H539" s="40">
        <v>8.7100000000000009</v>
      </c>
      <c r="I539" s="40">
        <v>11.15</v>
      </c>
      <c r="J539" s="40">
        <v>15.76</v>
      </c>
      <c r="K539" s="40">
        <v>38.71</v>
      </c>
      <c r="M539" s="38">
        <f t="shared" si="7"/>
        <v>12.158482142857141</v>
      </c>
    </row>
    <row r="540" spans="1:13" x14ac:dyDescent="0.3">
      <c r="A540" s="42">
        <v>2008</v>
      </c>
      <c r="B540" s="40">
        <v>1.7</v>
      </c>
      <c r="C540" s="40">
        <v>2.79</v>
      </c>
      <c r="D540" s="40">
        <v>3.7</v>
      </c>
      <c r="E540" s="40">
        <v>4.66</v>
      </c>
      <c r="F540" s="40">
        <v>5.75</v>
      </c>
      <c r="G540" s="40">
        <v>7.03</v>
      </c>
      <c r="H540" s="40">
        <v>8.74</v>
      </c>
      <c r="I540" s="40">
        <v>11.22</v>
      </c>
      <c r="J540" s="40">
        <v>15.58</v>
      </c>
      <c r="K540" s="40">
        <v>38.83</v>
      </c>
      <c r="M540" s="38">
        <f t="shared" si="7"/>
        <v>12.118040089086858</v>
      </c>
    </row>
    <row r="541" spans="1:13" x14ac:dyDescent="0.3">
      <c r="A541" s="42">
        <v>2007</v>
      </c>
      <c r="B541" s="40">
        <v>1.61</v>
      </c>
      <c r="C541" s="40">
        <v>2.79</v>
      </c>
      <c r="D541" s="40">
        <v>3.73</v>
      </c>
      <c r="E541" s="40">
        <v>4.72</v>
      </c>
      <c r="F541" s="40">
        <v>5.86</v>
      </c>
      <c r="G541" s="40">
        <v>7.13</v>
      </c>
      <c r="H541" s="40">
        <v>8.75</v>
      </c>
      <c r="I541" s="40">
        <v>11.18</v>
      </c>
      <c r="J541" s="40">
        <v>15.87</v>
      </c>
      <c r="K541" s="40">
        <v>38.36</v>
      </c>
      <c r="M541" s="38">
        <f t="shared" si="7"/>
        <v>12.324999999999998</v>
      </c>
    </row>
    <row r="542" spans="1:13" x14ac:dyDescent="0.3">
      <c r="A542" s="42">
        <v>2006</v>
      </c>
      <c r="B542" s="40">
        <v>1.45</v>
      </c>
      <c r="C542" s="40">
        <v>2.5299999999999998</v>
      </c>
      <c r="D542" s="40">
        <v>3.38</v>
      </c>
      <c r="E542" s="40">
        <v>4.3</v>
      </c>
      <c r="F542" s="40">
        <v>5.31</v>
      </c>
      <c r="G542" s="40">
        <v>6.71</v>
      </c>
      <c r="H542" s="40">
        <v>8.42</v>
      </c>
      <c r="I542" s="40">
        <v>10.95</v>
      </c>
      <c r="J542" s="40">
        <v>15.76</v>
      </c>
      <c r="K542" s="40">
        <v>41.19</v>
      </c>
      <c r="M542" s="38">
        <f t="shared" si="7"/>
        <v>14.309045226130653</v>
      </c>
    </row>
    <row r="543" spans="1:13" x14ac:dyDescent="0.3">
      <c r="A543" s="42">
        <v>2005</v>
      </c>
      <c r="B543" s="40">
        <v>1.5</v>
      </c>
      <c r="C543" s="40">
        <v>2.63</v>
      </c>
      <c r="D543" s="40">
        <v>3.57</v>
      </c>
      <c r="E543" s="40">
        <v>4.57</v>
      </c>
      <c r="F543" s="40">
        <v>5.65</v>
      </c>
      <c r="G543" s="40">
        <v>6.92</v>
      </c>
      <c r="H543" s="40">
        <v>8.69</v>
      </c>
      <c r="I543" s="40">
        <v>11.18</v>
      </c>
      <c r="J543" s="40">
        <v>16.239999999999998</v>
      </c>
      <c r="K543" s="40">
        <v>39.049999999999997</v>
      </c>
      <c r="M543" s="38">
        <f t="shared" si="7"/>
        <v>13.387409200968522</v>
      </c>
    </row>
    <row r="544" spans="1:13" x14ac:dyDescent="0.3">
      <c r="A544" s="42">
        <v>2004</v>
      </c>
      <c r="B544" s="40">
        <v>1.42</v>
      </c>
      <c r="C544" s="40">
        <v>2.5</v>
      </c>
      <c r="D544" s="40">
        <v>3.44</v>
      </c>
      <c r="E544" s="40">
        <v>4.3600000000000003</v>
      </c>
      <c r="F544" s="40">
        <v>5.4</v>
      </c>
      <c r="G544" s="40">
        <v>6.66</v>
      </c>
      <c r="H544" s="40">
        <v>8.36</v>
      </c>
      <c r="I544" s="40">
        <v>10.82</v>
      </c>
      <c r="J544" s="40">
        <v>15.41</v>
      </c>
      <c r="K544" s="40">
        <v>41.64</v>
      </c>
      <c r="M544" s="38">
        <f t="shared" si="7"/>
        <v>14.553571428571429</v>
      </c>
    </row>
    <row r="545" spans="1:13" x14ac:dyDescent="0.3">
      <c r="A545" s="42">
        <v>2003</v>
      </c>
      <c r="B545" s="40">
        <v>1.33</v>
      </c>
      <c r="C545" s="40">
        <v>2.5099999999999998</v>
      </c>
      <c r="D545" s="40">
        <v>3.43</v>
      </c>
      <c r="E545" s="40">
        <v>4.3099999999999996</v>
      </c>
      <c r="F545" s="40">
        <v>5.42</v>
      </c>
      <c r="G545" s="40">
        <v>6.68</v>
      </c>
      <c r="H545" s="40">
        <v>8.44</v>
      </c>
      <c r="I545" s="40">
        <v>10.81</v>
      </c>
      <c r="J545" s="40">
        <v>15.33</v>
      </c>
      <c r="K545" s="40">
        <v>41.74</v>
      </c>
      <c r="M545" s="38">
        <f t="shared" si="7"/>
        <v>14.861979166666668</v>
      </c>
    </row>
    <row r="546" spans="1:13" x14ac:dyDescent="0.3">
      <c r="A546" s="42">
        <v>2002</v>
      </c>
      <c r="B546" s="40">
        <v>1.26</v>
      </c>
      <c r="C546" s="40">
        <v>2.4900000000000002</v>
      </c>
      <c r="D546" s="40">
        <v>3.53</v>
      </c>
      <c r="E546" s="40">
        <v>4.6100000000000003</v>
      </c>
      <c r="F546" s="40">
        <v>5.73</v>
      </c>
      <c r="G546" s="40">
        <v>7.09</v>
      </c>
      <c r="H546" s="40">
        <v>8.93</v>
      </c>
      <c r="I546" s="40">
        <v>11.54</v>
      </c>
      <c r="J546" s="40">
        <v>16.03</v>
      </c>
      <c r="K546" s="40">
        <v>38.79</v>
      </c>
      <c r="M546" s="38">
        <f t="shared" si="7"/>
        <v>14.618666666666666</v>
      </c>
    </row>
    <row r="547" spans="1:13" x14ac:dyDescent="0.3">
      <c r="A547" s="42">
        <v>2001</v>
      </c>
      <c r="B547" s="40">
        <v>1.47</v>
      </c>
      <c r="C547" s="40">
        <v>2.58</v>
      </c>
      <c r="D547" s="40">
        <v>3.49</v>
      </c>
      <c r="E547" s="40">
        <v>4.47</v>
      </c>
      <c r="F547" s="40">
        <v>5.58</v>
      </c>
      <c r="G547" s="40">
        <v>6.95</v>
      </c>
      <c r="H547" s="40">
        <v>8.57</v>
      </c>
      <c r="I547" s="40">
        <v>11.24</v>
      </c>
      <c r="J547" s="40">
        <v>16.010000000000002</v>
      </c>
      <c r="K547" s="40">
        <v>39.64</v>
      </c>
      <c r="M547" s="38">
        <f t="shared" si="7"/>
        <v>13.740740740740742</v>
      </c>
    </row>
    <row r="548" spans="1:13" x14ac:dyDescent="0.3">
      <c r="A548" s="42">
        <v>2000</v>
      </c>
      <c r="B548" s="40">
        <v>1.22</v>
      </c>
      <c r="C548" s="40">
        <v>2.44</v>
      </c>
      <c r="D548" s="40">
        <v>3.34</v>
      </c>
      <c r="E548" s="40">
        <v>4.2699999999999996</v>
      </c>
      <c r="F548" s="40">
        <v>5.36</v>
      </c>
      <c r="G548" s="40">
        <v>6.78</v>
      </c>
      <c r="H548" s="40">
        <v>8.6199999999999992</v>
      </c>
      <c r="I548" s="40">
        <v>11.29</v>
      </c>
      <c r="J548" s="40">
        <v>15.96</v>
      </c>
      <c r="K548" s="40">
        <v>40.72</v>
      </c>
      <c r="M548" s="38">
        <f t="shared" si="7"/>
        <v>15.486338797814208</v>
      </c>
    </row>
    <row r="549" spans="1:13" x14ac:dyDescent="0.3">
      <c r="A549" s="42">
        <v>1997</v>
      </c>
      <c r="B549" s="40">
        <v>1.31</v>
      </c>
      <c r="C549" s="40">
        <v>2.66</v>
      </c>
      <c r="D549" s="40">
        <v>3.7</v>
      </c>
      <c r="E549" s="40">
        <v>4.79</v>
      </c>
      <c r="F549" s="40">
        <v>5.98</v>
      </c>
      <c r="G549" s="40">
        <v>7.3</v>
      </c>
      <c r="H549" s="40">
        <v>9.01</v>
      </c>
      <c r="I549" s="40">
        <v>11.57</v>
      </c>
      <c r="J549" s="40">
        <v>15.82</v>
      </c>
      <c r="K549" s="40">
        <v>37.86</v>
      </c>
      <c r="M549" s="38">
        <f t="shared" si="7"/>
        <v>13.521410579345087</v>
      </c>
    </row>
    <row r="550" spans="1:13" x14ac:dyDescent="0.3">
      <c r="A550" s="42">
        <v>1996</v>
      </c>
      <c r="B550" s="40">
        <v>1.47</v>
      </c>
      <c r="C550" s="40">
        <v>2.83</v>
      </c>
      <c r="D550" s="40">
        <v>3.86</v>
      </c>
      <c r="E550" s="40">
        <v>4.8899999999999997</v>
      </c>
      <c r="F550" s="40">
        <v>6.09</v>
      </c>
      <c r="G550" s="40">
        <v>7.4</v>
      </c>
      <c r="H550" s="40">
        <v>9.09</v>
      </c>
      <c r="I550" s="40">
        <v>11.65</v>
      </c>
      <c r="J550" s="40">
        <v>16.22</v>
      </c>
      <c r="K550" s="40">
        <v>36.5</v>
      </c>
      <c r="M550" s="38">
        <f t="shared" si="7"/>
        <v>12.26046511627907</v>
      </c>
    </row>
    <row r="551" spans="1:13" x14ac:dyDescent="0.3">
      <c r="A551" s="42">
        <v>1992</v>
      </c>
      <c r="B551" s="40">
        <v>1.61</v>
      </c>
      <c r="C551" s="40">
        <v>2.7</v>
      </c>
      <c r="D551" s="40">
        <v>3.58</v>
      </c>
      <c r="E551" s="40">
        <v>4.49</v>
      </c>
      <c r="F551" s="40">
        <v>5.52</v>
      </c>
      <c r="G551" s="40">
        <v>6.75</v>
      </c>
      <c r="H551" s="40">
        <v>8.32</v>
      </c>
      <c r="I551" s="40">
        <v>10.56</v>
      </c>
      <c r="J551" s="40">
        <v>14.52</v>
      </c>
      <c r="K551" s="40">
        <v>41.95</v>
      </c>
      <c r="M551" s="38">
        <f t="shared" si="7"/>
        <v>13.102088167053363</v>
      </c>
    </row>
    <row r="552" spans="1:13" x14ac:dyDescent="0.3">
      <c r="A552" s="42">
        <v>1989</v>
      </c>
      <c r="B552" s="40">
        <v>1.66</v>
      </c>
      <c r="C552" s="40">
        <v>2.5299999999999998</v>
      </c>
      <c r="D552" s="40">
        <v>3.44</v>
      </c>
      <c r="E552" s="40">
        <v>4.45</v>
      </c>
      <c r="F552" s="40">
        <v>5.59</v>
      </c>
      <c r="G552" s="40">
        <v>6.95</v>
      </c>
      <c r="H552" s="40">
        <v>8.6999999999999993</v>
      </c>
      <c r="I552" s="40">
        <v>11.21</v>
      </c>
      <c r="J552" s="40">
        <v>15.66</v>
      </c>
      <c r="K552" s="40">
        <v>39.81</v>
      </c>
      <c r="M552" s="38">
        <f t="shared" si="7"/>
        <v>13.238663484486874</v>
      </c>
    </row>
    <row r="553" spans="1:13" x14ac:dyDescent="0.3">
      <c r="A553" s="42">
        <v>1986</v>
      </c>
      <c r="B553" s="40">
        <v>1.38</v>
      </c>
      <c r="C553" s="40">
        <v>2.5499999999999998</v>
      </c>
      <c r="D553" s="40">
        <v>3.7</v>
      </c>
      <c r="E553" s="40">
        <v>4.88</v>
      </c>
      <c r="F553" s="40">
        <v>6.16</v>
      </c>
      <c r="G553" s="40">
        <v>7.62</v>
      </c>
      <c r="H553" s="40">
        <v>9.43</v>
      </c>
      <c r="I553" s="40">
        <v>11.94</v>
      </c>
      <c r="J553" s="40">
        <v>16.25</v>
      </c>
      <c r="K553" s="40">
        <v>36.11</v>
      </c>
      <c r="M553" s="38">
        <f t="shared" si="7"/>
        <v>13.323155216284988</v>
      </c>
    </row>
    <row r="555" spans="1:13" x14ac:dyDescent="0.3">
      <c r="A555" s="50" t="s">
        <v>291</v>
      </c>
      <c r="B555" s="50" t="s">
        <v>334</v>
      </c>
      <c r="C555" s="50"/>
      <c r="D555" s="50"/>
      <c r="E555" s="50"/>
      <c r="F555" s="50"/>
      <c r="G555" s="50"/>
      <c r="H555" s="50"/>
      <c r="I555" s="50"/>
      <c r="J555" s="50"/>
      <c r="K555" s="50"/>
    </row>
    <row r="556" spans="1:13" x14ac:dyDescent="0.3">
      <c r="A556" s="50"/>
      <c r="B556" s="40" t="s">
        <v>335</v>
      </c>
      <c r="C556" s="40" t="s">
        <v>336</v>
      </c>
      <c r="D556" s="40" t="s">
        <v>337</v>
      </c>
      <c r="E556" s="40" t="s">
        <v>338</v>
      </c>
      <c r="F556" s="40" t="s">
        <v>339</v>
      </c>
      <c r="G556" s="40" t="s">
        <v>340</v>
      </c>
      <c r="H556" s="40" t="s">
        <v>341</v>
      </c>
      <c r="I556" s="40" t="s">
        <v>342</v>
      </c>
      <c r="J556" s="40" t="s">
        <v>343</v>
      </c>
      <c r="K556" s="40" t="s">
        <v>344</v>
      </c>
    </row>
    <row r="557" spans="1:13" x14ac:dyDescent="0.3">
      <c r="A557" s="42">
        <v>2015</v>
      </c>
      <c r="B557" s="40">
        <v>80.33</v>
      </c>
      <c r="C557" s="40">
        <v>108.1</v>
      </c>
      <c r="D557" s="40">
        <v>131.03</v>
      </c>
      <c r="E557" s="40">
        <v>153.6</v>
      </c>
      <c r="F557" s="40">
        <v>176.63</v>
      </c>
      <c r="G557" s="40">
        <v>201.24</v>
      </c>
      <c r="H557" s="40">
        <v>229.32</v>
      </c>
      <c r="I557" s="40">
        <v>262.82</v>
      </c>
      <c r="J557" s="40">
        <v>310.33999999999997</v>
      </c>
      <c r="K557" s="40">
        <v>427.27</v>
      </c>
    </row>
    <row r="558" spans="1:13" x14ac:dyDescent="0.3">
      <c r="A558" s="42">
        <v>2014</v>
      </c>
      <c r="B558" s="40">
        <v>74.84</v>
      </c>
      <c r="C558" s="40">
        <v>99.53</v>
      </c>
      <c r="D558" s="40">
        <v>120.56</v>
      </c>
      <c r="E558" s="40">
        <v>140.87</v>
      </c>
      <c r="F558" s="40">
        <v>161.6</v>
      </c>
      <c r="G558" s="40">
        <v>184.3</v>
      </c>
      <c r="H558" s="40">
        <v>210.37</v>
      </c>
      <c r="I558" s="40">
        <v>242.65</v>
      </c>
      <c r="J558" s="40">
        <v>288.27</v>
      </c>
      <c r="K558" s="40">
        <v>391.85</v>
      </c>
    </row>
    <row r="559" spans="1:13" x14ac:dyDescent="0.3">
      <c r="A559" s="42">
        <v>2013</v>
      </c>
      <c r="B559" s="40">
        <v>71.64</v>
      </c>
      <c r="C559" s="40">
        <v>92.94</v>
      </c>
      <c r="D559" s="40">
        <v>111.48</v>
      </c>
      <c r="E559" s="40">
        <v>129.61000000000001</v>
      </c>
      <c r="F559" s="40">
        <v>148.63</v>
      </c>
      <c r="G559" s="40">
        <v>169.23</v>
      </c>
      <c r="H559" s="40">
        <v>192.56</v>
      </c>
      <c r="I559" s="40">
        <v>220.99</v>
      </c>
      <c r="J559" s="40">
        <v>262.20999999999998</v>
      </c>
      <c r="K559" s="40">
        <v>377.04</v>
      </c>
    </row>
    <row r="560" spans="1:13" x14ac:dyDescent="0.3">
      <c r="A560" s="42">
        <v>2012</v>
      </c>
      <c r="B560" s="40">
        <v>67.94</v>
      </c>
      <c r="C560" s="40">
        <v>90.04</v>
      </c>
      <c r="D560" s="40">
        <v>108.91</v>
      </c>
      <c r="E560" s="40">
        <v>127.43</v>
      </c>
      <c r="F560" s="40">
        <v>145.86000000000001</v>
      </c>
      <c r="G560" s="40">
        <v>166.37</v>
      </c>
      <c r="H560" s="40">
        <v>189.48</v>
      </c>
      <c r="I560" s="40">
        <v>217.69</v>
      </c>
      <c r="J560" s="40">
        <v>256.61</v>
      </c>
      <c r="K560" s="40">
        <v>359.45</v>
      </c>
    </row>
    <row r="561" spans="1:11" x14ac:dyDescent="0.3">
      <c r="A561" s="42">
        <v>2011</v>
      </c>
      <c r="B561" s="40">
        <v>67.41</v>
      </c>
      <c r="C561" s="40">
        <v>90.5</v>
      </c>
      <c r="D561" s="40">
        <v>109.19</v>
      </c>
      <c r="E561" s="40">
        <v>127.43</v>
      </c>
      <c r="F561" s="40">
        <v>146.55000000000001</v>
      </c>
      <c r="G561" s="40">
        <v>167.44</v>
      </c>
      <c r="H561" s="40">
        <v>192.21</v>
      </c>
      <c r="I561" s="40">
        <v>222.71</v>
      </c>
      <c r="J561" s="40">
        <v>263.86</v>
      </c>
      <c r="K561" s="40">
        <v>378.68</v>
      </c>
    </row>
    <row r="562" spans="1:11" x14ac:dyDescent="0.3">
      <c r="A562" s="42">
        <v>2010</v>
      </c>
      <c r="B562" s="40">
        <v>67.37</v>
      </c>
      <c r="C562" s="40">
        <v>86.91</v>
      </c>
      <c r="D562" s="40">
        <v>105.21</v>
      </c>
      <c r="E562" s="40">
        <v>123.02</v>
      </c>
      <c r="F562" s="40">
        <v>141.96</v>
      </c>
      <c r="G562" s="40">
        <v>163.83000000000001</v>
      </c>
      <c r="H562" s="40">
        <v>189.19</v>
      </c>
      <c r="I562" s="40">
        <v>219.65</v>
      </c>
      <c r="J562" s="40">
        <v>262.77999999999997</v>
      </c>
      <c r="K562" s="40">
        <v>372.21</v>
      </c>
    </row>
    <row r="563" spans="1:11" x14ac:dyDescent="0.3">
      <c r="A563" s="42">
        <v>2009</v>
      </c>
      <c r="B563" s="40">
        <v>64.17</v>
      </c>
      <c r="C563" s="40">
        <v>85.05</v>
      </c>
      <c r="D563" s="40">
        <v>103.78</v>
      </c>
      <c r="E563" s="40">
        <v>122.36</v>
      </c>
      <c r="F563" s="40">
        <v>141.55000000000001</v>
      </c>
      <c r="G563" s="40">
        <v>162.44999999999999</v>
      </c>
      <c r="H563" s="40">
        <v>186.49</v>
      </c>
      <c r="I563" s="40">
        <v>216.1</v>
      </c>
      <c r="J563" s="40">
        <v>258.58</v>
      </c>
      <c r="K563" s="40">
        <v>379.7</v>
      </c>
    </row>
    <row r="564" spans="1:11" x14ac:dyDescent="0.3">
      <c r="A564" s="42">
        <v>2008</v>
      </c>
      <c r="B564" s="40">
        <v>60.8</v>
      </c>
      <c r="C564" s="40">
        <v>80.290000000000006</v>
      </c>
      <c r="D564" s="40">
        <v>97.63</v>
      </c>
      <c r="E564" s="40">
        <v>114.89</v>
      </c>
      <c r="F564" s="40">
        <v>133.03</v>
      </c>
      <c r="G564" s="40">
        <v>152.76</v>
      </c>
      <c r="H564" s="40">
        <v>175.59</v>
      </c>
      <c r="I564" s="40">
        <v>203.8</v>
      </c>
      <c r="J564" s="40">
        <v>243.06</v>
      </c>
      <c r="K564" s="40">
        <v>357.62</v>
      </c>
    </row>
    <row r="565" spans="1:11" x14ac:dyDescent="0.3">
      <c r="A565" s="42">
        <v>2007</v>
      </c>
      <c r="B565" s="40">
        <v>58.44</v>
      </c>
      <c r="C565" s="40">
        <v>79.86</v>
      </c>
      <c r="D565" s="40">
        <v>98.38</v>
      </c>
      <c r="E565" s="40">
        <v>116.62</v>
      </c>
      <c r="F565" s="40">
        <v>135.84</v>
      </c>
      <c r="G565" s="40">
        <v>156.34</v>
      </c>
      <c r="H565" s="40">
        <v>179.38</v>
      </c>
      <c r="I565" s="40">
        <v>207.69</v>
      </c>
      <c r="J565" s="40">
        <v>248.62</v>
      </c>
      <c r="K565" s="40">
        <v>363.01</v>
      </c>
    </row>
    <row r="566" spans="1:11" x14ac:dyDescent="0.3">
      <c r="A566" s="42">
        <v>2006</v>
      </c>
      <c r="B566" s="40">
        <v>56.55</v>
      </c>
      <c r="C566" s="40">
        <v>77.61</v>
      </c>
      <c r="D566" s="40">
        <v>95.68</v>
      </c>
      <c r="E566" s="40">
        <v>113.68</v>
      </c>
      <c r="F566" s="40">
        <v>132.36000000000001</v>
      </c>
      <c r="G566" s="40">
        <v>153.91999999999999</v>
      </c>
      <c r="H566" s="40">
        <v>178.84</v>
      </c>
      <c r="I566" s="40">
        <v>209.86</v>
      </c>
      <c r="J566" s="40">
        <v>254.84</v>
      </c>
      <c r="K566" s="40">
        <v>389.99</v>
      </c>
    </row>
    <row r="567" spans="1:11" x14ac:dyDescent="0.3">
      <c r="A567" s="42">
        <v>2005</v>
      </c>
      <c r="B567" s="40">
        <v>51.81</v>
      </c>
      <c r="C567" s="40">
        <v>71.319999999999993</v>
      </c>
      <c r="D567" s="40">
        <v>88.65</v>
      </c>
      <c r="E567" s="40">
        <v>105.95</v>
      </c>
      <c r="F567" s="40">
        <v>123.78</v>
      </c>
      <c r="G567" s="40">
        <v>142.99</v>
      </c>
      <c r="H567" s="40">
        <v>165.44</v>
      </c>
      <c r="I567" s="40">
        <v>193.02</v>
      </c>
      <c r="J567" s="40">
        <v>233.9</v>
      </c>
      <c r="K567" s="40">
        <v>345.38</v>
      </c>
    </row>
    <row r="568" spans="1:11" x14ac:dyDescent="0.3">
      <c r="A568" s="42">
        <v>2004</v>
      </c>
      <c r="B568" s="40">
        <v>42.45</v>
      </c>
      <c r="C568" s="40">
        <v>58.59</v>
      </c>
      <c r="D568" s="40">
        <v>73.34</v>
      </c>
      <c r="E568" s="40">
        <v>87.59</v>
      </c>
      <c r="F568" s="40">
        <v>102.36</v>
      </c>
      <c r="G568" s="40">
        <v>118.48</v>
      </c>
      <c r="H568" s="40">
        <v>137.26</v>
      </c>
      <c r="I568" s="40">
        <v>160.53</v>
      </c>
      <c r="J568" s="40">
        <v>193.88</v>
      </c>
      <c r="K568" s="40">
        <v>298.94</v>
      </c>
    </row>
    <row r="569" spans="1:11" x14ac:dyDescent="0.3">
      <c r="A569" s="42">
        <v>2003</v>
      </c>
      <c r="B569" s="40">
        <v>46.78</v>
      </c>
      <c r="C569" s="40">
        <v>67.53</v>
      </c>
      <c r="D569" s="40">
        <v>85.24</v>
      </c>
      <c r="E569" s="40">
        <v>101.83</v>
      </c>
      <c r="F569" s="40">
        <v>119.59</v>
      </c>
      <c r="G569" s="40">
        <v>138.82</v>
      </c>
      <c r="H569" s="40">
        <v>161.4</v>
      </c>
      <c r="I569" s="40">
        <v>188.75</v>
      </c>
      <c r="J569" s="40">
        <v>227.69</v>
      </c>
      <c r="K569" s="40">
        <v>351.74</v>
      </c>
    </row>
    <row r="570" spans="1:11" x14ac:dyDescent="0.3">
      <c r="A570" s="42">
        <v>2002</v>
      </c>
      <c r="B570" s="40">
        <v>50.3</v>
      </c>
      <c r="C570" s="40">
        <v>74.86</v>
      </c>
      <c r="D570" s="40">
        <v>96.88</v>
      </c>
      <c r="E570" s="40">
        <v>118.67</v>
      </c>
      <c r="F570" s="40">
        <v>140.69</v>
      </c>
      <c r="G570" s="40">
        <v>164.42</v>
      </c>
      <c r="H570" s="40">
        <v>191.86</v>
      </c>
      <c r="I570" s="40">
        <v>225.47</v>
      </c>
      <c r="J570" s="40">
        <v>271.52999999999997</v>
      </c>
      <c r="K570" s="40">
        <v>399.24</v>
      </c>
    </row>
    <row r="571" spans="1:11" x14ac:dyDescent="0.3">
      <c r="A571" s="42">
        <v>2001</v>
      </c>
      <c r="B571" s="40">
        <v>60.79</v>
      </c>
      <c r="C571" s="40">
        <v>83.75</v>
      </c>
      <c r="D571" s="40">
        <v>103.94</v>
      </c>
      <c r="E571" s="40">
        <v>124.17</v>
      </c>
      <c r="F571" s="40">
        <v>145.49</v>
      </c>
      <c r="G571" s="40">
        <v>169.15</v>
      </c>
      <c r="H571" s="40">
        <v>195.62</v>
      </c>
      <c r="I571" s="40">
        <v>229.27</v>
      </c>
      <c r="J571" s="40">
        <v>277.37</v>
      </c>
      <c r="K571" s="40">
        <v>413.57</v>
      </c>
    </row>
    <row r="572" spans="1:11" x14ac:dyDescent="0.3">
      <c r="A572" s="42">
        <v>2000</v>
      </c>
      <c r="B572" s="40">
        <v>53.02</v>
      </c>
      <c r="C572" s="40">
        <v>79.540000000000006</v>
      </c>
      <c r="D572" s="40">
        <v>101.41</v>
      </c>
      <c r="E572" s="40">
        <v>122.45</v>
      </c>
      <c r="F572" s="40">
        <v>144.55000000000001</v>
      </c>
      <c r="G572" s="40">
        <v>169.57</v>
      </c>
      <c r="H572" s="40">
        <v>198.87</v>
      </c>
      <c r="I572" s="40">
        <v>235.35</v>
      </c>
      <c r="J572" s="40">
        <v>286.27</v>
      </c>
      <c r="K572" s="40">
        <v>434.62</v>
      </c>
    </row>
    <row r="573" spans="1:11" x14ac:dyDescent="0.3">
      <c r="A573" s="42">
        <v>1997</v>
      </c>
      <c r="B573" s="40">
        <v>52.54</v>
      </c>
      <c r="C573" s="40">
        <v>79.61</v>
      </c>
      <c r="D573" s="40">
        <v>102.54</v>
      </c>
      <c r="E573" s="40">
        <v>124.93</v>
      </c>
      <c r="F573" s="40">
        <v>147.91</v>
      </c>
      <c r="G573" s="40">
        <v>172.05</v>
      </c>
      <c r="H573" s="40">
        <v>199.1</v>
      </c>
      <c r="I573" s="40">
        <v>232.21</v>
      </c>
      <c r="J573" s="40">
        <v>276.91000000000003</v>
      </c>
      <c r="K573" s="40">
        <v>401.06</v>
      </c>
    </row>
    <row r="574" spans="1:11" x14ac:dyDescent="0.3">
      <c r="A574" s="42">
        <v>1996</v>
      </c>
      <c r="B574" s="40">
        <v>53.83</v>
      </c>
      <c r="C574" s="40">
        <v>78.739999999999995</v>
      </c>
      <c r="D574" s="40">
        <v>99.61</v>
      </c>
      <c r="E574" s="40">
        <v>119.48</v>
      </c>
      <c r="F574" s="40">
        <v>140.19</v>
      </c>
      <c r="G574" s="40">
        <v>161.99</v>
      </c>
      <c r="H574" s="40">
        <v>186.4</v>
      </c>
      <c r="I574" s="40">
        <v>216.43</v>
      </c>
      <c r="J574" s="40">
        <v>258.38</v>
      </c>
      <c r="K574" s="40">
        <v>366.21</v>
      </c>
    </row>
    <row r="575" spans="1:11" x14ac:dyDescent="0.3">
      <c r="A575" s="42">
        <v>1992</v>
      </c>
      <c r="B575" s="40">
        <v>53.28</v>
      </c>
      <c r="C575" s="40">
        <v>71.31</v>
      </c>
      <c r="D575" s="40">
        <v>87.03</v>
      </c>
      <c r="E575" s="40">
        <v>102.42</v>
      </c>
      <c r="F575" s="40">
        <v>118.47</v>
      </c>
      <c r="G575" s="40">
        <v>135.94999999999999</v>
      </c>
      <c r="H575" s="40">
        <v>155.86000000000001</v>
      </c>
      <c r="I575" s="40">
        <v>180.06</v>
      </c>
      <c r="J575" s="40">
        <v>213.44</v>
      </c>
      <c r="K575" s="40">
        <v>330.92</v>
      </c>
    </row>
    <row r="576" spans="1:11" x14ac:dyDescent="0.3">
      <c r="A576" s="42">
        <v>1989</v>
      </c>
      <c r="B576" s="40">
        <v>20.77</v>
      </c>
      <c r="C576" s="40">
        <v>26.21</v>
      </c>
      <c r="D576" s="40">
        <v>31.82</v>
      </c>
      <c r="E576" s="40">
        <v>37.79</v>
      </c>
      <c r="F576" s="40">
        <v>44.22</v>
      </c>
      <c r="G576" s="40">
        <v>51.34</v>
      </c>
      <c r="H576" s="40">
        <v>59.56</v>
      </c>
      <c r="I576" s="40">
        <v>69.64</v>
      </c>
      <c r="J576" s="40">
        <v>83.68</v>
      </c>
      <c r="K576" s="40">
        <v>125.12</v>
      </c>
    </row>
    <row r="577" spans="1:13" x14ac:dyDescent="0.3">
      <c r="A577" s="42">
        <v>1986</v>
      </c>
      <c r="B577" s="40">
        <v>15.12</v>
      </c>
      <c r="C577" s="40">
        <v>21.53</v>
      </c>
      <c r="D577" s="40">
        <v>27.86</v>
      </c>
      <c r="E577" s="40">
        <v>34.26</v>
      </c>
      <c r="F577" s="40">
        <v>40.909999999999997</v>
      </c>
      <c r="G577" s="40">
        <v>48.01</v>
      </c>
      <c r="H577" s="40">
        <v>55.91</v>
      </c>
      <c r="I577" s="40">
        <v>65.27</v>
      </c>
      <c r="J577" s="40">
        <v>77.8</v>
      </c>
      <c r="K577" s="40">
        <v>109.56</v>
      </c>
    </row>
    <row r="580" spans="1:13" x14ac:dyDescent="0.3">
      <c r="A580" s="44" t="s">
        <v>59</v>
      </c>
    </row>
    <row r="581" spans="1:13" x14ac:dyDescent="0.3">
      <c r="A581" s="42">
        <v>2015</v>
      </c>
      <c r="B581" s="42" t="s">
        <v>307</v>
      </c>
      <c r="C581" s="40">
        <v>364.87</v>
      </c>
      <c r="D581" s="40">
        <v>1.9</v>
      </c>
      <c r="E581" s="40">
        <v>4.8099999999999996</v>
      </c>
      <c r="F581" s="40">
        <v>2.1800000000000002</v>
      </c>
      <c r="G581" s="40">
        <v>1.49</v>
      </c>
      <c r="H581" s="40">
        <v>2.52</v>
      </c>
      <c r="I581" s="40">
        <v>46.54</v>
      </c>
      <c r="J581" s="40">
        <v>246.34</v>
      </c>
      <c r="K581" s="40">
        <v>40.98</v>
      </c>
      <c r="L581" s="40">
        <v>16.14</v>
      </c>
      <c r="M581" s="44"/>
    </row>
    <row r="582" spans="1:13" x14ac:dyDescent="0.3">
      <c r="A582" s="42">
        <v>2014</v>
      </c>
      <c r="B582" s="42" t="s">
        <v>307</v>
      </c>
      <c r="C582" s="40">
        <v>361.21</v>
      </c>
      <c r="D582" s="40">
        <v>1.9</v>
      </c>
      <c r="E582" s="40">
        <v>3.82</v>
      </c>
      <c r="F582" s="40">
        <v>1.43</v>
      </c>
      <c r="G582" s="40">
        <v>0.87</v>
      </c>
      <c r="H582" s="40">
        <v>1.53</v>
      </c>
      <c r="I582" s="40">
        <v>45.38</v>
      </c>
      <c r="J582" s="40">
        <v>248.51</v>
      </c>
      <c r="K582" s="40">
        <v>38.35</v>
      </c>
      <c r="L582" s="40">
        <v>15.9</v>
      </c>
      <c r="M582" s="44"/>
    </row>
    <row r="583" spans="1:13" x14ac:dyDescent="0.3">
      <c r="A583" s="42">
        <v>2013</v>
      </c>
      <c r="B583" s="42" t="s">
        <v>307</v>
      </c>
      <c r="C583" s="40">
        <v>360.36</v>
      </c>
      <c r="D583" s="40">
        <v>1.9</v>
      </c>
      <c r="E583" s="40">
        <v>4.43</v>
      </c>
      <c r="F583" s="40">
        <v>1.72</v>
      </c>
      <c r="G583" s="40">
        <v>1.05</v>
      </c>
      <c r="H583" s="40">
        <v>1.83</v>
      </c>
      <c r="I583" s="40">
        <v>47.29</v>
      </c>
      <c r="J583" s="40">
        <v>238.3</v>
      </c>
      <c r="K583" s="40">
        <v>41.84</v>
      </c>
      <c r="L583" s="40">
        <v>15.66</v>
      </c>
      <c r="M583" s="44"/>
    </row>
    <row r="584" spans="1:13" x14ac:dyDescent="0.3">
      <c r="A584" s="42">
        <v>2012</v>
      </c>
      <c r="B584" s="42" t="s">
        <v>307</v>
      </c>
      <c r="C584" s="40">
        <v>342.9</v>
      </c>
      <c r="D584" s="40">
        <v>1.9</v>
      </c>
      <c r="E584" s="40">
        <v>5.88</v>
      </c>
      <c r="F584" s="40">
        <v>2.46</v>
      </c>
      <c r="G584" s="40">
        <v>1.59</v>
      </c>
      <c r="H584" s="40">
        <v>2.84</v>
      </c>
      <c r="I584" s="40">
        <v>46.57</v>
      </c>
      <c r="J584" s="40">
        <v>235.53</v>
      </c>
      <c r="K584" s="40">
        <v>42.66</v>
      </c>
      <c r="L584" s="40">
        <v>15.42</v>
      </c>
      <c r="M584" s="44"/>
    </row>
    <row r="585" spans="1:13" x14ac:dyDescent="0.3">
      <c r="A585" s="42">
        <v>2011</v>
      </c>
      <c r="B585" s="42" t="s">
        <v>307</v>
      </c>
      <c r="C585" s="40">
        <v>326.43</v>
      </c>
      <c r="D585" s="40">
        <v>1.9</v>
      </c>
      <c r="E585" s="40">
        <v>5.86</v>
      </c>
      <c r="F585" s="40">
        <v>2.59</v>
      </c>
      <c r="G585" s="40">
        <v>1.73</v>
      </c>
      <c r="H585" s="40">
        <v>2.85</v>
      </c>
      <c r="I585" s="40">
        <v>46.21</v>
      </c>
      <c r="J585" s="40">
        <v>224.33</v>
      </c>
      <c r="K585" s="40">
        <v>42.38</v>
      </c>
      <c r="L585" s="40">
        <v>15.18</v>
      </c>
      <c r="M585" s="44"/>
    </row>
    <row r="586" spans="1:13" x14ac:dyDescent="0.3">
      <c r="A586" s="42">
        <v>2010</v>
      </c>
      <c r="B586" s="42" t="s">
        <v>307</v>
      </c>
      <c r="C586" s="40">
        <v>318.86</v>
      </c>
      <c r="D586" s="40">
        <v>1.9</v>
      </c>
      <c r="E586" s="40">
        <v>7.05</v>
      </c>
      <c r="F586" s="40">
        <v>2.85</v>
      </c>
      <c r="G586" s="40">
        <v>1.82</v>
      </c>
      <c r="H586" s="40">
        <v>3.37</v>
      </c>
      <c r="I586" s="40">
        <v>49.25</v>
      </c>
      <c r="J586" s="40">
        <v>204.86</v>
      </c>
      <c r="K586" s="40">
        <v>47.1</v>
      </c>
      <c r="L586" s="40">
        <v>14.93</v>
      </c>
      <c r="M586" s="44"/>
    </row>
    <row r="587" spans="1:13" x14ac:dyDescent="0.3">
      <c r="A587" s="42">
        <v>2009</v>
      </c>
      <c r="B587" s="42" t="s">
        <v>307</v>
      </c>
      <c r="C587" s="40">
        <v>291.5</v>
      </c>
      <c r="D587" s="40">
        <v>1.9</v>
      </c>
      <c r="E587" s="40">
        <v>8.92</v>
      </c>
      <c r="F587" s="40">
        <v>3.73</v>
      </c>
      <c r="G587" s="40">
        <v>2.35</v>
      </c>
      <c r="H587" s="40">
        <v>4.46</v>
      </c>
      <c r="I587" s="40">
        <v>49.28</v>
      </c>
      <c r="J587" s="40">
        <v>188.48</v>
      </c>
      <c r="K587" s="40">
        <v>48.06</v>
      </c>
      <c r="L587" s="40">
        <v>14.69</v>
      </c>
      <c r="M587" s="44"/>
    </row>
    <row r="588" spans="1:13" x14ac:dyDescent="0.3">
      <c r="A588" s="42">
        <v>2008</v>
      </c>
      <c r="B588" s="42" t="s">
        <v>307</v>
      </c>
      <c r="C588" s="40">
        <v>305.75</v>
      </c>
      <c r="D588" s="40">
        <v>1.9</v>
      </c>
      <c r="E588" s="40">
        <v>8.9600000000000009</v>
      </c>
      <c r="F588" s="40">
        <v>3.96</v>
      </c>
      <c r="G588" s="40">
        <v>2.61</v>
      </c>
      <c r="H588" s="40">
        <v>4.96</v>
      </c>
      <c r="I588" s="40">
        <v>50.61</v>
      </c>
      <c r="J588" s="40">
        <v>191.46</v>
      </c>
      <c r="K588" s="40">
        <v>51.3</v>
      </c>
      <c r="L588" s="40">
        <v>14.45</v>
      </c>
      <c r="M588" s="44"/>
    </row>
    <row r="589" spans="1:13" x14ac:dyDescent="0.3">
      <c r="A589" s="42">
        <v>2007</v>
      </c>
      <c r="B589" s="42" t="s">
        <v>307</v>
      </c>
      <c r="C589" s="40">
        <v>326.81</v>
      </c>
      <c r="D589" s="40">
        <v>1.9</v>
      </c>
      <c r="E589" s="40">
        <v>10.050000000000001</v>
      </c>
      <c r="F589" s="40">
        <v>4.2699999999999996</v>
      </c>
      <c r="G589" s="40">
        <v>2.71</v>
      </c>
      <c r="H589" s="40">
        <v>5.23</v>
      </c>
      <c r="I589" s="40">
        <v>54.33</v>
      </c>
      <c r="J589" s="40">
        <v>186.71</v>
      </c>
      <c r="K589" s="40">
        <v>58.45</v>
      </c>
      <c r="L589" s="40">
        <v>14.21</v>
      </c>
      <c r="M589" s="44"/>
    </row>
    <row r="590" spans="1:13" x14ac:dyDescent="0.3">
      <c r="A590" s="42">
        <v>2006</v>
      </c>
      <c r="B590" s="42" t="s">
        <v>307</v>
      </c>
      <c r="C590" s="40">
        <v>317.87</v>
      </c>
      <c r="D590" s="40">
        <v>1.9</v>
      </c>
      <c r="E590" s="40">
        <v>9.31</v>
      </c>
      <c r="F590" s="40">
        <v>3.6</v>
      </c>
      <c r="G590" s="40">
        <v>2.17</v>
      </c>
      <c r="H590" s="40">
        <v>4.5599999999999996</v>
      </c>
      <c r="I590" s="40">
        <v>53.2</v>
      </c>
      <c r="J590" s="40">
        <v>188.33</v>
      </c>
      <c r="K590" s="40">
        <v>54.68</v>
      </c>
      <c r="L590" s="40">
        <v>13.97</v>
      </c>
      <c r="M590" s="44"/>
    </row>
    <row r="591" spans="1:13" x14ac:dyDescent="0.3">
      <c r="A591" s="42">
        <v>2005</v>
      </c>
      <c r="B591" s="42" t="s">
        <v>307</v>
      </c>
      <c r="C591" s="40">
        <v>286.26</v>
      </c>
      <c r="D591" s="40">
        <v>1.9</v>
      </c>
      <c r="E591" s="40">
        <v>13.6</v>
      </c>
      <c r="F591" s="40">
        <v>5.68</v>
      </c>
      <c r="G591" s="40">
        <v>3.61</v>
      </c>
      <c r="H591" s="40">
        <v>7.02</v>
      </c>
      <c r="I591" s="40">
        <v>54.12</v>
      </c>
      <c r="J591" s="40">
        <v>168.45</v>
      </c>
      <c r="K591" s="40">
        <v>59.78</v>
      </c>
      <c r="L591" s="40">
        <v>13.74</v>
      </c>
      <c r="M591" s="44"/>
    </row>
    <row r="592" spans="1:13" x14ac:dyDescent="0.3">
      <c r="A592" s="42">
        <v>2004</v>
      </c>
      <c r="B592" s="42" t="s">
        <v>307</v>
      </c>
      <c r="C592" s="40">
        <v>258.33999999999997</v>
      </c>
      <c r="D592" s="40">
        <v>1.9</v>
      </c>
      <c r="E592" s="40">
        <v>15.2</v>
      </c>
      <c r="F592" s="40">
        <v>6.32</v>
      </c>
      <c r="G592" s="40">
        <v>3.88</v>
      </c>
      <c r="H592" s="40">
        <v>8.33</v>
      </c>
      <c r="I592" s="40">
        <v>54.12</v>
      </c>
      <c r="J592" s="40">
        <v>150.77000000000001</v>
      </c>
      <c r="K592" s="40">
        <v>58.6</v>
      </c>
      <c r="L592" s="40">
        <v>13.51</v>
      </c>
      <c r="M592" s="44"/>
    </row>
    <row r="593" spans="1:13" x14ac:dyDescent="0.3">
      <c r="A593" s="42">
        <v>2003</v>
      </c>
      <c r="B593" s="42" t="s">
        <v>307</v>
      </c>
      <c r="C593" s="40">
        <v>245.27</v>
      </c>
      <c r="D593" s="40">
        <v>1.9</v>
      </c>
      <c r="E593" s="40">
        <v>16.940000000000001</v>
      </c>
      <c r="F593" s="40">
        <v>7.29</v>
      </c>
      <c r="G593" s="40">
        <v>4.58</v>
      </c>
      <c r="H593" s="40">
        <v>9.9499999999999993</v>
      </c>
      <c r="I593" s="40">
        <v>54.99</v>
      </c>
      <c r="J593" s="40">
        <v>140.31</v>
      </c>
      <c r="K593" s="40">
        <v>61.33</v>
      </c>
      <c r="L593" s="40">
        <v>13.29</v>
      </c>
      <c r="M593" s="44"/>
    </row>
    <row r="594" spans="1:13" x14ac:dyDescent="0.3">
      <c r="A594" s="42">
        <v>2000</v>
      </c>
      <c r="B594" s="42" t="s">
        <v>307</v>
      </c>
      <c r="C594" s="40">
        <v>176.13</v>
      </c>
      <c r="D594" s="40">
        <v>1.9</v>
      </c>
      <c r="E594" s="40">
        <v>28.15</v>
      </c>
      <c r="F594" s="40">
        <v>11.64</v>
      </c>
      <c r="G594" s="40">
        <v>6.83</v>
      </c>
      <c r="H594" s="40">
        <v>16.66</v>
      </c>
      <c r="I594" s="40">
        <v>56.38</v>
      </c>
      <c r="J594" s="40">
        <v>97.55</v>
      </c>
      <c r="K594" s="40">
        <v>62.55</v>
      </c>
      <c r="L594" s="40">
        <v>12.63</v>
      </c>
      <c r="M594" s="44"/>
    </row>
    <row r="595" spans="1:13" x14ac:dyDescent="0.3">
      <c r="A595" s="42">
        <v>1999</v>
      </c>
      <c r="B595" s="42" t="s">
        <v>307</v>
      </c>
      <c r="C595" s="40">
        <v>228.84</v>
      </c>
      <c r="D595" s="40">
        <v>1.9</v>
      </c>
      <c r="E595" s="40">
        <v>21.82</v>
      </c>
      <c r="F595" s="40">
        <v>9.76</v>
      </c>
      <c r="G595" s="40">
        <v>6.07</v>
      </c>
      <c r="H595" s="40">
        <v>16.95</v>
      </c>
      <c r="I595" s="40">
        <v>58.6</v>
      </c>
      <c r="J595" s="40">
        <v>121.06</v>
      </c>
      <c r="K595" s="40">
        <v>68.27</v>
      </c>
      <c r="L595" s="40">
        <v>12.4</v>
      </c>
      <c r="M595" s="44"/>
    </row>
    <row r="596" spans="1:13" x14ac:dyDescent="0.3">
      <c r="A596" s="42">
        <v>1998</v>
      </c>
      <c r="B596" s="42" t="s">
        <v>307</v>
      </c>
      <c r="C596" s="40">
        <v>209.5</v>
      </c>
      <c r="D596" s="40">
        <v>1.9</v>
      </c>
      <c r="E596" s="40">
        <v>15.66</v>
      </c>
      <c r="F596" s="40">
        <v>6.1</v>
      </c>
      <c r="G596" s="40">
        <v>3.58</v>
      </c>
      <c r="H596" s="40">
        <v>7.7</v>
      </c>
      <c r="I596" s="40">
        <v>49.66</v>
      </c>
      <c r="J596" s="40">
        <v>126.46</v>
      </c>
      <c r="K596" s="40">
        <v>57.19</v>
      </c>
      <c r="L596" s="40">
        <v>12.16</v>
      </c>
      <c r="M596" s="44"/>
    </row>
    <row r="597" spans="1:13" x14ac:dyDescent="0.3">
      <c r="A597" s="42">
        <v>1994</v>
      </c>
      <c r="B597" s="42" t="s">
        <v>307</v>
      </c>
      <c r="C597" s="40">
        <v>223.26</v>
      </c>
      <c r="D597" s="40">
        <v>1.9</v>
      </c>
      <c r="E597" s="40">
        <v>17.13</v>
      </c>
      <c r="F597" s="40">
        <v>7.69</v>
      </c>
      <c r="G597" s="40">
        <v>4.9000000000000004</v>
      </c>
      <c r="H597" s="40">
        <v>12.52</v>
      </c>
      <c r="I597" s="40">
        <v>53.37</v>
      </c>
      <c r="J597" s="40">
        <v>133.88</v>
      </c>
      <c r="K597" s="40">
        <v>60.15</v>
      </c>
      <c r="L597" s="40">
        <v>11.2</v>
      </c>
      <c r="M597" s="44"/>
    </row>
    <row r="598" spans="1:13" x14ac:dyDescent="0.3">
      <c r="A598" s="42">
        <v>1987</v>
      </c>
      <c r="B598" s="42" t="s">
        <v>308</v>
      </c>
      <c r="C598" s="40">
        <v>179.87</v>
      </c>
      <c r="D598" s="40">
        <v>1.9</v>
      </c>
      <c r="E598" s="40">
        <v>23.16</v>
      </c>
      <c r="F598" s="40">
        <v>9.9600000000000009</v>
      </c>
      <c r="G598" s="40">
        <v>5.75</v>
      </c>
      <c r="H598" s="40">
        <v>16.38</v>
      </c>
      <c r="I598" s="40">
        <v>50.49</v>
      </c>
      <c r="J598" s="40">
        <v>119.04</v>
      </c>
      <c r="K598" s="40">
        <v>48.86</v>
      </c>
      <c r="L598" s="40">
        <v>9.5</v>
      </c>
      <c r="M598" s="44"/>
    </row>
    <row r="600" spans="1:13" x14ac:dyDescent="0.3">
      <c r="A600" s="50" t="s">
        <v>291</v>
      </c>
      <c r="B600" s="50" t="s">
        <v>323</v>
      </c>
      <c r="C600" s="50"/>
      <c r="D600" s="50"/>
      <c r="E600" s="50"/>
      <c r="F600" s="50"/>
      <c r="G600" s="50"/>
      <c r="H600" s="50"/>
      <c r="I600" s="50"/>
      <c r="J600" s="50"/>
      <c r="K600" s="50"/>
    </row>
    <row r="601" spans="1:13" x14ac:dyDescent="0.3">
      <c r="A601" s="50"/>
      <c r="B601" s="40" t="s">
        <v>324</v>
      </c>
      <c r="C601" s="40" t="s">
        <v>325</v>
      </c>
      <c r="D601" s="40" t="s">
        <v>326</v>
      </c>
      <c r="E601" s="40" t="s">
        <v>327</v>
      </c>
      <c r="F601" s="40" t="s">
        <v>328</v>
      </c>
      <c r="G601" s="40" t="s">
        <v>329</v>
      </c>
      <c r="H601" s="40" t="s">
        <v>330</v>
      </c>
      <c r="I601" s="40" t="s">
        <v>331</v>
      </c>
      <c r="J601" s="40" t="s">
        <v>332</v>
      </c>
      <c r="K601" s="40" t="s">
        <v>333</v>
      </c>
    </row>
    <row r="602" spans="1:13" x14ac:dyDescent="0.3">
      <c r="A602" s="42">
        <v>2015</v>
      </c>
      <c r="B602" s="40">
        <v>1.48</v>
      </c>
      <c r="C602" s="40">
        <v>3.03</v>
      </c>
      <c r="D602" s="40">
        <v>4.08</v>
      </c>
      <c r="E602" s="40">
        <v>5.08</v>
      </c>
      <c r="F602" s="40">
        <v>6.16</v>
      </c>
      <c r="G602" s="40">
        <v>7.46</v>
      </c>
      <c r="H602" s="40">
        <v>9.14</v>
      </c>
      <c r="I602" s="40">
        <v>11.67</v>
      </c>
      <c r="J602" s="40">
        <v>16.100000000000001</v>
      </c>
      <c r="K602" s="40">
        <v>35.799999999999997</v>
      </c>
      <c r="M602" s="38">
        <f t="shared" ref="M602:M619" si="8">SUM(J602:K602)/SUM(B602:C602)</f>
        <v>11.507760532150776</v>
      </c>
    </row>
    <row r="603" spans="1:13" x14ac:dyDescent="0.3">
      <c r="A603" s="42">
        <v>2014</v>
      </c>
      <c r="B603" s="40">
        <v>1.7</v>
      </c>
      <c r="C603" s="40">
        <v>3.14</v>
      </c>
      <c r="D603" s="40">
        <v>4.18</v>
      </c>
      <c r="E603" s="40">
        <v>5.21</v>
      </c>
      <c r="F603" s="40">
        <v>6.29</v>
      </c>
      <c r="G603" s="40">
        <v>7.57</v>
      </c>
      <c r="H603" s="40">
        <v>9.3000000000000007</v>
      </c>
      <c r="I603" s="40">
        <v>11.61</v>
      </c>
      <c r="J603" s="40">
        <v>15.76</v>
      </c>
      <c r="K603" s="40">
        <v>35.24</v>
      </c>
      <c r="M603" s="38">
        <f t="shared" si="8"/>
        <v>10.537190082644628</v>
      </c>
    </row>
    <row r="604" spans="1:13" x14ac:dyDescent="0.3">
      <c r="A604" s="42">
        <v>2013</v>
      </c>
      <c r="B604" s="40">
        <v>1.59</v>
      </c>
      <c r="C604" s="40">
        <v>2.97</v>
      </c>
      <c r="D604" s="40">
        <v>3.92</v>
      </c>
      <c r="E604" s="40">
        <v>4.88</v>
      </c>
      <c r="F604" s="40">
        <v>5.97</v>
      </c>
      <c r="G604" s="40">
        <v>7.34</v>
      </c>
      <c r="H604" s="40">
        <v>9.08</v>
      </c>
      <c r="I604" s="40">
        <v>11.54</v>
      </c>
      <c r="J604" s="40">
        <v>16.18</v>
      </c>
      <c r="K604" s="40">
        <v>36.53</v>
      </c>
      <c r="M604" s="38">
        <f t="shared" si="8"/>
        <v>11.559210526315788</v>
      </c>
    </row>
    <row r="605" spans="1:13" x14ac:dyDescent="0.3">
      <c r="A605" s="42">
        <v>2012</v>
      </c>
      <c r="B605" s="40">
        <v>1.41</v>
      </c>
      <c r="C605" s="40">
        <v>2.89</v>
      </c>
      <c r="D605" s="40">
        <v>3.96</v>
      </c>
      <c r="E605" s="40">
        <v>5.05</v>
      </c>
      <c r="F605" s="40">
        <v>6.22</v>
      </c>
      <c r="G605" s="40">
        <v>7.64</v>
      </c>
      <c r="H605" s="40">
        <v>9.3699999999999992</v>
      </c>
      <c r="I605" s="40">
        <v>11.86</v>
      </c>
      <c r="J605" s="40">
        <v>16.190000000000001</v>
      </c>
      <c r="K605" s="40">
        <v>35.4</v>
      </c>
      <c r="M605" s="38">
        <f t="shared" si="8"/>
        <v>11.997674418604653</v>
      </c>
    </row>
    <row r="606" spans="1:13" x14ac:dyDescent="0.3">
      <c r="A606" s="42">
        <v>2011</v>
      </c>
      <c r="B606" s="40">
        <v>1.44</v>
      </c>
      <c r="C606" s="40">
        <v>2.94</v>
      </c>
      <c r="D606" s="40">
        <v>4.0199999999999996</v>
      </c>
      <c r="E606" s="40">
        <v>5.04</v>
      </c>
      <c r="F606" s="40">
        <v>6.19</v>
      </c>
      <c r="G606" s="40">
        <v>7.62</v>
      </c>
      <c r="H606" s="40">
        <v>9.39</v>
      </c>
      <c r="I606" s="40">
        <v>12.01</v>
      </c>
      <c r="J606" s="40">
        <v>16.510000000000002</v>
      </c>
      <c r="K606" s="40">
        <v>34.83</v>
      </c>
      <c r="M606" s="38">
        <f t="shared" si="8"/>
        <v>11.721461187214613</v>
      </c>
    </row>
    <row r="607" spans="1:13" x14ac:dyDescent="0.3">
      <c r="A607" s="42">
        <v>2010</v>
      </c>
      <c r="B607" s="40">
        <v>1.36</v>
      </c>
      <c r="C607" s="40">
        <v>2.74</v>
      </c>
      <c r="D607" s="40">
        <v>3.7</v>
      </c>
      <c r="E607" s="40">
        <v>4.72</v>
      </c>
      <c r="F607" s="40">
        <v>5.83</v>
      </c>
      <c r="G607" s="40">
        <v>7.14</v>
      </c>
      <c r="H607" s="40">
        <v>8.84</v>
      </c>
      <c r="I607" s="40">
        <v>11.31</v>
      </c>
      <c r="J607" s="40">
        <v>16</v>
      </c>
      <c r="K607" s="40">
        <v>38.35</v>
      </c>
      <c r="M607" s="38">
        <f t="shared" si="8"/>
        <v>13.256097560975608</v>
      </c>
    </row>
    <row r="608" spans="1:13" x14ac:dyDescent="0.3">
      <c r="A608" s="42">
        <v>2009</v>
      </c>
      <c r="B608" s="40">
        <v>1.25</v>
      </c>
      <c r="C608" s="40">
        <v>2.7</v>
      </c>
      <c r="D608" s="40">
        <v>3.72</v>
      </c>
      <c r="E608" s="40">
        <v>4.76</v>
      </c>
      <c r="F608" s="40">
        <v>5.87</v>
      </c>
      <c r="G608" s="40">
        <v>7.16</v>
      </c>
      <c r="H608" s="40">
        <v>8.8699999999999992</v>
      </c>
      <c r="I608" s="40">
        <v>11.4</v>
      </c>
      <c r="J608" s="40">
        <v>16.03</v>
      </c>
      <c r="K608" s="40">
        <v>38.24</v>
      </c>
      <c r="M608" s="38">
        <f t="shared" si="8"/>
        <v>13.739240506329114</v>
      </c>
    </row>
    <row r="609" spans="1:13" x14ac:dyDescent="0.3">
      <c r="A609" s="42">
        <v>2008</v>
      </c>
      <c r="B609" s="40">
        <v>1.1499999999999999</v>
      </c>
      <c r="C609" s="40">
        <v>2.57</v>
      </c>
      <c r="D609" s="40">
        <v>3.55</v>
      </c>
      <c r="E609" s="40">
        <v>4.58</v>
      </c>
      <c r="F609" s="40">
        <v>5.65</v>
      </c>
      <c r="G609" s="40">
        <v>6.99</v>
      </c>
      <c r="H609" s="40">
        <v>8.77</v>
      </c>
      <c r="I609" s="40">
        <v>11.31</v>
      </c>
      <c r="J609" s="40">
        <v>16.09</v>
      </c>
      <c r="K609" s="40">
        <v>39.35</v>
      </c>
      <c r="M609" s="38">
        <f t="shared" si="8"/>
        <v>14.903225806451614</v>
      </c>
    </row>
    <row r="610" spans="1:13" x14ac:dyDescent="0.3">
      <c r="A610" s="42">
        <v>2007</v>
      </c>
      <c r="B610" s="40">
        <v>1.01</v>
      </c>
      <c r="C610" s="40">
        <v>2.2999999999999998</v>
      </c>
      <c r="D610" s="40">
        <v>3.24</v>
      </c>
      <c r="E610" s="40">
        <v>4.13</v>
      </c>
      <c r="F610" s="40">
        <v>5.15</v>
      </c>
      <c r="G610" s="40">
        <v>6.39</v>
      </c>
      <c r="H610" s="40">
        <v>8.11</v>
      </c>
      <c r="I610" s="40">
        <v>10.68</v>
      </c>
      <c r="J610" s="40">
        <v>15.66</v>
      </c>
      <c r="K610" s="40">
        <v>43.33</v>
      </c>
      <c r="M610" s="38">
        <f t="shared" si="8"/>
        <v>17.821752265861029</v>
      </c>
    </row>
    <row r="611" spans="1:13" x14ac:dyDescent="0.3">
      <c r="A611" s="42">
        <v>2006</v>
      </c>
      <c r="B611" s="40">
        <v>1.17</v>
      </c>
      <c r="C611" s="40">
        <v>2.4</v>
      </c>
      <c r="D611" s="40">
        <v>3.33</v>
      </c>
      <c r="E611" s="40">
        <v>4.25</v>
      </c>
      <c r="F611" s="40">
        <v>5.31</v>
      </c>
      <c r="G611" s="40">
        <v>6.62</v>
      </c>
      <c r="H611" s="40">
        <v>8.31</v>
      </c>
      <c r="I611" s="40">
        <v>10.78</v>
      </c>
      <c r="J611" s="40">
        <v>15.37</v>
      </c>
      <c r="K611" s="40">
        <v>42.46</v>
      </c>
      <c r="M611" s="38">
        <f t="shared" si="8"/>
        <v>16.198879551820728</v>
      </c>
    </row>
    <row r="612" spans="1:13" x14ac:dyDescent="0.3">
      <c r="A612" s="42">
        <v>2005</v>
      </c>
      <c r="B612" s="40">
        <v>0.93</v>
      </c>
      <c r="C612" s="40">
        <v>2.16</v>
      </c>
      <c r="D612" s="40">
        <v>3.13</v>
      </c>
      <c r="E612" s="40">
        <v>4.16</v>
      </c>
      <c r="F612" s="40">
        <v>5.25</v>
      </c>
      <c r="G612" s="40">
        <v>6.58</v>
      </c>
      <c r="H612" s="40">
        <v>8.34</v>
      </c>
      <c r="I612" s="40">
        <v>11</v>
      </c>
      <c r="J612" s="40">
        <v>15.85</v>
      </c>
      <c r="K612" s="40">
        <v>42.59</v>
      </c>
      <c r="M612" s="38">
        <f t="shared" si="8"/>
        <v>18.912621359223301</v>
      </c>
    </row>
    <row r="613" spans="1:13" x14ac:dyDescent="0.3">
      <c r="A613" s="42">
        <v>2004</v>
      </c>
      <c r="B613" s="40">
        <v>0.96</v>
      </c>
      <c r="C613" s="40">
        <v>2.21</v>
      </c>
      <c r="D613" s="40">
        <v>3.16</v>
      </c>
      <c r="E613" s="40">
        <v>4.0999999999999996</v>
      </c>
      <c r="F613" s="40">
        <v>5.19</v>
      </c>
      <c r="G613" s="40">
        <v>6.54</v>
      </c>
      <c r="H613" s="40">
        <v>8.39</v>
      </c>
      <c r="I613" s="40">
        <v>10.96</v>
      </c>
      <c r="J613" s="40">
        <v>15.86</v>
      </c>
      <c r="K613" s="40">
        <v>42.62</v>
      </c>
      <c r="M613" s="38">
        <f t="shared" si="8"/>
        <v>18.447949526813879</v>
      </c>
    </row>
    <row r="614" spans="1:13" x14ac:dyDescent="0.3">
      <c r="A614" s="42">
        <v>2003</v>
      </c>
      <c r="B614" s="40">
        <v>0.89</v>
      </c>
      <c r="C614" s="40">
        <v>2.15</v>
      </c>
      <c r="D614" s="40">
        <v>3.1</v>
      </c>
      <c r="E614" s="40">
        <v>4.0599999999999996</v>
      </c>
      <c r="F614" s="40">
        <v>5.14</v>
      </c>
      <c r="G614" s="40">
        <v>6.44</v>
      </c>
      <c r="H614" s="40">
        <v>8.19</v>
      </c>
      <c r="I614" s="40">
        <v>10.69</v>
      </c>
      <c r="J614" s="40">
        <v>15.53</v>
      </c>
      <c r="K614" s="40">
        <v>43.8</v>
      </c>
      <c r="M614" s="38">
        <f t="shared" si="8"/>
        <v>19.516447368421051</v>
      </c>
    </row>
    <row r="615" spans="1:13" x14ac:dyDescent="0.3">
      <c r="A615" s="42">
        <v>2000</v>
      </c>
      <c r="B615" s="40">
        <v>0.94</v>
      </c>
      <c r="C615" s="40">
        <v>2.11</v>
      </c>
      <c r="D615" s="40">
        <v>3</v>
      </c>
      <c r="E615" s="40">
        <v>3.95</v>
      </c>
      <c r="F615" s="40">
        <v>5</v>
      </c>
      <c r="G615" s="40">
        <v>6.22</v>
      </c>
      <c r="H615" s="40">
        <v>7.82</v>
      </c>
      <c r="I615" s="40">
        <v>10.26</v>
      </c>
      <c r="J615" s="40">
        <v>14.79</v>
      </c>
      <c r="K615" s="40">
        <v>45.91</v>
      </c>
      <c r="M615" s="38">
        <f t="shared" si="8"/>
        <v>19.901639344262296</v>
      </c>
    </row>
    <row r="616" spans="1:13" x14ac:dyDescent="0.3">
      <c r="A616" s="42">
        <v>1999</v>
      </c>
      <c r="B616" s="40">
        <v>0.74</v>
      </c>
      <c r="C616" s="40">
        <v>1.85</v>
      </c>
      <c r="D616" s="40">
        <v>2.82</v>
      </c>
      <c r="E616" s="40">
        <v>3.71</v>
      </c>
      <c r="F616" s="40">
        <v>4.7699999999999996</v>
      </c>
      <c r="G616" s="40">
        <v>5.96</v>
      </c>
      <c r="H616" s="40">
        <v>7.6</v>
      </c>
      <c r="I616" s="40">
        <v>10.08</v>
      </c>
      <c r="J616" s="40">
        <v>14.61</v>
      </c>
      <c r="K616" s="40">
        <v>47.85</v>
      </c>
      <c r="M616" s="38">
        <f t="shared" si="8"/>
        <v>24.115830115830118</v>
      </c>
    </row>
    <row r="617" spans="1:13" x14ac:dyDescent="0.3">
      <c r="A617" s="42">
        <v>1998</v>
      </c>
      <c r="B617" s="40">
        <v>1.26</v>
      </c>
      <c r="C617" s="40">
        <v>2.66</v>
      </c>
      <c r="D617" s="40">
        <v>3.63</v>
      </c>
      <c r="E617" s="40">
        <v>4.5199999999999996</v>
      </c>
      <c r="F617" s="40">
        <v>5.56</v>
      </c>
      <c r="G617" s="40">
        <v>6.93</v>
      </c>
      <c r="H617" s="40">
        <v>8.93</v>
      </c>
      <c r="I617" s="40">
        <v>11.73</v>
      </c>
      <c r="J617" s="40">
        <v>16.91</v>
      </c>
      <c r="K617" s="40">
        <v>37.86</v>
      </c>
      <c r="M617" s="38">
        <f t="shared" si="8"/>
        <v>13.971938775510203</v>
      </c>
    </row>
    <row r="618" spans="1:13" x14ac:dyDescent="0.3">
      <c r="A618" s="42">
        <v>1994</v>
      </c>
      <c r="B618" s="40">
        <v>0.89</v>
      </c>
      <c r="C618" s="40">
        <v>2.34</v>
      </c>
      <c r="D618" s="40">
        <v>3.36</v>
      </c>
      <c r="E618" s="40">
        <v>4.38</v>
      </c>
      <c r="F618" s="40">
        <v>5.4</v>
      </c>
      <c r="G618" s="40">
        <v>6.62</v>
      </c>
      <c r="H618" s="40">
        <v>8.3000000000000007</v>
      </c>
      <c r="I618" s="40">
        <v>10.77</v>
      </c>
      <c r="J618" s="40">
        <v>15.47</v>
      </c>
      <c r="K618" s="40">
        <v>42.47</v>
      </c>
      <c r="M618" s="38">
        <f t="shared" si="8"/>
        <v>17.938080495356036</v>
      </c>
    </row>
    <row r="619" spans="1:13" x14ac:dyDescent="0.3">
      <c r="A619" s="42">
        <v>1987</v>
      </c>
      <c r="B619" s="40">
        <v>1.03</v>
      </c>
      <c r="C619" s="40">
        <v>2.25</v>
      </c>
      <c r="D619" s="40">
        <v>3.43</v>
      </c>
      <c r="E619" s="40">
        <v>4.63</v>
      </c>
      <c r="F619" s="40">
        <v>5.92</v>
      </c>
      <c r="G619" s="40">
        <v>7.39</v>
      </c>
      <c r="H619" s="40">
        <v>9.1999999999999993</v>
      </c>
      <c r="I619" s="40">
        <v>11.7</v>
      </c>
      <c r="J619" s="40">
        <v>15.99</v>
      </c>
      <c r="K619" s="40">
        <v>38.44</v>
      </c>
      <c r="M619" s="38">
        <f t="shared" si="8"/>
        <v>16.594512195121951</v>
      </c>
    </row>
    <row r="621" spans="1:13" x14ac:dyDescent="0.3">
      <c r="A621" s="50" t="s">
        <v>291</v>
      </c>
      <c r="B621" s="50" t="s">
        <v>334</v>
      </c>
      <c r="C621" s="50"/>
      <c r="D621" s="50"/>
      <c r="E621" s="50"/>
      <c r="F621" s="50"/>
      <c r="G621" s="50"/>
      <c r="H621" s="50"/>
      <c r="I621" s="50"/>
      <c r="J621" s="50"/>
      <c r="K621" s="50"/>
    </row>
    <row r="622" spans="1:13" x14ac:dyDescent="0.3">
      <c r="A622" s="50"/>
      <c r="B622" s="40" t="s">
        <v>335</v>
      </c>
      <c r="C622" s="40" t="s">
        <v>336</v>
      </c>
      <c r="D622" s="40" t="s">
        <v>337</v>
      </c>
      <c r="E622" s="40" t="s">
        <v>338</v>
      </c>
      <c r="F622" s="40" t="s">
        <v>339</v>
      </c>
      <c r="G622" s="40" t="s">
        <v>340</v>
      </c>
      <c r="H622" s="40" t="s">
        <v>341</v>
      </c>
      <c r="I622" s="40" t="s">
        <v>342</v>
      </c>
      <c r="J622" s="40" t="s">
        <v>343</v>
      </c>
      <c r="K622" s="40" t="s">
        <v>344</v>
      </c>
    </row>
    <row r="623" spans="1:13" x14ac:dyDescent="0.3">
      <c r="A623" s="42">
        <v>2015</v>
      </c>
      <c r="B623" s="40">
        <v>54</v>
      </c>
      <c r="C623" s="40">
        <v>82.28</v>
      </c>
      <c r="D623" s="40">
        <v>104.47</v>
      </c>
      <c r="E623" s="40">
        <v>124.69</v>
      </c>
      <c r="F623" s="40">
        <v>144.71</v>
      </c>
      <c r="G623" s="40">
        <v>165.96</v>
      </c>
      <c r="H623" s="40">
        <v>189.89</v>
      </c>
      <c r="I623" s="40">
        <v>219.38</v>
      </c>
      <c r="J623" s="40">
        <v>260.27</v>
      </c>
      <c r="K623" s="40">
        <v>364.87</v>
      </c>
    </row>
    <row r="624" spans="1:13" x14ac:dyDescent="0.3">
      <c r="A624" s="42">
        <v>2014</v>
      </c>
      <c r="B624" s="40">
        <v>61.41</v>
      </c>
      <c r="C624" s="40">
        <v>87.41</v>
      </c>
      <c r="D624" s="40">
        <v>108.6</v>
      </c>
      <c r="E624" s="40">
        <v>128.5</v>
      </c>
      <c r="F624" s="40">
        <v>148.24</v>
      </c>
      <c r="G624" s="40">
        <v>169.11</v>
      </c>
      <c r="H624" s="40">
        <v>192.94</v>
      </c>
      <c r="I624" s="40">
        <v>221.24</v>
      </c>
      <c r="J624" s="40">
        <v>259.91000000000003</v>
      </c>
      <c r="K624" s="40">
        <v>361.21</v>
      </c>
    </row>
    <row r="625" spans="1:11" x14ac:dyDescent="0.3">
      <c r="A625" s="42">
        <v>2013</v>
      </c>
      <c r="B625" s="40">
        <v>57.3</v>
      </c>
      <c r="C625" s="40">
        <v>82.16</v>
      </c>
      <c r="D625" s="40">
        <v>101.86</v>
      </c>
      <c r="E625" s="40">
        <v>120.36</v>
      </c>
      <c r="F625" s="40">
        <v>139.32</v>
      </c>
      <c r="G625" s="40">
        <v>160.18</v>
      </c>
      <c r="H625" s="40">
        <v>184.04</v>
      </c>
      <c r="I625" s="40">
        <v>213.02</v>
      </c>
      <c r="J625" s="40">
        <v>254.13</v>
      </c>
      <c r="K625" s="40">
        <v>360.36</v>
      </c>
    </row>
    <row r="626" spans="1:11" x14ac:dyDescent="0.3">
      <c r="A626" s="42">
        <v>2012</v>
      </c>
      <c r="B626" s="40">
        <v>48.35</v>
      </c>
      <c r="C626" s="40">
        <v>73.72</v>
      </c>
      <c r="D626" s="40">
        <v>94.41</v>
      </c>
      <c r="E626" s="40">
        <v>114.1</v>
      </c>
      <c r="F626" s="40">
        <v>133.94</v>
      </c>
      <c r="G626" s="40">
        <v>155.28</v>
      </c>
      <c r="H626" s="40">
        <v>178.99</v>
      </c>
      <c r="I626" s="40">
        <v>207.45</v>
      </c>
      <c r="J626" s="40">
        <v>246.09</v>
      </c>
      <c r="K626" s="40">
        <v>342.9</v>
      </c>
    </row>
    <row r="627" spans="1:11" x14ac:dyDescent="0.3">
      <c r="A627" s="42">
        <v>2011</v>
      </c>
      <c r="B627" s="40">
        <v>47.01</v>
      </c>
      <c r="C627" s="40">
        <v>71.489999999999995</v>
      </c>
      <c r="D627" s="40">
        <v>91.4</v>
      </c>
      <c r="E627" s="40">
        <v>109.68</v>
      </c>
      <c r="F627" s="40">
        <v>128.16</v>
      </c>
      <c r="G627" s="40">
        <v>148.25</v>
      </c>
      <c r="H627" s="40">
        <v>170.86</v>
      </c>
      <c r="I627" s="40">
        <v>198.51</v>
      </c>
      <c r="J627" s="40">
        <v>236.34</v>
      </c>
      <c r="K627" s="40">
        <v>326.43</v>
      </c>
    </row>
    <row r="628" spans="1:11" x14ac:dyDescent="0.3">
      <c r="A628" s="42">
        <v>2010</v>
      </c>
      <c r="B628" s="40">
        <v>43.36</v>
      </c>
      <c r="C628" s="40">
        <v>65.37</v>
      </c>
      <c r="D628" s="40">
        <v>82.9</v>
      </c>
      <c r="E628" s="40">
        <v>99.8</v>
      </c>
      <c r="F628" s="40">
        <v>117.02</v>
      </c>
      <c r="G628" s="40">
        <v>135.46</v>
      </c>
      <c r="H628" s="40">
        <v>156.38</v>
      </c>
      <c r="I628" s="40">
        <v>181.91</v>
      </c>
      <c r="J628" s="40">
        <v>218.38</v>
      </c>
      <c r="K628" s="40">
        <v>318.86</v>
      </c>
    </row>
    <row r="629" spans="1:11" x14ac:dyDescent="0.3">
      <c r="A629" s="42">
        <v>2009</v>
      </c>
      <c r="B629" s="40">
        <v>36.44</v>
      </c>
      <c r="C629" s="40">
        <v>57.57</v>
      </c>
      <c r="D629" s="40">
        <v>74.53</v>
      </c>
      <c r="E629" s="40">
        <v>90.58</v>
      </c>
      <c r="F629" s="40">
        <v>106.69</v>
      </c>
      <c r="G629" s="40">
        <v>123.69</v>
      </c>
      <c r="H629" s="40">
        <v>142.96</v>
      </c>
      <c r="I629" s="40">
        <v>166.63</v>
      </c>
      <c r="J629" s="40">
        <v>200.03</v>
      </c>
      <c r="K629" s="40">
        <v>291.5</v>
      </c>
    </row>
    <row r="630" spans="1:11" x14ac:dyDescent="0.3">
      <c r="A630" s="42">
        <v>2008</v>
      </c>
      <c r="B630" s="40">
        <v>35.159999999999997</v>
      </c>
      <c r="C630" s="40">
        <v>56.87</v>
      </c>
      <c r="D630" s="40">
        <v>74.09</v>
      </c>
      <c r="E630" s="40">
        <v>90.58</v>
      </c>
      <c r="F630" s="40">
        <v>107.01</v>
      </c>
      <c r="G630" s="40">
        <v>124.8</v>
      </c>
      <c r="H630" s="40">
        <v>145.27000000000001</v>
      </c>
      <c r="I630" s="40">
        <v>170.34</v>
      </c>
      <c r="J630" s="40">
        <v>206.08</v>
      </c>
      <c r="K630" s="40">
        <v>305.75</v>
      </c>
    </row>
    <row r="631" spans="1:11" x14ac:dyDescent="0.3">
      <c r="A631" s="42">
        <v>2007</v>
      </c>
      <c r="B631" s="40">
        <v>33.01</v>
      </c>
      <c r="C631" s="40">
        <v>54.09</v>
      </c>
      <c r="D631" s="40">
        <v>71.349999999999994</v>
      </c>
      <c r="E631" s="40">
        <v>87.26</v>
      </c>
      <c r="F631" s="40">
        <v>103.47</v>
      </c>
      <c r="G631" s="40">
        <v>121.03</v>
      </c>
      <c r="H631" s="40">
        <v>141.6</v>
      </c>
      <c r="I631" s="40">
        <v>167.53</v>
      </c>
      <c r="J631" s="40">
        <v>205.78</v>
      </c>
      <c r="K631" s="40">
        <v>326.81</v>
      </c>
    </row>
    <row r="632" spans="1:11" x14ac:dyDescent="0.3">
      <c r="A632" s="42">
        <v>2006</v>
      </c>
      <c r="B632" s="40">
        <v>37.19</v>
      </c>
      <c r="C632" s="40">
        <v>56.74</v>
      </c>
      <c r="D632" s="40">
        <v>73.11</v>
      </c>
      <c r="E632" s="40">
        <v>88.61</v>
      </c>
      <c r="F632" s="40">
        <v>104.64</v>
      </c>
      <c r="G632" s="40">
        <v>122.27</v>
      </c>
      <c r="H632" s="40">
        <v>142.54</v>
      </c>
      <c r="I632" s="40">
        <v>167.56</v>
      </c>
      <c r="J632" s="40">
        <v>203.22</v>
      </c>
      <c r="K632" s="40">
        <v>317.87</v>
      </c>
    </row>
    <row r="633" spans="1:11" x14ac:dyDescent="0.3">
      <c r="A633" s="42">
        <v>2005</v>
      </c>
      <c r="B633" s="40">
        <v>26.62</v>
      </c>
      <c r="C633" s="40">
        <v>44.23</v>
      </c>
      <c r="D633" s="40">
        <v>59.35</v>
      </c>
      <c r="E633" s="40">
        <v>74.28</v>
      </c>
      <c r="F633" s="40">
        <v>89.48</v>
      </c>
      <c r="G633" s="40">
        <v>105.96</v>
      </c>
      <c r="H633" s="40">
        <v>124.93</v>
      </c>
      <c r="I633" s="40">
        <v>148.68</v>
      </c>
      <c r="J633" s="40">
        <v>182.57</v>
      </c>
      <c r="K633" s="40">
        <v>286.26</v>
      </c>
    </row>
    <row r="634" spans="1:11" x14ac:dyDescent="0.3">
      <c r="A634" s="42">
        <v>2004</v>
      </c>
      <c r="B634" s="40">
        <v>24.8</v>
      </c>
      <c r="C634" s="40">
        <v>40.950000000000003</v>
      </c>
      <c r="D634" s="40">
        <v>54.51</v>
      </c>
      <c r="E634" s="40">
        <v>67.36</v>
      </c>
      <c r="F634" s="40">
        <v>80.709999999999994</v>
      </c>
      <c r="G634" s="40">
        <v>95.41</v>
      </c>
      <c r="H634" s="40">
        <v>112.75</v>
      </c>
      <c r="I634" s="40">
        <v>134.05000000000001</v>
      </c>
      <c r="J634" s="40">
        <v>164.68</v>
      </c>
      <c r="K634" s="40">
        <v>258.33999999999997</v>
      </c>
    </row>
    <row r="635" spans="1:11" x14ac:dyDescent="0.3">
      <c r="A635" s="42">
        <v>2003</v>
      </c>
      <c r="B635" s="40">
        <v>21.83</v>
      </c>
      <c r="C635" s="40">
        <v>37.28</v>
      </c>
      <c r="D635" s="40">
        <v>50.2</v>
      </c>
      <c r="E635" s="40">
        <v>62.54</v>
      </c>
      <c r="F635" s="40">
        <v>75.25</v>
      </c>
      <c r="G635" s="40">
        <v>89.03</v>
      </c>
      <c r="H635" s="40">
        <v>105.01</v>
      </c>
      <c r="I635" s="40">
        <v>124.66</v>
      </c>
      <c r="J635" s="40">
        <v>153.13</v>
      </c>
      <c r="K635" s="40">
        <v>245.27</v>
      </c>
    </row>
    <row r="636" spans="1:11" x14ac:dyDescent="0.3">
      <c r="A636" s="42">
        <v>2000</v>
      </c>
      <c r="B636" s="40">
        <v>16.559999999999999</v>
      </c>
      <c r="C636" s="40">
        <v>26.86</v>
      </c>
      <c r="D636" s="40">
        <v>35.520000000000003</v>
      </c>
      <c r="E636" s="40">
        <v>44.03</v>
      </c>
      <c r="F636" s="40">
        <v>52.84</v>
      </c>
      <c r="G636" s="40">
        <v>62.29</v>
      </c>
      <c r="H636" s="40">
        <v>73.069999999999993</v>
      </c>
      <c r="I636" s="40">
        <v>86.52</v>
      </c>
      <c r="J636" s="40">
        <v>105.85</v>
      </c>
      <c r="K636" s="40">
        <v>176.13</v>
      </c>
    </row>
    <row r="637" spans="1:11" x14ac:dyDescent="0.3">
      <c r="A637" s="42">
        <v>1999</v>
      </c>
      <c r="B637" s="40">
        <v>16.93</v>
      </c>
      <c r="C637" s="40">
        <v>29.63</v>
      </c>
      <c r="D637" s="40">
        <v>41.27</v>
      </c>
      <c r="E637" s="40">
        <v>52.18</v>
      </c>
      <c r="F637" s="40">
        <v>63.57</v>
      </c>
      <c r="G637" s="40">
        <v>75.709999999999994</v>
      </c>
      <c r="H637" s="40">
        <v>89.74</v>
      </c>
      <c r="I637" s="40">
        <v>107.35</v>
      </c>
      <c r="J637" s="40">
        <v>132.57</v>
      </c>
      <c r="K637" s="40">
        <v>228.84</v>
      </c>
    </row>
    <row r="638" spans="1:11" x14ac:dyDescent="0.3">
      <c r="A638" s="42">
        <v>1998</v>
      </c>
      <c r="B638" s="40">
        <v>26.4</v>
      </c>
      <c r="C638" s="40">
        <v>41.06</v>
      </c>
      <c r="D638" s="40">
        <v>52.72</v>
      </c>
      <c r="E638" s="40">
        <v>63.22</v>
      </c>
      <c r="F638" s="40">
        <v>73.87</v>
      </c>
      <c r="G638" s="40">
        <v>85.76</v>
      </c>
      <c r="H638" s="40">
        <v>100.23</v>
      </c>
      <c r="I638" s="40">
        <v>118.42</v>
      </c>
      <c r="J638" s="40">
        <v>144.62</v>
      </c>
      <c r="K638" s="40">
        <v>209.5</v>
      </c>
    </row>
    <row r="639" spans="1:11" x14ac:dyDescent="0.3">
      <c r="A639" s="42">
        <v>1994</v>
      </c>
      <c r="B639" s="40">
        <v>19.87</v>
      </c>
      <c r="C639" s="40">
        <v>36.06</v>
      </c>
      <c r="D639" s="40">
        <v>49.04</v>
      </c>
      <c r="E639" s="40">
        <v>61.23</v>
      </c>
      <c r="F639" s="40">
        <v>73.099999999999994</v>
      </c>
      <c r="G639" s="40">
        <v>85.55</v>
      </c>
      <c r="H639" s="40">
        <v>99.8</v>
      </c>
      <c r="I639" s="40">
        <v>117.38</v>
      </c>
      <c r="J639" s="40">
        <v>142.71</v>
      </c>
      <c r="K639" s="40">
        <v>223.26</v>
      </c>
    </row>
    <row r="640" spans="1:11" x14ac:dyDescent="0.3">
      <c r="A640" s="42">
        <v>1987</v>
      </c>
      <c r="B640" s="40">
        <v>18.53</v>
      </c>
      <c r="C640" s="40">
        <v>29.5</v>
      </c>
      <c r="D640" s="40">
        <v>40.229999999999997</v>
      </c>
      <c r="E640" s="40">
        <v>50.99</v>
      </c>
      <c r="F640" s="40">
        <v>62.09</v>
      </c>
      <c r="G640" s="40">
        <v>73.900000000000006</v>
      </c>
      <c r="H640" s="40">
        <v>86.98</v>
      </c>
      <c r="I640" s="40">
        <v>102.41</v>
      </c>
      <c r="J640" s="40">
        <v>122.99</v>
      </c>
      <c r="K640" s="40">
        <v>179.87</v>
      </c>
    </row>
    <row r="643" spans="1:13" x14ac:dyDescent="0.3">
      <c r="A643" s="44" t="s">
        <v>312</v>
      </c>
    </row>
    <row r="645" spans="1:13" x14ac:dyDescent="0.3">
      <c r="A645" s="42">
        <v>1995</v>
      </c>
      <c r="B645" s="42" t="s">
        <v>307</v>
      </c>
      <c r="C645" s="40">
        <v>220.74</v>
      </c>
      <c r="D645" s="40">
        <v>1.9</v>
      </c>
      <c r="E645" s="40">
        <v>13.81</v>
      </c>
      <c r="F645" s="40">
        <v>6.64</v>
      </c>
      <c r="G645" s="40">
        <v>4.84</v>
      </c>
      <c r="H645" s="40">
        <v>5.47</v>
      </c>
      <c r="I645" s="40">
        <v>50.97</v>
      </c>
      <c r="J645" s="40">
        <v>137.5</v>
      </c>
      <c r="K645" s="40">
        <v>83.16</v>
      </c>
      <c r="L645" s="40">
        <v>6.61</v>
      </c>
      <c r="M645" s="44"/>
    </row>
    <row r="647" spans="1:13" x14ac:dyDescent="0.3">
      <c r="A647" s="50" t="s">
        <v>291</v>
      </c>
      <c r="B647" s="50" t="s">
        <v>323</v>
      </c>
      <c r="C647" s="50"/>
      <c r="D647" s="50"/>
      <c r="E647" s="50"/>
      <c r="F647" s="50"/>
      <c r="G647" s="50"/>
      <c r="H647" s="50"/>
      <c r="I647" s="50"/>
      <c r="J647" s="50"/>
      <c r="K647" s="50"/>
    </row>
    <row r="648" spans="1:13" x14ac:dyDescent="0.3">
      <c r="A648" s="50"/>
      <c r="B648" s="40" t="s">
        <v>324</v>
      </c>
      <c r="C648" s="40" t="s">
        <v>325</v>
      </c>
      <c r="D648" s="40" t="s">
        <v>326</v>
      </c>
      <c r="E648" s="40" t="s">
        <v>327</v>
      </c>
      <c r="F648" s="40" t="s">
        <v>328</v>
      </c>
      <c r="G648" s="40" t="s">
        <v>329</v>
      </c>
      <c r="H648" s="40" t="s">
        <v>330</v>
      </c>
      <c r="I648" s="40" t="s">
        <v>331</v>
      </c>
      <c r="J648" s="40" t="s">
        <v>332</v>
      </c>
      <c r="K648" s="40" t="s">
        <v>333</v>
      </c>
    </row>
    <row r="649" spans="1:13" x14ac:dyDescent="0.3">
      <c r="A649" s="42">
        <v>1995</v>
      </c>
      <c r="B649" s="40">
        <v>0.98</v>
      </c>
      <c r="C649" s="40">
        <v>2.71</v>
      </c>
      <c r="D649" s="40">
        <v>3.66</v>
      </c>
      <c r="E649" s="40">
        <v>4.59</v>
      </c>
      <c r="F649" s="40">
        <v>5.65</v>
      </c>
      <c r="G649" s="40">
        <v>6.82</v>
      </c>
      <c r="H649" s="40">
        <v>8.5</v>
      </c>
      <c r="I649" s="40">
        <v>11</v>
      </c>
      <c r="J649" s="40">
        <v>16.059999999999999</v>
      </c>
      <c r="K649" s="40">
        <v>40.03</v>
      </c>
    </row>
    <row r="651" spans="1:13" x14ac:dyDescent="0.3">
      <c r="A651" s="50" t="s">
        <v>291</v>
      </c>
      <c r="B651" s="50" t="s">
        <v>334</v>
      </c>
      <c r="C651" s="50"/>
      <c r="D651" s="50"/>
      <c r="E651" s="50"/>
      <c r="F651" s="50"/>
      <c r="G651" s="50"/>
      <c r="H651" s="50"/>
      <c r="I651" s="50"/>
      <c r="J651" s="50"/>
      <c r="K651" s="50"/>
    </row>
    <row r="652" spans="1:13" x14ac:dyDescent="0.3">
      <c r="A652" s="50"/>
      <c r="B652" s="40" t="s">
        <v>335</v>
      </c>
      <c r="C652" s="40" t="s">
        <v>336</v>
      </c>
      <c r="D652" s="40" t="s">
        <v>337</v>
      </c>
      <c r="E652" s="40" t="s">
        <v>338</v>
      </c>
      <c r="F652" s="40" t="s">
        <v>339</v>
      </c>
      <c r="G652" s="40" t="s">
        <v>340</v>
      </c>
      <c r="H652" s="40" t="s">
        <v>341</v>
      </c>
      <c r="I652" s="40" t="s">
        <v>342</v>
      </c>
      <c r="J652" s="40" t="s">
        <v>343</v>
      </c>
      <c r="K652" s="40" t="s">
        <v>344</v>
      </c>
    </row>
    <row r="653" spans="1:13" x14ac:dyDescent="0.3">
      <c r="A653" s="42">
        <v>1995</v>
      </c>
      <c r="B653" s="40">
        <v>21.63</v>
      </c>
      <c r="C653" s="40">
        <v>40.729999999999997</v>
      </c>
      <c r="D653" s="40">
        <v>54.08</v>
      </c>
      <c r="E653" s="40">
        <v>65.89</v>
      </c>
      <c r="F653" s="40">
        <v>77.66</v>
      </c>
      <c r="G653" s="40">
        <v>89.8</v>
      </c>
      <c r="H653" s="40">
        <v>103.78</v>
      </c>
      <c r="I653" s="40">
        <v>121.16</v>
      </c>
      <c r="J653" s="40">
        <v>147.09</v>
      </c>
      <c r="K653" s="40">
        <v>220.74</v>
      </c>
    </row>
    <row r="656" spans="1:13" x14ac:dyDescent="0.3">
      <c r="A656" s="44" t="s">
        <v>62</v>
      </c>
    </row>
    <row r="658" spans="1:13" x14ac:dyDescent="0.3">
      <c r="A658" s="42">
        <v>2015</v>
      </c>
      <c r="B658" s="42" t="s">
        <v>307</v>
      </c>
      <c r="C658" s="40">
        <v>311.69</v>
      </c>
      <c r="D658" s="40">
        <v>1.9</v>
      </c>
      <c r="E658" s="40">
        <v>1.92</v>
      </c>
      <c r="F658" s="40">
        <v>0.41</v>
      </c>
      <c r="G658" s="40">
        <v>0.14000000000000001</v>
      </c>
      <c r="H658" s="40">
        <v>0.52</v>
      </c>
      <c r="I658" s="40">
        <v>40.75</v>
      </c>
      <c r="J658" s="40">
        <v>229.23</v>
      </c>
      <c r="K658" s="40">
        <v>28.13</v>
      </c>
      <c r="L658" s="40">
        <v>6.31</v>
      </c>
      <c r="M658" s="44"/>
    </row>
    <row r="659" spans="1:13" x14ac:dyDescent="0.3">
      <c r="A659" s="42">
        <v>2014</v>
      </c>
      <c r="B659" s="42" t="s">
        <v>307</v>
      </c>
      <c r="C659" s="40">
        <v>302.99</v>
      </c>
      <c r="D659" s="40">
        <v>1.9</v>
      </c>
      <c r="E659" s="40">
        <v>2.97</v>
      </c>
      <c r="F659" s="40">
        <v>0.64</v>
      </c>
      <c r="G659" s="40">
        <v>0.23</v>
      </c>
      <c r="H659" s="40">
        <v>0.79</v>
      </c>
      <c r="I659" s="40">
        <v>41.84</v>
      </c>
      <c r="J659" s="40">
        <v>219.33</v>
      </c>
      <c r="K659" s="40">
        <v>29.81</v>
      </c>
      <c r="L659" s="40">
        <v>6.28</v>
      </c>
      <c r="M659" s="44"/>
    </row>
    <row r="660" spans="1:13" x14ac:dyDescent="0.3">
      <c r="A660" s="42">
        <v>2013</v>
      </c>
      <c r="B660" s="42" t="s">
        <v>307</v>
      </c>
      <c r="C660" s="40">
        <v>308.44</v>
      </c>
      <c r="D660" s="40">
        <v>1.9</v>
      </c>
      <c r="E660" s="40">
        <v>3.25</v>
      </c>
      <c r="F660" s="40">
        <v>0.74</v>
      </c>
      <c r="G660" s="40">
        <v>0.27</v>
      </c>
      <c r="H660" s="40">
        <v>0.93</v>
      </c>
      <c r="I660" s="40">
        <v>43.51</v>
      </c>
      <c r="J660" s="40">
        <v>218.82</v>
      </c>
      <c r="K660" s="40">
        <v>32.58</v>
      </c>
      <c r="L660" s="40">
        <v>6.25</v>
      </c>
      <c r="M660" s="44"/>
    </row>
    <row r="661" spans="1:13" x14ac:dyDescent="0.3">
      <c r="A661" s="42">
        <v>2012</v>
      </c>
      <c r="B661" s="42" t="s">
        <v>307</v>
      </c>
      <c r="C661" s="40">
        <v>278.91000000000003</v>
      </c>
      <c r="D661" s="40">
        <v>1.9</v>
      </c>
      <c r="E661" s="40">
        <v>4.16</v>
      </c>
      <c r="F661" s="40">
        <v>0.98</v>
      </c>
      <c r="G661" s="40">
        <v>0.36</v>
      </c>
      <c r="H661" s="40">
        <v>1.23</v>
      </c>
      <c r="I661" s="40">
        <v>41.8</v>
      </c>
      <c r="J661" s="40">
        <v>203.75</v>
      </c>
      <c r="K661" s="40">
        <v>29.97</v>
      </c>
      <c r="L661" s="40">
        <v>6.22</v>
      </c>
      <c r="M661" s="44"/>
    </row>
    <row r="662" spans="1:13" x14ac:dyDescent="0.3">
      <c r="A662" s="42">
        <v>2011</v>
      </c>
      <c r="B662" s="42" t="s">
        <v>307</v>
      </c>
      <c r="C662" s="40">
        <v>270.43</v>
      </c>
      <c r="D662" s="40">
        <v>1.9</v>
      </c>
      <c r="E662" s="40">
        <v>4.53</v>
      </c>
      <c r="F662" s="40">
        <v>1.06</v>
      </c>
      <c r="G662" s="40">
        <v>0.38</v>
      </c>
      <c r="H662" s="40">
        <v>1.32</v>
      </c>
      <c r="I662" s="40">
        <v>42.43</v>
      </c>
      <c r="J662" s="40">
        <v>194.14</v>
      </c>
      <c r="K662" s="40">
        <v>30.74</v>
      </c>
      <c r="L662" s="40">
        <v>6.19</v>
      </c>
      <c r="M662" s="44"/>
    </row>
    <row r="663" spans="1:13" x14ac:dyDescent="0.3">
      <c r="A663" s="42">
        <v>2010</v>
      </c>
      <c r="B663" s="42" t="s">
        <v>307</v>
      </c>
      <c r="C663" s="40">
        <v>273.07</v>
      </c>
      <c r="D663" s="40">
        <v>1.9</v>
      </c>
      <c r="E663" s="40">
        <v>7.24</v>
      </c>
      <c r="F663" s="40">
        <v>2.33</v>
      </c>
      <c r="G663" s="40">
        <v>1.1399999999999999</v>
      </c>
      <c r="H663" s="40">
        <v>3.36</v>
      </c>
      <c r="I663" s="40">
        <v>44.53</v>
      </c>
      <c r="J663" s="40">
        <v>192.72</v>
      </c>
      <c r="K663" s="40">
        <v>35.36</v>
      </c>
      <c r="L663" s="40">
        <v>6.16</v>
      </c>
      <c r="M663" s="44"/>
    </row>
    <row r="664" spans="1:13" x14ac:dyDescent="0.3">
      <c r="A664" s="42">
        <v>2009</v>
      </c>
      <c r="B664" s="42" t="s">
        <v>307</v>
      </c>
      <c r="C664" s="40">
        <v>283.39999999999998</v>
      </c>
      <c r="D664" s="40">
        <v>1.9</v>
      </c>
      <c r="E664" s="40">
        <v>6.39</v>
      </c>
      <c r="F664" s="40">
        <v>1.67</v>
      </c>
      <c r="G664" s="40">
        <v>0.66</v>
      </c>
      <c r="H664" s="40">
        <v>2.21</v>
      </c>
      <c r="I664" s="40">
        <v>45.93</v>
      </c>
      <c r="J664" s="40">
        <v>194.73</v>
      </c>
      <c r="K664" s="40">
        <v>36.58</v>
      </c>
      <c r="L664" s="40">
        <v>6.14</v>
      </c>
      <c r="M664" s="44"/>
    </row>
    <row r="665" spans="1:13" x14ac:dyDescent="0.3">
      <c r="A665" s="42">
        <v>2008</v>
      </c>
      <c r="B665" s="42" t="s">
        <v>307</v>
      </c>
      <c r="C665" s="40">
        <v>281.08</v>
      </c>
      <c r="D665" s="40">
        <v>1.9</v>
      </c>
      <c r="E665" s="40">
        <v>6.92</v>
      </c>
      <c r="F665" s="40">
        <v>1.99</v>
      </c>
      <c r="G665" s="40">
        <v>0.84</v>
      </c>
      <c r="H665" s="40">
        <v>2.65</v>
      </c>
      <c r="I665" s="40">
        <v>46.65</v>
      </c>
      <c r="J665" s="40">
        <v>186.83</v>
      </c>
      <c r="K665" s="40">
        <v>38.17</v>
      </c>
      <c r="L665" s="40">
        <v>6.11</v>
      </c>
      <c r="M665" s="44"/>
    </row>
    <row r="666" spans="1:13" x14ac:dyDescent="0.3">
      <c r="A666" s="42">
        <v>2007</v>
      </c>
      <c r="B666" s="42" t="s">
        <v>307</v>
      </c>
      <c r="C666" s="40">
        <v>300.69</v>
      </c>
      <c r="D666" s="40">
        <v>1.9</v>
      </c>
      <c r="E666" s="40">
        <v>4.49</v>
      </c>
      <c r="F666" s="40">
        <v>1.08</v>
      </c>
      <c r="G666" s="40">
        <v>0.41</v>
      </c>
      <c r="H666" s="40">
        <v>1.4</v>
      </c>
      <c r="I666" s="40">
        <v>45.24</v>
      </c>
      <c r="J666" s="40">
        <v>204.11</v>
      </c>
      <c r="K666" s="40">
        <v>35.26</v>
      </c>
      <c r="L666" s="40">
        <v>6.08</v>
      </c>
      <c r="M666" s="44"/>
    </row>
    <row r="667" spans="1:13" x14ac:dyDescent="0.3">
      <c r="A667" s="42">
        <v>2006</v>
      </c>
      <c r="B667" s="42" t="s">
        <v>307</v>
      </c>
      <c r="C667" s="40">
        <v>280.64</v>
      </c>
      <c r="D667" s="40">
        <v>1.9</v>
      </c>
      <c r="E667" s="40">
        <v>6.36</v>
      </c>
      <c r="F667" s="40">
        <v>1.73</v>
      </c>
      <c r="G667" s="40">
        <v>0.73</v>
      </c>
      <c r="H667" s="40">
        <v>2.37</v>
      </c>
      <c r="I667" s="40">
        <v>45.44</v>
      </c>
      <c r="J667" s="40">
        <v>192.3</v>
      </c>
      <c r="K667" s="40">
        <v>36.1</v>
      </c>
      <c r="L667" s="40">
        <v>6.06</v>
      </c>
      <c r="M667" s="44"/>
    </row>
    <row r="668" spans="1:13" x14ac:dyDescent="0.3">
      <c r="A668" s="42">
        <v>2005</v>
      </c>
      <c r="B668" s="42" t="s">
        <v>307</v>
      </c>
      <c r="C668" s="40">
        <v>281.51</v>
      </c>
      <c r="D668" s="40">
        <v>1.9</v>
      </c>
      <c r="E668" s="40">
        <v>9.5500000000000007</v>
      </c>
      <c r="F668" s="40">
        <v>3.45</v>
      </c>
      <c r="G668" s="40">
        <v>1.86</v>
      </c>
      <c r="H668" s="40">
        <v>5.22</v>
      </c>
      <c r="I668" s="40">
        <v>47.88</v>
      </c>
      <c r="J668" s="40">
        <v>187.31</v>
      </c>
      <c r="K668" s="40">
        <v>42.29</v>
      </c>
      <c r="L668" s="40">
        <v>6.03</v>
      </c>
      <c r="M668" s="44"/>
    </row>
    <row r="669" spans="1:13" x14ac:dyDescent="0.3">
      <c r="A669" s="42">
        <v>2004</v>
      </c>
      <c r="B669" s="42" t="s">
        <v>307</v>
      </c>
      <c r="C669" s="40">
        <v>279.33</v>
      </c>
      <c r="D669" s="40">
        <v>1.9</v>
      </c>
      <c r="E669" s="40">
        <v>9.9499999999999993</v>
      </c>
      <c r="F669" s="40">
        <v>4.1399999999999997</v>
      </c>
      <c r="G669" s="40">
        <v>2.4500000000000002</v>
      </c>
      <c r="H669" s="40">
        <v>6.5</v>
      </c>
      <c r="I669" s="40">
        <v>47.38</v>
      </c>
      <c r="J669" s="40">
        <v>187.67</v>
      </c>
      <c r="K669" s="40">
        <v>42.82</v>
      </c>
      <c r="L669" s="40">
        <v>6</v>
      </c>
      <c r="M669" s="44"/>
    </row>
    <row r="670" spans="1:13" x14ac:dyDescent="0.3">
      <c r="A670" s="42">
        <v>2003</v>
      </c>
      <c r="B670" s="42" t="s">
        <v>307</v>
      </c>
      <c r="C670" s="40">
        <v>254.27</v>
      </c>
      <c r="D670" s="40">
        <v>1.9</v>
      </c>
      <c r="E670" s="40">
        <v>15.76</v>
      </c>
      <c r="F670" s="40">
        <v>8.5</v>
      </c>
      <c r="G670" s="40">
        <v>6.24</v>
      </c>
      <c r="H670" s="40">
        <v>13.36</v>
      </c>
      <c r="I670" s="40">
        <v>50.72</v>
      </c>
      <c r="J670" s="40">
        <v>169.02</v>
      </c>
      <c r="K670" s="40">
        <v>64.36</v>
      </c>
      <c r="L670" s="40">
        <v>5.97</v>
      </c>
      <c r="M670" s="44"/>
    </row>
    <row r="671" spans="1:13" x14ac:dyDescent="0.3">
      <c r="A671" s="42">
        <v>2002</v>
      </c>
      <c r="B671" s="42" t="s">
        <v>307</v>
      </c>
      <c r="C671" s="40">
        <v>294.52</v>
      </c>
      <c r="D671" s="40">
        <v>1.9</v>
      </c>
      <c r="E671" s="40">
        <v>13.08</v>
      </c>
      <c r="F671" s="40">
        <v>5.54</v>
      </c>
      <c r="G671" s="40">
        <v>3.29</v>
      </c>
      <c r="H671" s="40">
        <v>9.06</v>
      </c>
      <c r="I671" s="40">
        <v>51.54</v>
      </c>
      <c r="J671" s="40">
        <v>185.19</v>
      </c>
      <c r="K671" s="40">
        <v>52.07</v>
      </c>
      <c r="L671" s="40">
        <v>5.94</v>
      </c>
      <c r="M671" s="44"/>
    </row>
    <row r="672" spans="1:13" x14ac:dyDescent="0.3">
      <c r="A672" s="42">
        <v>2001</v>
      </c>
      <c r="B672" s="42" t="s">
        <v>307</v>
      </c>
      <c r="C672" s="40">
        <v>290.57</v>
      </c>
      <c r="D672" s="40">
        <v>1.9</v>
      </c>
      <c r="E672" s="40">
        <v>12.73</v>
      </c>
      <c r="F672" s="40">
        <v>5.59</v>
      </c>
      <c r="G672" s="40">
        <v>3.38</v>
      </c>
      <c r="H672" s="40">
        <v>8.94</v>
      </c>
      <c r="I672" s="40">
        <v>51.14</v>
      </c>
      <c r="J672" s="40">
        <v>184.1</v>
      </c>
      <c r="K672" s="40">
        <v>52.24</v>
      </c>
      <c r="L672" s="40">
        <v>5.91</v>
      </c>
      <c r="M672" s="44"/>
    </row>
    <row r="673" spans="1:13" x14ac:dyDescent="0.3">
      <c r="A673" s="42">
        <v>2000</v>
      </c>
      <c r="B673" s="42" t="s">
        <v>307</v>
      </c>
      <c r="C673" s="40">
        <v>302.42</v>
      </c>
      <c r="D673" s="40">
        <v>1.9</v>
      </c>
      <c r="E673" s="40">
        <v>11.81</v>
      </c>
      <c r="F673" s="40">
        <v>4.8099999999999996</v>
      </c>
      <c r="G673" s="40">
        <v>2.79</v>
      </c>
      <c r="H673" s="40">
        <v>7.73</v>
      </c>
      <c r="I673" s="40">
        <v>51.31</v>
      </c>
      <c r="J673" s="40">
        <v>191.19</v>
      </c>
      <c r="K673" s="40">
        <v>50.79</v>
      </c>
      <c r="L673" s="40">
        <v>5.87</v>
      </c>
      <c r="M673" s="44"/>
    </row>
    <row r="674" spans="1:13" x14ac:dyDescent="0.3">
      <c r="A674" s="42">
        <v>1999</v>
      </c>
      <c r="B674" s="42" t="s">
        <v>307</v>
      </c>
      <c r="C674" s="40">
        <v>264.52999999999997</v>
      </c>
      <c r="D674" s="40">
        <v>1.9</v>
      </c>
      <c r="E674" s="40">
        <v>16.27</v>
      </c>
      <c r="F674" s="40">
        <v>8.91</v>
      </c>
      <c r="G674" s="40">
        <v>6.62</v>
      </c>
      <c r="H674" s="40">
        <v>13.3</v>
      </c>
      <c r="I674" s="40">
        <v>52.2</v>
      </c>
      <c r="J674" s="40">
        <v>167.67</v>
      </c>
      <c r="K674" s="40">
        <v>69.569999999999993</v>
      </c>
      <c r="L674" s="40">
        <v>5.83</v>
      </c>
      <c r="M674" s="44"/>
    </row>
    <row r="675" spans="1:13" x14ac:dyDescent="0.3">
      <c r="A675" s="42">
        <v>1998</v>
      </c>
      <c r="B675" s="42" t="s">
        <v>307</v>
      </c>
      <c r="C675" s="40">
        <v>253.39</v>
      </c>
      <c r="D675" s="40">
        <v>1.9</v>
      </c>
      <c r="E675" s="40">
        <v>20.02</v>
      </c>
      <c r="F675" s="40">
        <v>11.18</v>
      </c>
      <c r="G675" s="40">
        <v>8.2200000000000006</v>
      </c>
      <c r="H675" s="40">
        <v>17.21</v>
      </c>
      <c r="I675" s="40">
        <v>54.52</v>
      </c>
      <c r="J675" s="40">
        <v>158.99</v>
      </c>
      <c r="K675" s="40">
        <v>76.900000000000006</v>
      </c>
      <c r="L675" s="40">
        <v>5.78</v>
      </c>
      <c r="M675" s="44"/>
    </row>
    <row r="676" spans="1:13" x14ac:dyDescent="0.3">
      <c r="A676" s="42">
        <v>1996</v>
      </c>
      <c r="B676" s="42" t="s">
        <v>307</v>
      </c>
      <c r="C676" s="40">
        <v>182.95</v>
      </c>
      <c r="D676" s="40">
        <v>1.9</v>
      </c>
      <c r="E676" s="40">
        <v>21.97</v>
      </c>
      <c r="F676" s="40">
        <v>9.2799999999999994</v>
      </c>
      <c r="G676" s="40">
        <v>5.48</v>
      </c>
      <c r="H676" s="40">
        <v>14.75</v>
      </c>
      <c r="I676" s="40">
        <v>51.39</v>
      </c>
      <c r="J676" s="40">
        <v>115.53</v>
      </c>
      <c r="K676" s="40">
        <v>51.07</v>
      </c>
      <c r="L676" s="40">
        <v>5.67</v>
      </c>
      <c r="M676" s="44"/>
    </row>
    <row r="677" spans="1:13" x14ac:dyDescent="0.3">
      <c r="A677" s="42">
        <v>1995</v>
      </c>
      <c r="B677" s="42" t="s">
        <v>307</v>
      </c>
      <c r="C677" s="40">
        <v>182.54</v>
      </c>
      <c r="D677" s="40">
        <v>1.9</v>
      </c>
      <c r="E677" s="40">
        <v>19.89</v>
      </c>
      <c r="F677" s="40">
        <v>8.24</v>
      </c>
      <c r="G677" s="40">
        <v>4.9800000000000004</v>
      </c>
      <c r="H677" s="40">
        <v>12.79</v>
      </c>
      <c r="I677" s="40">
        <v>49.88</v>
      </c>
      <c r="J677" s="40">
        <v>119.93</v>
      </c>
      <c r="K677" s="40">
        <v>48.56</v>
      </c>
      <c r="L677" s="40">
        <v>5.61</v>
      </c>
      <c r="M677" s="44"/>
    </row>
    <row r="678" spans="1:13" x14ac:dyDescent="0.3">
      <c r="A678" s="42">
        <v>1991</v>
      </c>
      <c r="B678" s="42" t="s">
        <v>307</v>
      </c>
      <c r="C678" s="40">
        <v>217.24</v>
      </c>
      <c r="D678" s="40">
        <v>1.9</v>
      </c>
      <c r="E678" s="40">
        <v>20.65</v>
      </c>
      <c r="F678" s="40">
        <v>10.34</v>
      </c>
      <c r="G678" s="40">
        <v>7.31</v>
      </c>
      <c r="H678" s="40">
        <v>13.31</v>
      </c>
      <c r="I678" s="40">
        <v>53.95</v>
      </c>
      <c r="J678" s="40">
        <v>132.94</v>
      </c>
      <c r="K678" s="40">
        <v>72.319999999999993</v>
      </c>
      <c r="L678" s="40">
        <v>5.33</v>
      </c>
      <c r="M678" s="44"/>
    </row>
    <row r="679" spans="1:13" x14ac:dyDescent="0.3">
      <c r="A679" s="42">
        <v>1989</v>
      </c>
      <c r="B679" s="42" t="s">
        <v>308</v>
      </c>
      <c r="C679" s="40">
        <v>211.9</v>
      </c>
      <c r="D679" s="40">
        <v>1.9</v>
      </c>
      <c r="E679" s="40">
        <v>18.98</v>
      </c>
      <c r="F679" s="40">
        <v>11.24</v>
      </c>
      <c r="G679" s="40">
        <v>10.19</v>
      </c>
      <c r="H679" s="40">
        <v>7.95</v>
      </c>
      <c r="I679" s="40" t="s">
        <v>313</v>
      </c>
      <c r="J679" s="40" t="s">
        <v>313</v>
      </c>
      <c r="K679" s="40" t="s">
        <v>313</v>
      </c>
      <c r="L679" s="40">
        <v>5.19</v>
      </c>
      <c r="M679" s="44"/>
    </row>
    <row r="681" spans="1:13" x14ac:dyDescent="0.3">
      <c r="A681" s="50" t="s">
        <v>291</v>
      </c>
      <c r="B681" s="50" t="s">
        <v>323</v>
      </c>
      <c r="C681" s="50"/>
      <c r="D681" s="50"/>
      <c r="E681" s="50"/>
      <c r="F681" s="50"/>
      <c r="G681" s="50"/>
      <c r="H681" s="50"/>
      <c r="I681" s="50"/>
      <c r="J681" s="50"/>
      <c r="K681" s="50"/>
    </row>
    <row r="682" spans="1:13" x14ac:dyDescent="0.3">
      <c r="A682" s="50"/>
      <c r="B682" s="40" t="s">
        <v>324</v>
      </c>
      <c r="C682" s="40" t="s">
        <v>325</v>
      </c>
      <c r="D682" s="40" t="s">
        <v>326</v>
      </c>
      <c r="E682" s="40" t="s">
        <v>327</v>
      </c>
      <c r="F682" s="40" t="s">
        <v>328</v>
      </c>
      <c r="G682" s="40" t="s">
        <v>329</v>
      </c>
      <c r="H682" s="40" t="s">
        <v>330</v>
      </c>
      <c r="I682" s="40" t="s">
        <v>331</v>
      </c>
      <c r="J682" s="40" t="s">
        <v>332</v>
      </c>
      <c r="K682" s="40" t="s">
        <v>333</v>
      </c>
    </row>
    <row r="683" spans="1:13" x14ac:dyDescent="0.3">
      <c r="A683" s="42">
        <v>2015</v>
      </c>
      <c r="B683" s="40">
        <v>2.36</v>
      </c>
      <c r="C683" s="40">
        <v>3.71</v>
      </c>
      <c r="D683" s="40">
        <v>4.71</v>
      </c>
      <c r="E683" s="40">
        <v>5.71</v>
      </c>
      <c r="F683" s="40">
        <v>6.77</v>
      </c>
      <c r="G683" s="40">
        <v>8.01</v>
      </c>
      <c r="H683" s="40">
        <v>9.59</v>
      </c>
      <c r="I683" s="40">
        <v>11.78</v>
      </c>
      <c r="J683" s="40">
        <v>15.37</v>
      </c>
      <c r="K683" s="40">
        <v>31.99</v>
      </c>
      <c r="M683" s="43">
        <f t="shared" ref="M683:M703" si="9">SUM(J683:K683)/SUM(B683:C683)</f>
        <v>7.802306425041186</v>
      </c>
    </row>
    <row r="684" spans="1:13" x14ac:dyDescent="0.3">
      <c r="A684" s="42">
        <v>2014</v>
      </c>
      <c r="B684" s="40">
        <v>2.19</v>
      </c>
      <c r="C684" s="40">
        <v>3.53</v>
      </c>
      <c r="D684" s="40">
        <v>4.54</v>
      </c>
      <c r="E684" s="40">
        <v>5.55</v>
      </c>
      <c r="F684" s="40">
        <v>6.66</v>
      </c>
      <c r="G684" s="40">
        <v>7.92</v>
      </c>
      <c r="H684" s="40">
        <v>9.52</v>
      </c>
      <c r="I684" s="40">
        <v>11.83</v>
      </c>
      <c r="J684" s="40">
        <v>15.95</v>
      </c>
      <c r="K684" s="40">
        <v>32.31</v>
      </c>
      <c r="M684" s="43">
        <f t="shared" si="9"/>
        <v>8.4370629370629384</v>
      </c>
    </row>
    <row r="685" spans="1:13" x14ac:dyDescent="0.3">
      <c r="A685" s="42">
        <v>2013</v>
      </c>
      <c r="B685" s="40">
        <v>2.11</v>
      </c>
      <c r="C685" s="40">
        <v>3.41</v>
      </c>
      <c r="D685" s="40">
        <v>4.4000000000000004</v>
      </c>
      <c r="E685" s="40">
        <v>5.42</v>
      </c>
      <c r="F685" s="40">
        <v>6.51</v>
      </c>
      <c r="G685" s="40">
        <v>7.69</v>
      </c>
      <c r="H685" s="40">
        <v>9.26</v>
      </c>
      <c r="I685" s="40">
        <v>11.42</v>
      </c>
      <c r="J685" s="40">
        <v>15.44</v>
      </c>
      <c r="K685" s="40">
        <v>34.35</v>
      </c>
      <c r="M685" s="43">
        <f t="shared" si="9"/>
        <v>9.0199275362318847</v>
      </c>
    </row>
    <row r="686" spans="1:13" x14ac:dyDescent="0.3">
      <c r="A686" s="42">
        <v>2012</v>
      </c>
      <c r="B686" s="40">
        <v>2.15</v>
      </c>
      <c r="C686" s="40">
        <v>3.55</v>
      </c>
      <c r="D686" s="40">
        <v>4.5599999999999996</v>
      </c>
      <c r="E686" s="40">
        <v>5.61</v>
      </c>
      <c r="F686" s="40">
        <v>6.71</v>
      </c>
      <c r="G686" s="40">
        <v>7.96</v>
      </c>
      <c r="H686" s="40">
        <v>9.52</v>
      </c>
      <c r="I686" s="40">
        <v>11.78</v>
      </c>
      <c r="J686" s="40">
        <v>15.68</v>
      </c>
      <c r="K686" s="40">
        <v>32.47</v>
      </c>
      <c r="M686" s="43">
        <f t="shared" si="9"/>
        <v>8.4473684210526319</v>
      </c>
    </row>
    <row r="687" spans="1:13" x14ac:dyDescent="0.3">
      <c r="A687" s="42">
        <v>2011</v>
      </c>
      <c r="B687" s="40">
        <v>2.11</v>
      </c>
      <c r="C687" s="40">
        <v>3.46</v>
      </c>
      <c r="D687" s="40">
        <v>4.49</v>
      </c>
      <c r="E687" s="40">
        <v>5.51</v>
      </c>
      <c r="F687" s="40">
        <v>6.59</v>
      </c>
      <c r="G687" s="40">
        <v>7.85</v>
      </c>
      <c r="H687" s="40">
        <v>9.52</v>
      </c>
      <c r="I687" s="40">
        <v>11.74</v>
      </c>
      <c r="J687" s="40">
        <v>15.88</v>
      </c>
      <c r="K687" s="40">
        <v>32.86</v>
      </c>
      <c r="M687" s="43">
        <f t="shared" si="9"/>
        <v>8.7504488330341115</v>
      </c>
    </row>
    <row r="688" spans="1:13" x14ac:dyDescent="0.3">
      <c r="A688" s="42">
        <v>2010</v>
      </c>
      <c r="B688" s="40">
        <v>1.67</v>
      </c>
      <c r="C688" s="40">
        <v>3.07</v>
      </c>
      <c r="D688" s="40">
        <v>4.17</v>
      </c>
      <c r="E688" s="40">
        <v>5.27</v>
      </c>
      <c r="F688" s="40">
        <v>6.42</v>
      </c>
      <c r="G688" s="40">
        <v>7.8</v>
      </c>
      <c r="H688" s="40">
        <v>9.59</v>
      </c>
      <c r="I688" s="40">
        <v>12.01</v>
      </c>
      <c r="J688" s="40">
        <v>16.3</v>
      </c>
      <c r="K688" s="40">
        <v>33.700000000000003</v>
      </c>
      <c r="M688" s="38">
        <f t="shared" si="9"/>
        <v>10.548523206751055</v>
      </c>
    </row>
    <row r="689" spans="1:13" x14ac:dyDescent="0.3">
      <c r="A689" s="42">
        <v>2009</v>
      </c>
      <c r="B689" s="40">
        <v>1.78</v>
      </c>
      <c r="C689" s="40">
        <v>3.07</v>
      </c>
      <c r="D689" s="40">
        <v>4.0999999999999996</v>
      </c>
      <c r="E689" s="40">
        <v>5.1100000000000003</v>
      </c>
      <c r="F689" s="40">
        <v>6.25</v>
      </c>
      <c r="G689" s="40">
        <v>7.5</v>
      </c>
      <c r="H689" s="40">
        <v>9.07</v>
      </c>
      <c r="I689" s="40">
        <v>11.37</v>
      </c>
      <c r="J689" s="40">
        <v>15.67</v>
      </c>
      <c r="K689" s="40">
        <v>36.07</v>
      </c>
      <c r="M689" s="38">
        <f t="shared" si="9"/>
        <v>10.668041237113403</v>
      </c>
    </row>
    <row r="690" spans="1:13" x14ac:dyDescent="0.3">
      <c r="A690" s="42">
        <v>2008</v>
      </c>
      <c r="B690" s="40">
        <v>1.7</v>
      </c>
      <c r="C690" s="40">
        <v>2.97</v>
      </c>
      <c r="D690" s="40">
        <v>3.98</v>
      </c>
      <c r="E690" s="40">
        <v>4.9800000000000004</v>
      </c>
      <c r="F690" s="40">
        <v>6.05</v>
      </c>
      <c r="G690" s="40">
        <v>7.36</v>
      </c>
      <c r="H690" s="40">
        <v>9.1199999999999992</v>
      </c>
      <c r="I690" s="40">
        <v>11.63</v>
      </c>
      <c r="J690" s="40">
        <v>16.16</v>
      </c>
      <c r="K690" s="40">
        <v>36.04</v>
      </c>
      <c r="M690" s="38">
        <f t="shared" si="9"/>
        <v>11.177730192719487</v>
      </c>
    </row>
    <row r="691" spans="1:13" x14ac:dyDescent="0.3">
      <c r="A691" s="42">
        <v>2007</v>
      </c>
      <c r="B691" s="40">
        <v>1.93</v>
      </c>
      <c r="C691" s="40">
        <v>3.25</v>
      </c>
      <c r="D691" s="40">
        <v>4.22</v>
      </c>
      <c r="E691" s="40">
        <v>5.19</v>
      </c>
      <c r="F691" s="40">
        <v>6.21</v>
      </c>
      <c r="G691" s="40">
        <v>7.45</v>
      </c>
      <c r="H691" s="40">
        <v>9.09</v>
      </c>
      <c r="I691" s="40">
        <v>11.42</v>
      </c>
      <c r="J691" s="40">
        <v>15.52</v>
      </c>
      <c r="K691" s="40">
        <v>35.72</v>
      </c>
      <c r="M691" s="38">
        <f t="shared" si="9"/>
        <v>9.8918918918918912</v>
      </c>
    </row>
    <row r="692" spans="1:13" x14ac:dyDescent="0.3">
      <c r="A692" s="42">
        <v>2006</v>
      </c>
      <c r="B692" s="40">
        <v>1.79</v>
      </c>
      <c r="C692" s="40">
        <v>3.1</v>
      </c>
      <c r="D692" s="40">
        <v>4.16</v>
      </c>
      <c r="E692" s="40">
        <v>5.21</v>
      </c>
      <c r="F692" s="40">
        <v>6.31</v>
      </c>
      <c r="G692" s="40">
        <v>7.54</v>
      </c>
      <c r="H692" s="40">
        <v>9.27</v>
      </c>
      <c r="I692" s="40">
        <v>11.49</v>
      </c>
      <c r="J692" s="40">
        <v>15.67</v>
      </c>
      <c r="K692" s="40">
        <v>35.479999999999997</v>
      </c>
      <c r="M692" s="38">
        <f t="shared" si="9"/>
        <v>10.460122699386501</v>
      </c>
    </row>
    <row r="693" spans="1:13" x14ac:dyDescent="0.3">
      <c r="A693" s="42">
        <v>2005</v>
      </c>
      <c r="B693" s="40">
        <v>1.35</v>
      </c>
      <c r="C693" s="40">
        <v>2.69</v>
      </c>
      <c r="D693" s="40">
        <v>3.82</v>
      </c>
      <c r="E693" s="40">
        <v>4.88</v>
      </c>
      <c r="F693" s="40">
        <v>6</v>
      </c>
      <c r="G693" s="40">
        <v>7.39</v>
      </c>
      <c r="H693" s="40">
        <v>9.23</v>
      </c>
      <c r="I693" s="40">
        <v>11.84</v>
      </c>
      <c r="J693" s="40">
        <v>16.440000000000001</v>
      </c>
      <c r="K693" s="40">
        <v>36.35</v>
      </c>
      <c r="M693" s="38">
        <f t="shared" si="9"/>
        <v>13.066831683168319</v>
      </c>
    </row>
    <row r="694" spans="1:13" x14ac:dyDescent="0.3">
      <c r="A694" s="42">
        <v>2004</v>
      </c>
      <c r="B694" s="40">
        <v>1.21</v>
      </c>
      <c r="C694" s="40">
        <v>2.72</v>
      </c>
      <c r="D694" s="40">
        <v>3.88</v>
      </c>
      <c r="E694" s="40">
        <v>4.95</v>
      </c>
      <c r="F694" s="40">
        <v>6.1</v>
      </c>
      <c r="G694" s="40">
        <v>7.53</v>
      </c>
      <c r="H694" s="40">
        <v>9.44</v>
      </c>
      <c r="I694" s="40">
        <v>12.09</v>
      </c>
      <c r="J694" s="40">
        <v>16.62</v>
      </c>
      <c r="K694" s="40">
        <v>35.46</v>
      </c>
      <c r="M694" s="38">
        <f t="shared" si="9"/>
        <v>13.251908396946565</v>
      </c>
    </row>
    <row r="695" spans="1:13" x14ac:dyDescent="0.3">
      <c r="A695" s="42">
        <v>2003</v>
      </c>
      <c r="B695" s="40">
        <v>0.57999999999999996</v>
      </c>
      <c r="C695" s="40">
        <v>2.15</v>
      </c>
      <c r="D695" s="40">
        <v>3.44</v>
      </c>
      <c r="E695" s="40">
        <v>4.6500000000000004</v>
      </c>
      <c r="F695" s="40">
        <v>5.92</v>
      </c>
      <c r="G695" s="40">
        <v>7.46</v>
      </c>
      <c r="H695" s="40">
        <v>9.4</v>
      </c>
      <c r="I695" s="40">
        <v>12.07</v>
      </c>
      <c r="J695" s="40">
        <v>16.89</v>
      </c>
      <c r="K695" s="40">
        <v>37.44</v>
      </c>
      <c r="M695" s="38">
        <f t="shared" si="9"/>
        <v>19.901098901098901</v>
      </c>
    </row>
    <row r="696" spans="1:13" x14ac:dyDescent="0.3">
      <c r="A696" s="42">
        <v>2002</v>
      </c>
      <c r="B696" s="40">
        <v>0.93</v>
      </c>
      <c r="C696" s="40">
        <v>2.21</v>
      </c>
      <c r="D696" s="40">
        <v>3.32</v>
      </c>
      <c r="E696" s="40">
        <v>4.3899999999999997</v>
      </c>
      <c r="F696" s="40">
        <v>5.62</v>
      </c>
      <c r="G696" s="40">
        <v>7.15</v>
      </c>
      <c r="H696" s="40">
        <v>9.08</v>
      </c>
      <c r="I696" s="40">
        <v>11.8</v>
      </c>
      <c r="J696" s="40">
        <v>16.809999999999999</v>
      </c>
      <c r="K696" s="40">
        <v>38.700000000000003</v>
      </c>
      <c r="M696" s="38">
        <f t="shared" si="9"/>
        <v>17.678343949044589</v>
      </c>
    </row>
    <row r="697" spans="1:13" x14ac:dyDescent="0.3">
      <c r="A697" s="42">
        <v>2001</v>
      </c>
      <c r="B697" s="40">
        <v>0.93</v>
      </c>
      <c r="C697" s="40">
        <v>2.25</v>
      </c>
      <c r="D697" s="40">
        <v>3.33</v>
      </c>
      <c r="E697" s="40">
        <v>4.46</v>
      </c>
      <c r="F697" s="40">
        <v>5.71</v>
      </c>
      <c r="G697" s="40">
        <v>7.17</v>
      </c>
      <c r="H697" s="40">
        <v>9.0500000000000007</v>
      </c>
      <c r="I697" s="40">
        <v>11.82</v>
      </c>
      <c r="J697" s="40">
        <v>16.809999999999999</v>
      </c>
      <c r="K697" s="40">
        <v>38.479999999999997</v>
      </c>
      <c r="M697" s="38">
        <f t="shared" si="9"/>
        <v>17.386792452830186</v>
      </c>
    </row>
    <row r="698" spans="1:13" x14ac:dyDescent="0.3">
      <c r="A698" s="42">
        <v>2000</v>
      </c>
      <c r="B698" s="40">
        <v>1.01</v>
      </c>
      <c r="C698" s="40">
        <v>2.2599999999999998</v>
      </c>
      <c r="D698" s="40">
        <v>3.37</v>
      </c>
      <c r="E698" s="40">
        <v>4.47</v>
      </c>
      <c r="F698" s="40">
        <v>5.67</v>
      </c>
      <c r="G698" s="40">
        <v>7.08</v>
      </c>
      <c r="H698" s="40">
        <v>8.8800000000000008</v>
      </c>
      <c r="I698" s="40">
        <v>11.65</v>
      </c>
      <c r="J698" s="40">
        <v>16.71</v>
      </c>
      <c r="K698" s="40">
        <v>38.909999999999997</v>
      </c>
      <c r="M698" s="38">
        <f t="shared" si="9"/>
        <v>17.009174311926607</v>
      </c>
    </row>
    <row r="699" spans="1:13" x14ac:dyDescent="0.3">
      <c r="A699" s="42">
        <v>1999</v>
      </c>
      <c r="B699" s="40">
        <v>0.51</v>
      </c>
      <c r="C699" s="40">
        <v>2</v>
      </c>
      <c r="D699" s="40">
        <v>3.24</v>
      </c>
      <c r="E699" s="40">
        <v>4.43</v>
      </c>
      <c r="F699" s="40">
        <v>5.66</v>
      </c>
      <c r="G699" s="40">
        <v>7.22</v>
      </c>
      <c r="H699" s="40">
        <v>9.24</v>
      </c>
      <c r="I699" s="40">
        <v>12.01</v>
      </c>
      <c r="J699" s="40">
        <v>17.03</v>
      </c>
      <c r="K699" s="40">
        <v>38.65</v>
      </c>
      <c r="M699" s="38">
        <f t="shared" si="9"/>
        <v>22.183266932270918</v>
      </c>
    </row>
    <row r="700" spans="1:13" x14ac:dyDescent="0.3">
      <c r="A700" s="42">
        <v>1998</v>
      </c>
      <c r="B700" s="40">
        <v>0.38</v>
      </c>
      <c r="C700" s="40">
        <v>1.63</v>
      </c>
      <c r="D700" s="40">
        <v>2.89</v>
      </c>
      <c r="E700" s="40">
        <v>4.1500000000000004</v>
      </c>
      <c r="F700" s="40">
        <v>5.51</v>
      </c>
      <c r="G700" s="40">
        <v>7.1</v>
      </c>
      <c r="H700" s="40">
        <v>9.01</v>
      </c>
      <c r="I700" s="40">
        <v>11.83</v>
      </c>
      <c r="J700" s="40">
        <v>16.96</v>
      </c>
      <c r="K700" s="40">
        <v>40.53</v>
      </c>
      <c r="M700" s="38">
        <f t="shared" si="9"/>
        <v>28.601990049751247</v>
      </c>
    </row>
    <row r="701" spans="1:13" x14ac:dyDescent="0.3">
      <c r="A701" s="42">
        <v>1996</v>
      </c>
      <c r="B701" s="40">
        <v>1.05</v>
      </c>
      <c r="C701" s="40">
        <v>2.36</v>
      </c>
      <c r="D701" s="40">
        <v>3.47</v>
      </c>
      <c r="E701" s="40">
        <v>4.51</v>
      </c>
      <c r="F701" s="40">
        <v>5.65</v>
      </c>
      <c r="G701" s="40">
        <v>7</v>
      </c>
      <c r="H701" s="40">
        <v>8.7200000000000006</v>
      </c>
      <c r="I701" s="40">
        <v>11.36</v>
      </c>
      <c r="J701" s="40">
        <v>16.09</v>
      </c>
      <c r="K701" s="40">
        <v>39.799999999999997</v>
      </c>
      <c r="M701" s="38">
        <f t="shared" si="9"/>
        <v>16.390029325513197</v>
      </c>
    </row>
    <row r="702" spans="1:13" x14ac:dyDescent="0.3">
      <c r="A702" s="42">
        <v>1995</v>
      </c>
      <c r="B702" s="40">
        <v>1.1100000000000001</v>
      </c>
      <c r="C702" s="40">
        <v>2.61</v>
      </c>
      <c r="D702" s="40">
        <v>3.66</v>
      </c>
      <c r="E702" s="40">
        <v>4.72</v>
      </c>
      <c r="F702" s="40">
        <v>5.89</v>
      </c>
      <c r="G702" s="40">
        <v>7.24</v>
      </c>
      <c r="H702" s="40">
        <v>8.92</v>
      </c>
      <c r="I702" s="40">
        <v>11.31</v>
      </c>
      <c r="J702" s="40">
        <v>15.74</v>
      </c>
      <c r="K702" s="40">
        <v>38.81</v>
      </c>
      <c r="M702" s="38">
        <f t="shared" si="9"/>
        <v>14.663978494623658</v>
      </c>
    </row>
    <row r="703" spans="1:13" x14ac:dyDescent="0.3">
      <c r="A703" s="42">
        <v>1991</v>
      </c>
      <c r="B703" s="40">
        <v>0.56000000000000005</v>
      </c>
      <c r="C703" s="40">
        <v>2.02</v>
      </c>
      <c r="D703" s="40">
        <v>3.14</v>
      </c>
      <c r="E703" s="40">
        <v>4.28</v>
      </c>
      <c r="F703" s="40">
        <v>5.46</v>
      </c>
      <c r="G703" s="40">
        <v>6.88</v>
      </c>
      <c r="H703" s="40">
        <v>8.68</v>
      </c>
      <c r="I703" s="40">
        <v>11.39</v>
      </c>
      <c r="J703" s="40">
        <v>16.2</v>
      </c>
      <c r="K703" s="40">
        <v>41.39</v>
      </c>
      <c r="M703" s="38">
        <f t="shared" si="9"/>
        <v>22.321705426356591</v>
      </c>
    </row>
    <row r="704" spans="1:13" x14ac:dyDescent="0.3">
      <c r="A704" s="42">
        <v>1989</v>
      </c>
      <c r="B704" s="40" t="s">
        <v>313</v>
      </c>
      <c r="C704" s="40" t="s">
        <v>313</v>
      </c>
      <c r="D704" s="40" t="s">
        <v>313</v>
      </c>
      <c r="E704" s="40" t="s">
        <v>313</v>
      </c>
      <c r="F704" s="40" t="s">
        <v>313</v>
      </c>
      <c r="G704" s="40" t="s">
        <v>313</v>
      </c>
      <c r="H704" s="40" t="s">
        <v>313</v>
      </c>
      <c r="I704" s="40" t="s">
        <v>313</v>
      </c>
      <c r="J704" s="40" t="s">
        <v>313</v>
      </c>
      <c r="K704" s="40" t="s">
        <v>313</v>
      </c>
    </row>
    <row r="706" spans="1:13" x14ac:dyDescent="0.3">
      <c r="A706" s="50" t="s">
        <v>291</v>
      </c>
      <c r="B706" s="50" t="s">
        <v>334</v>
      </c>
      <c r="C706" s="50"/>
      <c r="D706" s="50"/>
      <c r="E706" s="50"/>
      <c r="F706" s="50"/>
      <c r="G706" s="50"/>
      <c r="H706" s="50"/>
      <c r="I706" s="50"/>
      <c r="J706" s="50"/>
      <c r="K706" s="50"/>
    </row>
    <row r="707" spans="1:13" x14ac:dyDescent="0.3">
      <c r="A707" s="50"/>
      <c r="B707" s="40" t="s">
        <v>335</v>
      </c>
      <c r="C707" s="40" t="s">
        <v>336</v>
      </c>
      <c r="D707" s="40" t="s">
        <v>337</v>
      </c>
      <c r="E707" s="40" t="s">
        <v>338</v>
      </c>
      <c r="F707" s="40" t="s">
        <v>339</v>
      </c>
      <c r="G707" s="40" t="s">
        <v>340</v>
      </c>
      <c r="H707" s="40" t="s">
        <v>341</v>
      </c>
      <c r="I707" s="40" t="s">
        <v>342</v>
      </c>
      <c r="J707" s="40" t="s">
        <v>343</v>
      </c>
      <c r="K707" s="40" t="s">
        <v>344</v>
      </c>
      <c r="M707" s="38"/>
    </row>
    <row r="708" spans="1:13" x14ac:dyDescent="0.3">
      <c r="A708" s="42">
        <v>2015</v>
      </c>
      <c r="B708" s="40">
        <v>73.56</v>
      </c>
      <c r="C708" s="40">
        <v>94.6</v>
      </c>
      <c r="D708" s="40">
        <v>112</v>
      </c>
      <c r="E708" s="40">
        <v>128.49</v>
      </c>
      <c r="F708" s="40">
        <v>145</v>
      </c>
      <c r="G708" s="40">
        <v>162.44</v>
      </c>
      <c r="H708" s="40">
        <v>181.94</v>
      </c>
      <c r="I708" s="40">
        <v>205.09</v>
      </c>
      <c r="J708" s="40">
        <v>235.53</v>
      </c>
      <c r="K708" s="40">
        <v>311.69</v>
      </c>
      <c r="M708" s="38"/>
    </row>
    <row r="709" spans="1:13" x14ac:dyDescent="0.3">
      <c r="A709" s="42">
        <v>2014</v>
      </c>
      <c r="B709" s="40">
        <v>66.349999999999994</v>
      </c>
      <c r="C709" s="40">
        <v>86.66</v>
      </c>
      <c r="D709" s="40">
        <v>103.62</v>
      </c>
      <c r="E709" s="40">
        <v>119.76</v>
      </c>
      <c r="F709" s="40">
        <v>136.16</v>
      </c>
      <c r="G709" s="40">
        <v>153.46</v>
      </c>
      <c r="H709" s="40">
        <v>172.75</v>
      </c>
      <c r="I709" s="40">
        <v>195.96</v>
      </c>
      <c r="J709" s="40">
        <v>227.88</v>
      </c>
      <c r="K709" s="40">
        <v>302.99</v>
      </c>
      <c r="M709" s="38"/>
    </row>
    <row r="710" spans="1:13" x14ac:dyDescent="0.3">
      <c r="A710" s="42">
        <v>2013</v>
      </c>
      <c r="B710" s="40">
        <v>65.08</v>
      </c>
      <c r="C710" s="40">
        <v>85.13</v>
      </c>
      <c r="D710" s="40">
        <v>101.99</v>
      </c>
      <c r="E710" s="40">
        <v>118.29</v>
      </c>
      <c r="F710" s="40">
        <v>134.79</v>
      </c>
      <c r="G710" s="40">
        <v>151.86000000000001</v>
      </c>
      <c r="H710" s="40">
        <v>170.96</v>
      </c>
      <c r="I710" s="40">
        <v>193.62</v>
      </c>
      <c r="J710" s="40">
        <v>225.02</v>
      </c>
      <c r="K710" s="40">
        <v>308.44</v>
      </c>
      <c r="M710" s="38"/>
    </row>
    <row r="711" spans="1:13" x14ac:dyDescent="0.3">
      <c r="A711" s="42">
        <v>2012</v>
      </c>
      <c r="B711" s="40">
        <v>59.97</v>
      </c>
      <c r="C711" s="40">
        <v>79.489999999999995</v>
      </c>
      <c r="D711" s="40">
        <v>95.39</v>
      </c>
      <c r="E711" s="40">
        <v>110.66</v>
      </c>
      <c r="F711" s="40">
        <v>125.96</v>
      </c>
      <c r="G711" s="40">
        <v>141.97</v>
      </c>
      <c r="H711" s="40">
        <v>159.62</v>
      </c>
      <c r="I711" s="40">
        <v>180.73</v>
      </c>
      <c r="J711" s="40">
        <v>209.24</v>
      </c>
      <c r="K711" s="40">
        <v>278.91000000000003</v>
      </c>
      <c r="M711" s="38"/>
    </row>
    <row r="712" spans="1:13" x14ac:dyDescent="0.3">
      <c r="A712" s="42">
        <v>2011</v>
      </c>
      <c r="B712" s="40">
        <v>57.06</v>
      </c>
      <c r="C712" s="40">
        <v>75.31</v>
      </c>
      <c r="D712" s="40">
        <v>90.68</v>
      </c>
      <c r="E712" s="40">
        <v>105.26</v>
      </c>
      <c r="F712" s="40">
        <v>119.85</v>
      </c>
      <c r="G712" s="40">
        <v>135.26</v>
      </c>
      <c r="H712" s="40">
        <v>152.72</v>
      </c>
      <c r="I712" s="40">
        <v>173.31</v>
      </c>
      <c r="J712" s="40">
        <v>201.77</v>
      </c>
      <c r="K712" s="40">
        <v>270.43</v>
      </c>
      <c r="M712" s="38"/>
    </row>
    <row r="713" spans="1:13" x14ac:dyDescent="0.3">
      <c r="A713" s="42">
        <v>2010</v>
      </c>
      <c r="B713" s="40">
        <v>45.6</v>
      </c>
      <c r="C713" s="40">
        <v>64.72</v>
      </c>
      <c r="D713" s="40">
        <v>81.099999999999994</v>
      </c>
      <c r="E713" s="40">
        <v>96.8</v>
      </c>
      <c r="F713" s="40">
        <v>112.5</v>
      </c>
      <c r="G713" s="40">
        <v>129.25</v>
      </c>
      <c r="H713" s="40">
        <v>148.19999999999999</v>
      </c>
      <c r="I713" s="40">
        <v>170.67</v>
      </c>
      <c r="J713" s="40">
        <v>201.16</v>
      </c>
      <c r="K713" s="40">
        <v>273.07</v>
      </c>
      <c r="M713" s="38"/>
    </row>
    <row r="714" spans="1:13" x14ac:dyDescent="0.3">
      <c r="A714" s="42">
        <v>2009</v>
      </c>
      <c r="B714" s="40">
        <v>50.45</v>
      </c>
      <c r="C714" s="40">
        <v>68.72</v>
      </c>
      <c r="D714" s="40">
        <v>84.55</v>
      </c>
      <c r="E714" s="40">
        <v>99.62</v>
      </c>
      <c r="F714" s="40">
        <v>115.12</v>
      </c>
      <c r="G714" s="40">
        <v>131.36000000000001</v>
      </c>
      <c r="H714" s="40">
        <v>149.31</v>
      </c>
      <c r="I714" s="40">
        <v>170.93</v>
      </c>
      <c r="J714" s="40">
        <v>201.28</v>
      </c>
      <c r="K714" s="40">
        <v>283.39999999999998</v>
      </c>
      <c r="M714" s="38"/>
    </row>
    <row r="715" spans="1:13" x14ac:dyDescent="0.3">
      <c r="A715" s="42">
        <v>2008</v>
      </c>
      <c r="B715" s="40">
        <v>47.78</v>
      </c>
      <c r="C715" s="40">
        <v>65.63</v>
      </c>
      <c r="D715" s="40">
        <v>81.040000000000006</v>
      </c>
      <c r="E715" s="40">
        <v>95.78</v>
      </c>
      <c r="F715" s="40">
        <v>110.63</v>
      </c>
      <c r="G715" s="40">
        <v>126.67</v>
      </c>
      <c r="H715" s="40">
        <v>145.19999999999999</v>
      </c>
      <c r="I715" s="40">
        <v>167.91</v>
      </c>
      <c r="J715" s="40">
        <v>199.72</v>
      </c>
      <c r="K715" s="40">
        <v>281.08</v>
      </c>
      <c r="M715" s="38"/>
    </row>
    <row r="716" spans="1:13" x14ac:dyDescent="0.3">
      <c r="A716" s="42">
        <v>2007</v>
      </c>
      <c r="B716" s="40">
        <v>58.03</v>
      </c>
      <c r="C716" s="40">
        <v>77.88</v>
      </c>
      <c r="D716" s="40">
        <v>94.22</v>
      </c>
      <c r="E716" s="40">
        <v>109.68</v>
      </c>
      <c r="F716" s="40">
        <v>125.09</v>
      </c>
      <c r="G716" s="40">
        <v>141.57</v>
      </c>
      <c r="H716" s="40">
        <v>160.4</v>
      </c>
      <c r="I716" s="40">
        <v>183.27</v>
      </c>
      <c r="J716" s="40">
        <v>214.76</v>
      </c>
      <c r="K716" s="40">
        <v>300.69</v>
      </c>
      <c r="M716" s="38"/>
    </row>
    <row r="717" spans="1:13" x14ac:dyDescent="0.3">
      <c r="A717" s="42">
        <v>2006</v>
      </c>
      <c r="B717" s="40">
        <v>50.23</v>
      </c>
      <c r="C717" s="40">
        <v>68.62</v>
      </c>
      <c r="D717" s="40">
        <v>84.66</v>
      </c>
      <c r="E717" s="40">
        <v>100.05</v>
      </c>
      <c r="F717" s="40">
        <v>115.46</v>
      </c>
      <c r="G717" s="40">
        <v>131.47999999999999</v>
      </c>
      <c r="H717" s="40">
        <v>149.86000000000001</v>
      </c>
      <c r="I717" s="40">
        <v>171.44</v>
      </c>
      <c r="J717" s="40">
        <v>201.25</v>
      </c>
      <c r="K717" s="40">
        <v>280.64</v>
      </c>
      <c r="M717" s="38"/>
    </row>
    <row r="718" spans="1:13" x14ac:dyDescent="0.3">
      <c r="A718" s="42">
        <v>2005</v>
      </c>
      <c r="B718" s="40">
        <v>38</v>
      </c>
      <c r="C718" s="40">
        <v>56.87</v>
      </c>
      <c r="D718" s="40">
        <v>73.760000000000005</v>
      </c>
      <c r="E718" s="40">
        <v>89.66</v>
      </c>
      <c r="F718" s="40">
        <v>105.51</v>
      </c>
      <c r="G718" s="40">
        <v>122.6</v>
      </c>
      <c r="H718" s="40">
        <v>142.19999999999999</v>
      </c>
      <c r="I718" s="40">
        <v>166.09</v>
      </c>
      <c r="J718" s="40">
        <v>199.06</v>
      </c>
      <c r="K718" s="40">
        <v>281.51</v>
      </c>
      <c r="M718" s="38"/>
    </row>
    <row r="719" spans="1:13" x14ac:dyDescent="0.3">
      <c r="A719" s="42">
        <v>2004</v>
      </c>
      <c r="B719" s="40">
        <v>33.799999999999997</v>
      </c>
      <c r="C719" s="40">
        <v>54.89</v>
      </c>
      <c r="D719" s="40">
        <v>72.72</v>
      </c>
      <c r="E719" s="40">
        <v>89.11</v>
      </c>
      <c r="F719" s="40">
        <v>105.36</v>
      </c>
      <c r="G719" s="40">
        <v>122.86</v>
      </c>
      <c r="H719" s="40">
        <v>142.97999999999999</v>
      </c>
      <c r="I719" s="40">
        <v>167.32</v>
      </c>
      <c r="J719" s="40">
        <v>200.31</v>
      </c>
      <c r="K719" s="40">
        <v>279.33</v>
      </c>
      <c r="M719" s="38"/>
    </row>
    <row r="720" spans="1:13" x14ac:dyDescent="0.3">
      <c r="A720" s="42">
        <v>2003</v>
      </c>
      <c r="B720" s="40">
        <v>14.75</v>
      </c>
      <c r="C720" s="40">
        <v>34.71</v>
      </c>
      <c r="D720" s="40">
        <v>52.29</v>
      </c>
      <c r="E720" s="40">
        <v>68.78</v>
      </c>
      <c r="F720" s="40">
        <v>85.13</v>
      </c>
      <c r="G720" s="40">
        <v>102.56</v>
      </c>
      <c r="H720" s="40">
        <v>122.05</v>
      </c>
      <c r="I720" s="40">
        <v>145.16</v>
      </c>
      <c r="J720" s="40">
        <v>176.75</v>
      </c>
      <c r="K720" s="40">
        <v>254.27</v>
      </c>
      <c r="M720" s="38"/>
    </row>
    <row r="721" spans="1:13" x14ac:dyDescent="0.3">
      <c r="A721" s="42">
        <v>2002</v>
      </c>
      <c r="B721" s="40">
        <v>27.39</v>
      </c>
      <c r="C721" s="40">
        <v>46.24</v>
      </c>
      <c r="D721" s="40">
        <v>63.42</v>
      </c>
      <c r="E721" s="40">
        <v>79.89</v>
      </c>
      <c r="F721" s="40">
        <v>97.01</v>
      </c>
      <c r="G721" s="40">
        <v>115.94</v>
      </c>
      <c r="H721" s="40">
        <v>137.58000000000001</v>
      </c>
      <c r="I721" s="40">
        <v>163.83000000000001</v>
      </c>
      <c r="J721" s="40">
        <v>200.63</v>
      </c>
      <c r="K721" s="40">
        <v>294.52</v>
      </c>
      <c r="M721" s="38"/>
    </row>
    <row r="722" spans="1:13" x14ac:dyDescent="0.3">
      <c r="A722" s="42">
        <v>2001</v>
      </c>
      <c r="B722" s="40">
        <v>27.02</v>
      </c>
      <c r="C722" s="40">
        <v>46.2</v>
      </c>
      <c r="D722" s="40">
        <v>63.05</v>
      </c>
      <c r="E722" s="40">
        <v>79.69</v>
      </c>
      <c r="F722" s="40">
        <v>96.93</v>
      </c>
      <c r="G722" s="40">
        <v>115.5</v>
      </c>
      <c r="H722" s="40">
        <v>136.57</v>
      </c>
      <c r="I722" s="40">
        <v>162.43</v>
      </c>
      <c r="J722" s="40">
        <v>198.65</v>
      </c>
      <c r="K722" s="40">
        <v>290.57</v>
      </c>
      <c r="M722" s="38"/>
    </row>
    <row r="723" spans="1:13" x14ac:dyDescent="0.3">
      <c r="A723" s="42">
        <v>2000</v>
      </c>
      <c r="B723" s="40">
        <v>30.54</v>
      </c>
      <c r="C723" s="40">
        <v>49.45</v>
      </c>
      <c r="D723" s="40">
        <v>66.94</v>
      </c>
      <c r="E723" s="40">
        <v>84</v>
      </c>
      <c r="F723" s="40">
        <v>101.49</v>
      </c>
      <c r="G723" s="40">
        <v>120.26</v>
      </c>
      <c r="H723" s="40">
        <v>141.44999999999999</v>
      </c>
      <c r="I723" s="40">
        <v>167.81</v>
      </c>
      <c r="J723" s="40">
        <v>205.31</v>
      </c>
      <c r="K723" s="40">
        <v>302.42</v>
      </c>
      <c r="M723" s="38"/>
    </row>
    <row r="724" spans="1:13" x14ac:dyDescent="0.3">
      <c r="A724" s="42">
        <v>1999</v>
      </c>
      <c r="B724" s="40">
        <v>13.49</v>
      </c>
      <c r="C724" s="40">
        <v>33.200000000000003</v>
      </c>
      <c r="D724" s="40">
        <v>50.7</v>
      </c>
      <c r="E724" s="40">
        <v>67.319999999999993</v>
      </c>
      <c r="F724" s="40">
        <v>83.8</v>
      </c>
      <c r="G724" s="40">
        <v>101.67</v>
      </c>
      <c r="H724" s="40">
        <v>122.06</v>
      </c>
      <c r="I724" s="40">
        <v>146.52000000000001</v>
      </c>
      <c r="J724" s="40">
        <v>180.29</v>
      </c>
      <c r="K724" s="40">
        <v>264.52999999999997</v>
      </c>
      <c r="M724" s="38"/>
    </row>
    <row r="725" spans="1:13" x14ac:dyDescent="0.3">
      <c r="A725" s="42">
        <v>1998</v>
      </c>
      <c r="B725" s="40">
        <v>9.6300000000000008</v>
      </c>
      <c r="C725" s="40">
        <v>25.47</v>
      </c>
      <c r="D725" s="40">
        <v>41.39</v>
      </c>
      <c r="E725" s="40">
        <v>57.33</v>
      </c>
      <c r="F725" s="40">
        <v>73.790000000000006</v>
      </c>
      <c r="G725" s="40">
        <v>91.47</v>
      </c>
      <c r="H725" s="40">
        <v>111.02</v>
      </c>
      <c r="I725" s="40">
        <v>134.61000000000001</v>
      </c>
      <c r="J725" s="40">
        <v>167.41</v>
      </c>
      <c r="K725" s="40">
        <v>253.39</v>
      </c>
      <c r="M725" s="38"/>
    </row>
    <row r="726" spans="1:13" x14ac:dyDescent="0.3">
      <c r="A726" s="42">
        <v>1996</v>
      </c>
      <c r="B726" s="40">
        <v>19.21</v>
      </c>
      <c r="C726" s="40">
        <v>31.19</v>
      </c>
      <c r="D726" s="40">
        <v>41.96</v>
      </c>
      <c r="E726" s="40">
        <v>52.1</v>
      </c>
      <c r="F726" s="40">
        <v>62.35</v>
      </c>
      <c r="G726" s="40">
        <v>73.3</v>
      </c>
      <c r="H726" s="40">
        <v>85.62</v>
      </c>
      <c r="I726" s="40">
        <v>100.9</v>
      </c>
      <c r="J726" s="40">
        <v>122.39</v>
      </c>
      <c r="K726" s="40">
        <v>182.95</v>
      </c>
      <c r="M726" s="38"/>
    </row>
    <row r="727" spans="1:13" x14ac:dyDescent="0.3">
      <c r="A727" s="42">
        <v>1995</v>
      </c>
      <c r="B727" s="40">
        <v>20.260000000000002</v>
      </c>
      <c r="C727" s="40">
        <v>33.950000000000003</v>
      </c>
      <c r="D727" s="40">
        <v>44.9</v>
      </c>
      <c r="E727" s="40">
        <v>55.22</v>
      </c>
      <c r="F727" s="40">
        <v>65.680000000000007</v>
      </c>
      <c r="G727" s="40">
        <v>76.760000000000005</v>
      </c>
      <c r="H727" s="40">
        <v>89.05</v>
      </c>
      <c r="I727" s="40">
        <v>103.73</v>
      </c>
      <c r="J727" s="40">
        <v>124.13</v>
      </c>
      <c r="K727" s="40">
        <v>182.54</v>
      </c>
      <c r="M727" s="38"/>
    </row>
    <row r="728" spans="1:13" x14ac:dyDescent="0.3">
      <c r="A728" s="42">
        <v>1991</v>
      </c>
      <c r="B728" s="40">
        <v>12.17</v>
      </c>
      <c r="C728" s="40">
        <v>28.02</v>
      </c>
      <c r="D728" s="40">
        <v>41.42</v>
      </c>
      <c r="E728" s="40">
        <v>54.31</v>
      </c>
      <c r="F728" s="40">
        <v>67.17</v>
      </c>
      <c r="G728" s="40">
        <v>80.89</v>
      </c>
      <c r="H728" s="40">
        <v>96.27</v>
      </c>
      <c r="I728" s="40">
        <v>115.16</v>
      </c>
      <c r="J728" s="40">
        <v>141.47</v>
      </c>
      <c r="K728" s="40">
        <v>217.24</v>
      </c>
      <c r="M728" s="38"/>
    </row>
    <row r="729" spans="1:13" x14ac:dyDescent="0.3">
      <c r="A729" s="42">
        <v>1989</v>
      </c>
      <c r="B729" s="40" t="s">
        <v>313</v>
      </c>
      <c r="C729" s="40" t="s">
        <v>313</v>
      </c>
      <c r="D729" s="40" t="s">
        <v>313</v>
      </c>
      <c r="E729" s="40" t="s">
        <v>313</v>
      </c>
      <c r="F729" s="40" t="s">
        <v>313</v>
      </c>
      <c r="G729" s="40" t="s">
        <v>313</v>
      </c>
      <c r="H729" s="40" t="s">
        <v>313</v>
      </c>
      <c r="I729" s="40" t="s">
        <v>313</v>
      </c>
      <c r="J729" s="40" t="s">
        <v>313</v>
      </c>
      <c r="K729" s="40" t="s">
        <v>313</v>
      </c>
      <c r="M729" s="38"/>
    </row>
    <row r="730" spans="1:13" x14ac:dyDescent="0.3">
      <c r="M730" s="38"/>
    </row>
    <row r="731" spans="1:13" x14ac:dyDescent="0.3">
      <c r="M731" s="38"/>
    </row>
    <row r="732" spans="1:13" x14ac:dyDescent="0.3">
      <c r="A732" s="44" t="s">
        <v>65</v>
      </c>
      <c r="M732" s="38"/>
    </row>
    <row r="733" spans="1:13" x14ac:dyDescent="0.3">
      <c r="M733" s="38"/>
    </row>
    <row r="734" spans="1:13" x14ac:dyDescent="0.3">
      <c r="A734" s="52" t="s">
        <v>291</v>
      </c>
      <c r="B734" s="40" t="s">
        <v>292</v>
      </c>
      <c r="C734" s="44" t="s">
        <v>294</v>
      </c>
      <c r="D734" s="44" t="s">
        <v>296</v>
      </c>
      <c r="E734" s="44" t="s">
        <v>298</v>
      </c>
      <c r="F734" s="44" t="s">
        <v>300</v>
      </c>
      <c r="G734" s="44" t="s">
        <v>301</v>
      </c>
      <c r="H734" s="44" t="s">
        <v>13</v>
      </c>
      <c r="I734" s="44" t="s">
        <v>14</v>
      </c>
      <c r="J734" s="52" t="s">
        <v>15</v>
      </c>
      <c r="K734" s="44" t="s">
        <v>304</v>
      </c>
      <c r="L734" s="44" t="s">
        <v>285</v>
      </c>
      <c r="M734" s="38"/>
    </row>
    <row r="735" spans="1:13" x14ac:dyDescent="0.3">
      <c r="A735" s="52"/>
      <c r="B735" s="40" t="s">
        <v>293</v>
      </c>
      <c r="C735" s="44" t="s">
        <v>295</v>
      </c>
      <c r="D735" s="44" t="s">
        <v>297</v>
      </c>
      <c r="E735" s="44" t="s">
        <v>299</v>
      </c>
      <c r="F735" s="44" t="s">
        <v>299</v>
      </c>
      <c r="G735" s="44" t="s">
        <v>302</v>
      </c>
      <c r="H735" s="44" t="s">
        <v>303</v>
      </c>
      <c r="I735" s="44" t="s">
        <v>303</v>
      </c>
      <c r="J735" s="52"/>
      <c r="K735" s="44" t="s">
        <v>303</v>
      </c>
      <c r="L735" s="44" t="s">
        <v>305</v>
      </c>
      <c r="M735" s="38"/>
    </row>
    <row r="736" spans="1:13" x14ac:dyDescent="0.3">
      <c r="A736" s="42">
        <v>2014</v>
      </c>
      <c r="B736" s="42" t="s">
        <v>307</v>
      </c>
      <c r="C736" s="40">
        <v>255.6</v>
      </c>
      <c r="D736" s="40">
        <v>1.9</v>
      </c>
      <c r="E736" s="40">
        <v>9.48</v>
      </c>
      <c r="F736" s="40">
        <v>2.76</v>
      </c>
      <c r="G736" s="40">
        <v>1.27</v>
      </c>
      <c r="H736" s="40">
        <v>3.85</v>
      </c>
      <c r="I736" s="40">
        <v>48.66</v>
      </c>
      <c r="J736" s="40">
        <v>166.83</v>
      </c>
      <c r="K736" s="40">
        <v>42.11</v>
      </c>
      <c r="L736" s="40">
        <v>15.92</v>
      </c>
      <c r="M736" s="38"/>
    </row>
    <row r="737" spans="1:13" x14ac:dyDescent="0.3">
      <c r="A737" s="42">
        <v>2011</v>
      </c>
      <c r="B737" s="42" t="s">
        <v>307</v>
      </c>
      <c r="C737" s="40">
        <v>261.70999999999998</v>
      </c>
      <c r="D737" s="40">
        <v>1.9</v>
      </c>
      <c r="E737" s="40">
        <v>11.53</v>
      </c>
      <c r="F737" s="40">
        <v>4</v>
      </c>
      <c r="G737" s="40">
        <v>2.09</v>
      </c>
      <c r="H737" s="40">
        <v>5.87</v>
      </c>
      <c r="I737" s="40">
        <v>52.35</v>
      </c>
      <c r="J737" s="40">
        <v>156.03</v>
      </c>
      <c r="K737" s="40">
        <v>50.53</v>
      </c>
      <c r="L737" s="40">
        <v>14.95</v>
      </c>
      <c r="M737" s="38"/>
    </row>
    <row r="738" spans="1:13" x14ac:dyDescent="0.3">
      <c r="A738" s="42">
        <v>2006</v>
      </c>
      <c r="B738" s="42" t="s">
        <v>307</v>
      </c>
      <c r="C738" s="40">
        <v>330.61</v>
      </c>
      <c r="D738" s="40">
        <v>1.9</v>
      </c>
      <c r="E738" s="40">
        <v>11.51</v>
      </c>
      <c r="F738" s="40">
        <v>3.93</v>
      </c>
      <c r="G738" s="40">
        <v>1.98</v>
      </c>
      <c r="H738" s="40">
        <v>5.71</v>
      </c>
      <c r="I738" s="40">
        <v>54.89</v>
      </c>
      <c r="J738" s="40">
        <v>191.72</v>
      </c>
      <c r="K738" s="40">
        <v>56.13</v>
      </c>
      <c r="L738" s="40">
        <v>13.4</v>
      </c>
      <c r="M738" s="38"/>
    </row>
    <row r="739" spans="1:13" x14ac:dyDescent="0.3">
      <c r="A739" s="42">
        <v>2000</v>
      </c>
      <c r="B739" s="42" t="s">
        <v>307</v>
      </c>
      <c r="C739" s="40">
        <v>321.35000000000002</v>
      </c>
      <c r="D739" s="40">
        <v>1.9</v>
      </c>
      <c r="E739" s="40">
        <v>10.1</v>
      </c>
      <c r="F739" s="40">
        <v>3.92</v>
      </c>
      <c r="G739" s="40">
        <v>2.23</v>
      </c>
      <c r="H739" s="40">
        <v>6.01</v>
      </c>
      <c r="I739" s="40">
        <v>54.84</v>
      </c>
      <c r="J739" s="40">
        <v>182.77</v>
      </c>
      <c r="K739" s="40">
        <v>56.22</v>
      </c>
      <c r="L739" s="40">
        <v>11.65</v>
      </c>
      <c r="M739" s="38"/>
    </row>
    <row r="740" spans="1:13" x14ac:dyDescent="0.3">
      <c r="A740" s="42">
        <v>1998</v>
      </c>
      <c r="B740" s="42" t="s">
        <v>308</v>
      </c>
      <c r="C740" s="40">
        <v>293.55</v>
      </c>
      <c r="D740" s="40">
        <v>1.9</v>
      </c>
      <c r="E740" s="40">
        <v>13.38</v>
      </c>
      <c r="F740" s="40">
        <v>5.07</v>
      </c>
      <c r="G740" s="40">
        <v>2.9</v>
      </c>
      <c r="H740" s="40">
        <v>6.7</v>
      </c>
      <c r="I740" s="40" t="s">
        <v>313</v>
      </c>
      <c r="J740" s="40" t="s">
        <v>313</v>
      </c>
      <c r="K740" s="40" t="s">
        <v>313</v>
      </c>
      <c r="L740" s="40">
        <v>11.13</v>
      </c>
      <c r="M740" s="38"/>
    </row>
    <row r="741" spans="1:13" x14ac:dyDescent="0.3">
      <c r="A741" s="42">
        <v>1989</v>
      </c>
      <c r="B741" s="42" t="s">
        <v>308</v>
      </c>
      <c r="C741" s="40">
        <v>157.58000000000001</v>
      </c>
      <c r="D741" s="40">
        <v>1.9</v>
      </c>
      <c r="E741" s="40">
        <v>38.020000000000003</v>
      </c>
      <c r="F741" s="40">
        <v>18.71</v>
      </c>
      <c r="G741" s="40">
        <v>11.82</v>
      </c>
      <c r="H741" s="40">
        <v>33.58</v>
      </c>
      <c r="I741" s="40">
        <v>59.6</v>
      </c>
      <c r="J741" s="40">
        <v>81.98</v>
      </c>
      <c r="K741" s="40">
        <v>70.11</v>
      </c>
      <c r="L741" s="40">
        <v>9.0500000000000007</v>
      </c>
      <c r="M741" s="38"/>
    </row>
    <row r="742" spans="1:13" x14ac:dyDescent="0.3">
      <c r="A742" s="42">
        <v>1986.5</v>
      </c>
      <c r="B742" s="42" t="s">
        <v>308</v>
      </c>
      <c r="C742" s="40">
        <v>106.04</v>
      </c>
      <c r="D742" s="40">
        <v>1.9</v>
      </c>
      <c r="E742" s="40">
        <v>50.94</v>
      </c>
      <c r="F742" s="40">
        <v>24.99</v>
      </c>
      <c r="G742" s="40">
        <v>15.47</v>
      </c>
      <c r="H742" s="40">
        <v>42.88</v>
      </c>
      <c r="I742" s="40">
        <v>58.26</v>
      </c>
      <c r="J742" s="40">
        <v>56.43</v>
      </c>
      <c r="K742" s="40">
        <v>63.72</v>
      </c>
      <c r="L742" s="40">
        <v>8.44</v>
      </c>
      <c r="M742" s="38"/>
    </row>
    <row r="743" spans="1:13" x14ac:dyDescent="0.3">
      <c r="M743" s="38"/>
    </row>
    <row r="744" spans="1:13" x14ac:dyDescent="0.3">
      <c r="A744" s="50" t="s">
        <v>291</v>
      </c>
      <c r="B744" s="50" t="s">
        <v>323</v>
      </c>
      <c r="C744" s="50"/>
      <c r="D744" s="50"/>
      <c r="E744" s="50"/>
      <c r="F744" s="50"/>
      <c r="G744" s="50"/>
      <c r="H744" s="50"/>
      <c r="I744" s="50"/>
      <c r="J744" s="50"/>
      <c r="K744" s="50"/>
      <c r="M744" s="38"/>
    </row>
    <row r="745" spans="1:13" x14ac:dyDescent="0.3">
      <c r="A745" s="50"/>
      <c r="B745" s="40" t="s">
        <v>324</v>
      </c>
      <c r="C745" s="40" t="s">
        <v>325</v>
      </c>
      <c r="D745" s="40" t="s">
        <v>326</v>
      </c>
      <c r="E745" s="40" t="s">
        <v>327</v>
      </c>
      <c r="F745" s="40" t="s">
        <v>328</v>
      </c>
      <c r="G745" s="40" t="s">
        <v>329</v>
      </c>
      <c r="H745" s="40" t="s">
        <v>330</v>
      </c>
      <c r="I745" s="40" t="s">
        <v>331</v>
      </c>
      <c r="J745" s="40" t="s">
        <v>332</v>
      </c>
      <c r="K745" s="40" t="s">
        <v>333</v>
      </c>
      <c r="M745" s="38"/>
    </row>
    <row r="746" spans="1:13" x14ac:dyDescent="0.3">
      <c r="A746" s="42">
        <v>2014</v>
      </c>
      <c r="B746" s="40">
        <v>1.64</v>
      </c>
      <c r="C746" s="40">
        <v>2.8</v>
      </c>
      <c r="D746" s="40">
        <v>3.76</v>
      </c>
      <c r="E746" s="40">
        <v>4.74</v>
      </c>
      <c r="F746" s="40">
        <v>5.9</v>
      </c>
      <c r="G746" s="40">
        <v>7.18</v>
      </c>
      <c r="H746" s="40">
        <v>8.83</v>
      </c>
      <c r="I746" s="40">
        <v>11.23</v>
      </c>
      <c r="J746" s="40">
        <v>15.55</v>
      </c>
      <c r="K746" s="40">
        <v>38.36</v>
      </c>
      <c r="M746" s="38">
        <f t="shared" ref="M746:M752" si="10">SUM(J746:K746)/SUM(B746:C746)</f>
        <v>12.141891891891893</v>
      </c>
    </row>
    <row r="747" spans="1:13" x14ac:dyDescent="0.3">
      <c r="A747" s="42">
        <v>2011</v>
      </c>
      <c r="B747" s="40">
        <v>1.34</v>
      </c>
      <c r="C747" s="40">
        <v>2.5299999999999998</v>
      </c>
      <c r="D747" s="40">
        <v>3.44</v>
      </c>
      <c r="E747" s="40">
        <v>4.33</v>
      </c>
      <c r="F747" s="40">
        <v>5.37</v>
      </c>
      <c r="G747" s="40">
        <v>6.6</v>
      </c>
      <c r="H747" s="40">
        <v>8.3000000000000007</v>
      </c>
      <c r="I747" s="40">
        <v>10.86</v>
      </c>
      <c r="J747" s="40">
        <v>15.4</v>
      </c>
      <c r="K747" s="40">
        <v>41.83</v>
      </c>
      <c r="M747" s="38">
        <f t="shared" si="10"/>
        <v>14.788113695090438</v>
      </c>
    </row>
    <row r="748" spans="1:13" x14ac:dyDescent="0.3">
      <c r="A748" s="42">
        <v>2006</v>
      </c>
      <c r="B748" s="40">
        <v>1.07</v>
      </c>
      <c r="C748" s="40">
        <v>2.06</v>
      </c>
      <c r="D748" s="40">
        <v>2.98</v>
      </c>
      <c r="E748" s="40">
        <v>4.01</v>
      </c>
      <c r="F748" s="40">
        <v>5.15</v>
      </c>
      <c r="G748" s="40">
        <v>6.48</v>
      </c>
      <c r="H748" s="40">
        <v>8.31</v>
      </c>
      <c r="I748" s="40">
        <v>10.78</v>
      </c>
      <c r="J748" s="40">
        <v>15.61</v>
      </c>
      <c r="K748" s="40">
        <v>43.56</v>
      </c>
      <c r="M748" s="38">
        <f t="shared" si="10"/>
        <v>18.904153354632587</v>
      </c>
    </row>
    <row r="749" spans="1:13" x14ac:dyDescent="0.3">
      <c r="A749" s="42">
        <v>2000</v>
      </c>
      <c r="B749" s="40">
        <v>1.0900000000000001</v>
      </c>
      <c r="C749" s="40">
        <v>2.27</v>
      </c>
      <c r="D749" s="40">
        <v>3.17</v>
      </c>
      <c r="E749" s="40">
        <v>4.0599999999999996</v>
      </c>
      <c r="F749" s="40">
        <v>5.09</v>
      </c>
      <c r="G749" s="40">
        <v>6.29</v>
      </c>
      <c r="H749" s="40">
        <v>7.94</v>
      </c>
      <c r="I749" s="40">
        <v>10.43</v>
      </c>
      <c r="J749" s="40">
        <v>15.25</v>
      </c>
      <c r="K749" s="40">
        <v>44.41</v>
      </c>
      <c r="M749" s="38">
        <f t="shared" si="10"/>
        <v>17.75595238095238</v>
      </c>
    </row>
    <row r="750" spans="1:13" x14ac:dyDescent="0.3">
      <c r="A750" s="42">
        <v>1998</v>
      </c>
      <c r="B750" s="40" t="s">
        <v>313</v>
      </c>
      <c r="C750" s="40" t="s">
        <v>313</v>
      </c>
      <c r="D750" s="40" t="s">
        <v>313</v>
      </c>
      <c r="E750" s="40" t="s">
        <v>313</v>
      </c>
      <c r="F750" s="40" t="s">
        <v>313</v>
      </c>
      <c r="G750" s="40" t="s">
        <v>313</v>
      </c>
      <c r="H750" s="40" t="s">
        <v>313</v>
      </c>
      <c r="I750" s="40" t="s">
        <v>313</v>
      </c>
      <c r="J750" s="40" t="s">
        <v>313</v>
      </c>
      <c r="K750" s="40" t="s">
        <v>313</v>
      </c>
      <c r="M750" s="38"/>
    </row>
    <row r="751" spans="1:13" x14ac:dyDescent="0.3">
      <c r="A751" s="42">
        <v>1989</v>
      </c>
      <c r="B751" s="40">
        <v>0.68</v>
      </c>
      <c r="C751" s="40">
        <v>1.47</v>
      </c>
      <c r="D751" s="40">
        <v>2.34</v>
      </c>
      <c r="E751" s="40">
        <v>3.34</v>
      </c>
      <c r="F751" s="40">
        <v>4.53</v>
      </c>
      <c r="G751" s="40">
        <v>6</v>
      </c>
      <c r="H751" s="40">
        <v>7.95</v>
      </c>
      <c r="I751" s="40">
        <v>10.83</v>
      </c>
      <c r="J751" s="40">
        <v>16.09</v>
      </c>
      <c r="K751" s="40">
        <v>46.78</v>
      </c>
      <c r="M751" s="38">
        <f t="shared" si="10"/>
        <v>29.241860465116282</v>
      </c>
    </row>
    <row r="752" spans="1:13" x14ac:dyDescent="0.3">
      <c r="A752" s="42">
        <v>1986.5</v>
      </c>
      <c r="B752" s="40">
        <v>1</v>
      </c>
      <c r="C752" s="40">
        <v>1.77</v>
      </c>
      <c r="D752" s="40">
        <v>2.61</v>
      </c>
      <c r="E752" s="40">
        <v>3.57</v>
      </c>
      <c r="F752" s="40">
        <v>4.6900000000000004</v>
      </c>
      <c r="G752" s="40">
        <v>6.06</v>
      </c>
      <c r="H752" s="40">
        <v>7.86</v>
      </c>
      <c r="I752" s="40">
        <v>10.49</v>
      </c>
      <c r="J752" s="40">
        <v>15.23</v>
      </c>
      <c r="K752" s="40">
        <v>46.73</v>
      </c>
      <c r="M752" s="38">
        <f t="shared" si="10"/>
        <v>22.368231046931406</v>
      </c>
    </row>
    <row r="753" spans="1:13" x14ac:dyDescent="0.3">
      <c r="M753" s="38"/>
    </row>
    <row r="754" spans="1:13" x14ac:dyDescent="0.3">
      <c r="A754" s="50" t="s">
        <v>291</v>
      </c>
      <c r="B754" s="50" t="s">
        <v>334</v>
      </c>
      <c r="C754" s="50"/>
      <c r="D754" s="50"/>
      <c r="E754" s="50"/>
      <c r="F754" s="50"/>
      <c r="G754" s="50"/>
      <c r="H754" s="50"/>
      <c r="I754" s="50"/>
      <c r="J754" s="50"/>
      <c r="K754" s="50"/>
      <c r="M754" s="38"/>
    </row>
    <row r="755" spans="1:13" x14ac:dyDescent="0.3">
      <c r="A755" s="50"/>
      <c r="B755" s="40" t="s">
        <v>335</v>
      </c>
      <c r="C755" s="40" t="s">
        <v>336</v>
      </c>
      <c r="D755" s="40" t="s">
        <v>337</v>
      </c>
      <c r="E755" s="40" t="s">
        <v>338</v>
      </c>
      <c r="F755" s="40" t="s">
        <v>339</v>
      </c>
      <c r="G755" s="40" t="s">
        <v>340</v>
      </c>
      <c r="H755" s="40" t="s">
        <v>341</v>
      </c>
      <c r="I755" s="40" t="s">
        <v>342</v>
      </c>
      <c r="J755" s="40" t="s">
        <v>343</v>
      </c>
      <c r="K755" s="40" t="s">
        <v>344</v>
      </c>
      <c r="M755" s="38"/>
    </row>
    <row r="756" spans="1:13" x14ac:dyDescent="0.3">
      <c r="A756" s="42">
        <v>2014</v>
      </c>
      <c r="B756" s="40">
        <v>41.92</v>
      </c>
      <c r="C756" s="40">
        <v>56.74</v>
      </c>
      <c r="D756" s="40">
        <v>69.86</v>
      </c>
      <c r="E756" s="40">
        <v>82.69</v>
      </c>
      <c r="F756" s="40">
        <v>96.31</v>
      </c>
      <c r="G756" s="40">
        <v>110.85</v>
      </c>
      <c r="H756" s="40">
        <v>127.25</v>
      </c>
      <c r="I756" s="40">
        <v>147.22999999999999</v>
      </c>
      <c r="J756" s="40">
        <v>175.03</v>
      </c>
      <c r="K756" s="40">
        <v>255.6</v>
      </c>
      <c r="M756" s="38"/>
    </row>
    <row r="757" spans="1:13" x14ac:dyDescent="0.3">
      <c r="A757" s="42">
        <v>2011</v>
      </c>
      <c r="B757" s="40">
        <v>35.07</v>
      </c>
      <c r="C757" s="40">
        <v>50.64</v>
      </c>
      <c r="D757" s="40">
        <v>63.77</v>
      </c>
      <c r="E757" s="40">
        <v>76.16</v>
      </c>
      <c r="F757" s="40">
        <v>89.03</v>
      </c>
      <c r="G757" s="40">
        <v>102.98</v>
      </c>
      <c r="H757" s="40">
        <v>119.3</v>
      </c>
      <c r="I757" s="40">
        <v>139.91999999999999</v>
      </c>
      <c r="J757" s="40">
        <v>169.15</v>
      </c>
      <c r="K757" s="40">
        <v>261.70999999999998</v>
      </c>
      <c r="M757" s="38"/>
    </row>
    <row r="758" spans="1:13" x14ac:dyDescent="0.3">
      <c r="A758" s="42">
        <v>2006</v>
      </c>
      <c r="B758" s="40">
        <v>35.380000000000003</v>
      </c>
      <c r="C758" s="40">
        <v>51.74</v>
      </c>
      <c r="D758" s="40">
        <v>67.33</v>
      </c>
      <c r="E758" s="40">
        <v>83.64</v>
      </c>
      <c r="F758" s="40">
        <v>100.97</v>
      </c>
      <c r="G758" s="40">
        <v>119.85</v>
      </c>
      <c r="H758" s="40">
        <v>141.97</v>
      </c>
      <c r="I758" s="40">
        <v>168.78</v>
      </c>
      <c r="J758" s="40">
        <v>207.37</v>
      </c>
      <c r="K758" s="40">
        <v>330.61</v>
      </c>
      <c r="M758" s="38"/>
    </row>
    <row r="759" spans="1:13" x14ac:dyDescent="0.3">
      <c r="A759" s="42">
        <v>2000</v>
      </c>
      <c r="B759" s="40">
        <v>35.03</v>
      </c>
      <c r="C759" s="40">
        <v>53.99</v>
      </c>
      <c r="D759" s="40">
        <v>69.95</v>
      </c>
      <c r="E759" s="40">
        <v>85.08</v>
      </c>
      <c r="F759" s="40">
        <v>100.78</v>
      </c>
      <c r="G759" s="40">
        <v>117.67</v>
      </c>
      <c r="H759" s="40">
        <v>137.31</v>
      </c>
      <c r="I759" s="40">
        <v>162.04</v>
      </c>
      <c r="J759" s="40">
        <v>198.49</v>
      </c>
      <c r="K759" s="40">
        <v>321.35000000000002</v>
      </c>
      <c r="M759" s="38"/>
    </row>
    <row r="760" spans="1:13" x14ac:dyDescent="0.3">
      <c r="A760" s="42">
        <v>1998</v>
      </c>
      <c r="B760" s="40" t="s">
        <v>313</v>
      </c>
      <c r="C760" s="40" t="s">
        <v>313</v>
      </c>
      <c r="D760" s="40" t="s">
        <v>313</v>
      </c>
      <c r="E760" s="40" t="s">
        <v>313</v>
      </c>
      <c r="F760" s="40" t="s">
        <v>313</v>
      </c>
      <c r="G760" s="40" t="s">
        <v>313</v>
      </c>
      <c r="H760" s="40" t="s">
        <v>313</v>
      </c>
      <c r="I760" s="40" t="s">
        <v>313</v>
      </c>
      <c r="J760" s="40" t="s">
        <v>313</v>
      </c>
      <c r="K760" s="40" t="s">
        <v>313</v>
      </c>
      <c r="M760" s="38"/>
    </row>
    <row r="761" spans="1:13" x14ac:dyDescent="0.3">
      <c r="A761" s="42">
        <v>1989</v>
      </c>
      <c r="B761" s="40">
        <v>10.72</v>
      </c>
      <c r="C761" s="40">
        <v>16.940000000000001</v>
      </c>
      <c r="D761" s="40">
        <v>23.58</v>
      </c>
      <c r="E761" s="40">
        <v>30.85</v>
      </c>
      <c r="F761" s="40">
        <v>38.950000000000003</v>
      </c>
      <c r="G761" s="40">
        <v>48.22</v>
      </c>
      <c r="H761" s="40">
        <v>59.23</v>
      </c>
      <c r="I761" s="40">
        <v>73.16</v>
      </c>
      <c r="J761" s="40">
        <v>93.2</v>
      </c>
      <c r="K761" s="40">
        <v>157.58000000000001</v>
      </c>
      <c r="M761" s="38"/>
    </row>
    <row r="762" spans="1:13" x14ac:dyDescent="0.3">
      <c r="A762" s="42">
        <v>1986.5</v>
      </c>
      <c r="B762" s="40">
        <v>10.6</v>
      </c>
      <c r="C762" s="40">
        <v>14.69</v>
      </c>
      <c r="D762" s="40">
        <v>19.02</v>
      </c>
      <c r="E762" s="40">
        <v>23.73</v>
      </c>
      <c r="F762" s="40">
        <v>28.93</v>
      </c>
      <c r="G762" s="40">
        <v>34.82</v>
      </c>
      <c r="H762" s="40">
        <v>41.75</v>
      </c>
      <c r="I762" s="40">
        <v>50.44</v>
      </c>
      <c r="J762" s="40">
        <v>62.78</v>
      </c>
      <c r="K762" s="40">
        <v>106.04</v>
      </c>
      <c r="M762" s="38"/>
    </row>
    <row r="763" spans="1:13" x14ac:dyDescent="0.3">
      <c r="M763" s="38"/>
    </row>
    <row r="764" spans="1:13" x14ac:dyDescent="0.3">
      <c r="M764" s="38"/>
    </row>
    <row r="765" spans="1:13" x14ac:dyDescent="0.3">
      <c r="A765" s="44" t="s">
        <v>345</v>
      </c>
      <c r="M765" s="38"/>
    </row>
    <row r="766" spans="1:13" x14ac:dyDescent="0.3">
      <c r="M766" s="38"/>
    </row>
    <row r="767" spans="1:13" x14ac:dyDescent="0.3">
      <c r="A767" s="51"/>
      <c r="B767" s="40"/>
      <c r="C767" s="41"/>
      <c r="D767" s="41"/>
      <c r="E767" s="41"/>
      <c r="F767" s="41"/>
      <c r="G767" s="41"/>
      <c r="H767" s="41"/>
      <c r="I767" s="41"/>
      <c r="J767" s="51"/>
      <c r="K767" s="41"/>
      <c r="L767" s="41"/>
      <c r="M767" s="38"/>
    </row>
    <row r="768" spans="1:13" x14ac:dyDescent="0.3">
      <c r="A768" s="51"/>
      <c r="B768" s="40"/>
      <c r="C768" s="41"/>
      <c r="D768" s="41"/>
      <c r="E768" s="41"/>
      <c r="F768" s="41"/>
      <c r="G768" s="41"/>
      <c r="H768" s="41"/>
      <c r="I768" s="41"/>
      <c r="J768" s="51"/>
      <c r="K768" s="41"/>
      <c r="L768" s="41"/>
      <c r="M768" s="38"/>
    </row>
    <row r="769" spans="1:13" x14ac:dyDescent="0.3">
      <c r="A769" s="42">
        <v>1998</v>
      </c>
      <c r="B769" s="42" t="s">
        <v>308</v>
      </c>
      <c r="C769" s="40">
        <v>202.89</v>
      </c>
      <c r="D769" s="40">
        <v>1.9</v>
      </c>
      <c r="E769" s="40">
        <v>14</v>
      </c>
      <c r="F769" s="40">
        <v>4.9800000000000004</v>
      </c>
      <c r="G769" s="40">
        <v>2.42</v>
      </c>
      <c r="H769" s="40">
        <v>7.24</v>
      </c>
      <c r="I769" s="40">
        <v>44.55</v>
      </c>
      <c r="J769" s="40">
        <v>148.94999999999999</v>
      </c>
      <c r="K769" s="40">
        <v>36.630000000000003</v>
      </c>
      <c r="L769" s="40">
        <v>0.76</v>
      </c>
      <c r="M769" s="38"/>
    </row>
    <row r="770" spans="1:13" x14ac:dyDescent="0.3">
      <c r="A770" s="42">
        <v>1992.5</v>
      </c>
      <c r="B770" s="42" t="s">
        <v>308</v>
      </c>
      <c r="C770" s="40">
        <v>127.66</v>
      </c>
      <c r="D770" s="40">
        <v>1.9</v>
      </c>
      <c r="E770" s="40">
        <v>33.19</v>
      </c>
      <c r="F770" s="40">
        <v>12.48</v>
      </c>
      <c r="G770" s="40">
        <v>6.34</v>
      </c>
      <c r="H770" s="40">
        <v>18.88</v>
      </c>
      <c r="I770" s="40" t="s">
        <v>313</v>
      </c>
      <c r="J770" s="40" t="s">
        <v>313</v>
      </c>
      <c r="K770" s="40" t="s">
        <v>313</v>
      </c>
      <c r="L770" s="40">
        <v>0.75</v>
      </c>
      <c r="M770" s="38"/>
    </row>
    <row r="771" spans="1:13" x14ac:dyDescent="0.3">
      <c r="M771" s="38"/>
    </row>
    <row r="772" spans="1:13" x14ac:dyDescent="0.3">
      <c r="A772" s="50" t="s">
        <v>291</v>
      </c>
      <c r="B772" s="50" t="s">
        <v>323</v>
      </c>
      <c r="C772" s="50"/>
      <c r="D772" s="50"/>
      <c r="E772" s="50"/>
      <c r="F772" s="50"/>
      <c r="G772" s="50"/>
      <c r="H772" s="50"/>
      <c r="I772" s="50"/>
      <c r="J772" s="50"/>
      <c r="K772" s="50"/>
      <c r="M772" s="38"/>
    </row>
    <row r="773" spans="1:13" x14ac:dyDescent="0.3">
      <c r="A773" s="50"/>
      <c r="B773" s="40" t="s">
        <v>324</v>
      </c>
      <c r="C773" s="40" t="s">
        <v>325</v>
      </c>
      <c r="D773" s="40" t="s">
        <v>326</v>
      </c>
      <c r="E773" s="40" t="s">
        <v>327</v>
      </c>
      <c r="F773" s="40" t="s">
        <v>328</v>
      </c>
      <c r="G773" s="40" t="s">
        <v>329</v>
      </c>
      <c r="H773" s="40" t="s">
        <v>330</v>
      </c>
      <c r="I773" s="40" t="s">
        <v>331</v>
      </c>
      <c r="J773" s="40" t="s">
        <v>332</v>
      </c>
      <c r="K773" s="40" t="s">
        <v>333</v>
      </c>
      <c r="M773" s="38"/>
    </row>
    <row r="774" spans="1:13" x14ac:dyDescent="0.3">
      <c r="A774" s="42">
        <v>1998</v>
      </c>
      <c r="B774" s="40">
        <v>1.54</v>
      </c>
      <c r="C774" s="40">
        <v>2.98</v>
      </c>
      <c r="D774" s="40">
        <v>4.25</v>
      </c>
      <c r="E774" s="40">
        <v>5.46</v>
      </c>
      <c r="F774" s="40">
        <v>6.69</v>
      </c>
      <c r="G774" s="40">
        <v>8.0500000000000007</v>
      </c>
      <c r="H774" s="40">
        <v>9.66</v>
      </c>
      <c r="I774" s="40">
        <v>11.82</v>
      </c>
      <c r="J774" s="40">
        <v>15.45</v>
      </c>
      <c r="K774" s="40">
        <v>34.11</v>
      </c>
      <c r="M774" s="38"/>
    </row>
    <row r="775" spans="1:13" x14ac:dyDescent="0.3">
      <c r="A775" s="42">
        <v>1992.5</v>
      </c>
      <c r="B775" s="40" t="s">
        <v>313</v>
      </c>
      <c r="C775" s="40" t="s">
        <v>313</v>
      </c>
      <c r="D775" s="40" t="s">
        <v>313</v>
      </c>
      <c r="E775" s="40" t="s">
        <v>313</v>
      </c>
      <c r="F775" s="40" t="s">
        <v>313</v>
      </c>
      <c r="G775" s="40" t="s">
        <v>313</v>
      </c>
      <c r="H775" s="40" t="s">
        <v>313</v>
      </c>
      <c r="I775" s="40" t="s">
        <v>313</v>
      </c>
      <c r="J775" s="40" t="s">
        <v>313</v>
      </c>
      <c r="K775" s="40" t="s">
        <v>313</v>
      </c>
      <c r="M775" s="38"/>
    </row>
    <row r="776" spans="1:13" x14ac:dyDescent="0.3">
      <c r="M776" s="38"/>
    </row>
    <row r="777" spans="1:13" x14ac:dyDescent="0.3">
      <c r="A777" s="50" t="s">
        <v>291</v>
      </c>
      <c r="B777" s="50" t="s">
        <v>334</v>
      </c>
      <c r="C777" s="50"/>
      <c r="D777" s="50"/>
      <c r="E777" s="50"/>
      <c r="F777" s="50"/>
      <c r="G777" s="50"/>
      <c r="H777" s="50"/>
      <c r="I777" s="50"/>
      <c r="J777" s="50"/>
      <c r="K777" s="50"/>
      <c r="M777" s="38"/>
    </row>
    <row r="778" spans="1:13" x14ac:dyDescent="0.3">
      <c r="A778" s="50"/>
      <c r="B778" s="40" t="s">
        <v>335</v>
      </c>
      <c r="C778" s="40" t="s">
        <v>336</v>
      </c>
      <c r="D778" s="40" t="s">
        <v>337</v>
      </c>
      <c r="E778" s="40" t="s">
        <v>338</v>
      </c>
      <c r="F778" s="40" t="s">
        <v>339</v>
      </c>
      <c r="G778" s="40" t="s">
        <v>340</v>
      </c>
      <c r="H778" s="40" t="s">
        <v>341</v>
      </c>
      <c r="I778" s="40" t="s">
        <v>342</v>
      </c>
      <c r="J778" s="40" t="s">
        <v>343</v>
      </c>
      <c r="K778" s="40" t="s">
        <v>344</v>
      </c>
      <c r="M778" s="38"/>
    </row>
    <row r="779" spans="1:13" x14ac:dyDescent="0.3">
      <c r="A779" s="42">
        <v>1998</v>
      </c>
      <c r="B779" s="40">
        <v>31.25</v>
      </c>
      <c r="C779" s="40">
        <v>45.85</v>
      </c>
      <c r="D779" s="40">
        <v>59.31</v>
      </c>
      <c r="E779" s="40">
        <v>72.180000000000007</v>
      </c>
      <c r="F779" s="40">
        <v>84.89</v>
      </c>
      <c r="G779" s="40">
        <v>97.96</v>
      </c>
      <c r="H779" s="40">
        <v>111.97</v>
      </c>
      <c r="I779" s="40">
        <v>127.95</v>
      </c>
      <c r="J779" s="40">
        <v>148.56</v>
      </c>
      <c r="K779" s="40">
        <v>202.89</v>
      </c>
      <c r="M779" s="38"/>
    </row>
    <row r="780" spans="1:13" x14ac:dyDescent="0.3">
      <c r="A780" s="42">
        <v>1992.5</v>
      </c>
      <c r="B780" s="40" t="s">
        <v>313</v>
      </c>
      <c r="C780" s="40" t="s">
        <v>313</v>
      </c>
      <c r="D780" s="40" t="s">
        <v>313</v>
      </c>
      <c r="E780" s="40" t="s">
        <v>313</v>
      </c>
      <c r="F780" s="40" t="s">
        <v>313</v>
      </c>
      <c r="G780" s="40" t="s">
        <v>313</v>
      </c>
      <c r="H780" s="40" t="s">
        <v>313</v>
      </c>
      <c r="I780" s="40" t="s">
        <v>313</v>
      </c>
      <c r="J780" s="40" t="s">
        <v>313</v>
      </c>
      <c r="K780" s="40" t="s">
        <v>313</v>
      </c>
      <c r="M780" s="38"/>
    </row>
    <row r="781" spans="1:13" x14ac:dyDescent="0.3">
      <c r="M781" s="38"/>
    </row>
    <row r="782" spans="1:13" x14ac:dyDescent="0.3">
      <c r="M782" s="38"/>
    </row>
    <row r="783" spans="1:13" x14ac:dyDescent="0.3">
      <c r="A783" s="44" t="s">
        <v>71</v>
      </c>
      <c r="M783" s="38"/>
    </row>
    <row r="784" spans="1:13" x14ac:dyDescent="0.3">
      <c r="M784" s="38"/>
    </row>
    <row r="785" spans="1:13" x14ac:dyDescent="0.3">
      <c r="A785" s="42">
        <v>2012</v>
      </c>
      <c r="B785" s="42" t="s">
        <v>309</v>
      </c>
      <c r="C785" s="40">
        <v>126.75</v>
      </c>
      <c r="D785" s="40">
        <v>1.9</v>
      </c>
      <c r="E785" s="40">
        <v>24.9</v>
      </c>
      <c r="F785" s="40">
        <v>8.02</v>
      </c>
      <c r="G785" s="40">
        <v>3.65</v>
      </c>
      <c r="H785" s="40">
        <v>11.19</v>
      </c>
      <c r="I785" s="40">
        <v>40.909999999999997</v>
      </c>
      <c r="J785" s="40">
        <v>95.79</v>
      </c>
      <c r="K785" s="40">
        <v>29.01</v>
      </c>
      <c r="L785" s="40">
        <v>10.29</v>
      </c>
      <c r="M785" s="38"/>
    </row>
    <row r="786" spans="1:13" x14ac:dyDescent="0.3">
      <c r="A786" s="42">
        <v>2012</v>
      </c>
      <c r="B786" s="42" t="s">
        <v>307</v>
      </c>
      <c r="C786" s="40">
        <v>104.7</v>
      </c>
      <c r="D786" s="40">
        <v>1.9</v>
      </c>
      <c r="E786" s="40">
        <v>53.91</v>
      </c>
      <c r="F786" s="40">
        <v>28.9</v>
      </c>
      <c r="G786" s="40">
        <v>19.420000000000002</v>
      </c>
      <c r="H786" s="40">
        <v>54.26</v>
      </c>
      <c r="I786" s="40">
        <v>60.79</v>
      </c>
      <c r="J786" s="40">
        <v>51.17</v>
      </c>
      <c r="K786" s="40">
        <v>76.239999999999995</v>
      </c>
      <c r="L786" s="40">
        <v>10.29</v>
      </c>
      <c r="M786" s="38"/>
    </row>
    <row r="787" spans="1:13" x14ac:dyDescent="0.3">
      <c r="A787" s="42">
        <v>2001</v>
      </c>
      <c r="B787" s="42" t="s">
        <v>307</v>
      </c>
      <c r="C787" s="40">
        <v>99.4</v>
      </c>
      <c r="D787" s="40">
        <v>1.9</v>
      </c>
      <c r="E787" s="40">
        <v>55.59</v>
      </c>
      <c r="F787" s="40">
        <v>27.97</v>
      </c>
      <c r="G787" s="40">
        <v>18.14</v>
      </c>
      <c r="H787" s="40">
        <v>52.03</v>
      </c>
      <c r="I787" s="40">
        <v>59.48</v>
      </c>
      <c r="J787" s="40">
        <v>50.82</v>
      </c>
      <c r="K787" s="40">
        <v>69.23</v>
      </c>
      <c r="L787" s="40">
        <v>8.69</v>
      </c>
      <c r="M787" s="38"/>
    </row>
    <row r="788" spans="1:13" x14ac:dyDescent="0.3">
      <c r="M788" s="38"/>
    </row>
    <row r="789" spans="1:13" x14ac:dyDescent="0.3">
      <c r="A789" s="50" t="s">
        <v>291</v>
      </c>
      <c r="B789" s="50" t="s">
        <v>323</v>
      </c>
      <c r="C789" s="50"/>
      <c r="D789" s="50"/>
      <c r="E789" s="50"/>
      <c r="F789" s="50"/>
      <c r="G789" s="50"/>
      <c r="H789" s="50"/>
      <c r="I789" s="50"/>
      <c r="J789" s="50"/>
      <c r="K789" s="50"/>
      <c r="M789" s="38"/>
    </row>
    <row r="790" spans="1:13" x14ac:dyDescent="0.3">
      <c r="A790" s="50"/>
      <c r="B790" s="40" t="s">
        <v>324</v>
      </c>
      <c r="C790" s="40" t="s">
        <v>325</v>
      </c>
      <c r="D790" s="40" t="s">
        <v>326</v>
      </c>
      <c r="E790" s="40" t="s">
        <v>327</v>
      </c>
      <c r="F790" s="40" t="s">
        <v>328</v>
      </c>
      <c r="G790" s="40" t="s">
        <v>329</v>
      </c>
      <c r="H790" s="40" t="s">
        <v>330</v>
      </c>
      <c r="I790" s="40" t="s">
        <v>331</v>
      </c>
      <c r="J790" s="40" t="s">
        <v>332</v>
      </c>
      <c r="K790" s="40" t="s">
        <v>333</v>
      </c>
      <c r="M790" s="38"/>
    </row>
    <row r="791" spans="1:13" x14ac:dyDescent="0.3">
      <c r="A791" s="42">
        <v>2012</v>
      </c>
      <c r="B791" s="40">
        <v>2.13</v>
      </c>
      <c r="C791" s="40">
        <v>3.47</v>
      </c>
      <c r="D791" s="40">
        <v>4.58</v>
      </c>
      <c r="E791" s="40">
        <v>5.72</v>
      </c>
      <c r="F791" s="40">
        <v>6.94</v>
      </c>
      <c r="G791" s="40">
        <v>8.23</v>
      </c>
      <c r="H791" s="40">
        <v>9.9</v>
      </c>
      <c r="I791" s="40">
        <v>12.09</v>
      </c>
      <c r="J791" s="40">
        <v>15.89</v>
      </c>
      <c r="K791" s="40">
        <v>31.05</v>
      </c>
      <c r="M791" s="38">
        <f t="shared" ref="M791:M834" si="11">SUM(J791:K791)/SUM(B791:C791)</f>
        <v>8.382142857142858</v>
      </c>
    </row>
    <row r="792" spans="1:13" x14ac:dyDescent="0.3">
      <c r="A792" s="42">
        <v>2012</v>
      </c>
      <c r="B792" s="40">
        <v>0.55000000000000004</v>
      </c>
      <c r="C792" s="40">
        <v>1.43</v>
      </c>
      <c r="D792" s="40">
        <v>2.27</v>
      </c>
      <c r="E792" s="40">
        <v>3.22</v>
      </c>
      <c r="F792" s="40">
        <v>4.29</v>
      </c>
      <c r="G792" s="40">
        <v>5.68</v>
      </c>
      <c r="H792" s="40">
        <v>7.63</v>
      </c>
      <c r="I792" s="40">
        <v>10.63</v>
      </c>
      <c r="J792" s="40">
        <v>16.079999999999998</v>
      </c>
      <c r="K792" s="40">
        <v>48.21</v>
      </c>
      <c r="M792" s="38">
        <f t="shared" si="11"/>
        <v>32.469696969696969</v>
      </c>
    </row>
    <row r="793" spans="1:13" x14ac:dyDescent="0.3">
      <c r="A793" s="42">
        <v>2001</v>
      </c>
      <c r="B793" s="40">
        <v>0.64</v>
      </c>
      <c r="C793" s="40">
        <v>1.69</v>
      </c>
      <c r="D793" s="40">
        <v>2.63</v>
      </c>
      <c r="E793" s="40">
        <v>3.52</v>
      </c>
      <c r="F793" s="40">
        <v>4.53</v>
      </c>
      <c r="G793" s="40">
        <v>5.75</v>
      </c>
      <c r="H793" s="40">
        <v>7.51</v>
      </c>
      <c r="I793" s="40">
        <v>10.130000000000001</v>
      </c>
      <c r="J793" s="40">
        <v>15.77</v>
      </c>
      <c r="K793" s="40">
        <v>47.82</v>
      </c>
      <c r="M793" s="38">
        <f t="shared" si="11"/>
        <v>27.291845493562231</v>
      </c>
    </row>
    <row r="794" spans="1:13" x14ac:dyDescent="0.3">
      <c r="M794" s="38"/>
    </row>
    <row r="795" spans="1:13" x14ac:dyDescent="0.3">
      <c r="A795" s="50" t="s">
        <v>291</v>
      </c>
      <c r="B795" s="50" t="s">
        <v>334</v>
      </c>
      <c r="C795" s="50"/>
      <c r="D795" s="50"/>
      <c r="E795" s="50"/>
      <c r="F795" s="50"/>
      <c r="G795" s="50"/>
      <c r="H795" s="50"/>
      <c r="I795" s="50"/>
      <c r="J795" s="50"/>
      <c r="K795" s="50"/>
      <c r="M795" s="38"/>
    </row>
    <row r="796" spans="1:13" x14ac:dyDescent="0.3">
      <c r="A796" s="50"/>
      <c r="B796" s="40" t="s">
        <v>335</v>
      </c>
      <c r="C796" s="40" t="s">
        <v>336</v>
      </c>
      <c r="D796" s="40" t="s">
        <v>337</v>
      </c>
      <c r="E796" s="40" t="s">
        <v>338</v>
      </c>
      <c r="F796" s="40" t="s">
        <v>339</v>
      </c>
      <c r="G796" s="40" t="s">
        <v>340</v>
      </c>
      <c r="H796" s="40" t="s">
        <v>341</v>
      </c>
      <c r="I796" s="40" t="s">
        <v>342</v>
      </c>
      <c r="J796" s="40" t="s">
        <v>343</v>
      </c>
      <c r="K796" s="40" t="s">
        <v>344</v>
      </c>
      <c r="M796" s="38"/>
    </row>
    <row r="797" spans="1:13" x14ac:dyDescent="0.3">
      <c r="A797" s="42">
        <v>2012</v>
      </c>
      <c r="B797" s="40">
        <v>27</v>
      </c>
      <c r="C797" s="40">
        <v>35.49</v>
      </c>
      <c r="D797" s="40">
        <v>43.01</v>
      </c>
      <c r="E797" s="40">
        <v>50.38</v>
      </c>
      <c r="F797" s="40">
        <v>57.9</v>
      </c>
      <c r="G797" s="40">
        <v>65.64</v>
      </c>
      <c r="H797" s="40">
        <v>74.180000000000007</v>
      </c>
      <c r="I797" s="40">
        <v>84.07</v>
      </c>
      <c r="J797" s="40">
        <v>97.1</v>
      </c>
      <c r="K797" s="40">
        <v>126.75</v>
      </c>
      <c r="M797" s="38"/>
    </row>
    <row r="798" spans="1:13" x14ac:dyDescent="0.3">
      <c r="A798" s="42">
        <v>2012</v>
      </c>
      <c r="B798" s="40">
        <v>5.76</v>
      </c>
      <c r="C798" s="40">
        <v>10.37</v>
      </c>
      <c r="D798" s="40">
        <v>14.83</v>
      </c>
      <c r="E798" s="40">
        <v>19.55</v>
      </c>
      <c r="F798" s="40">
        <v>24.63</v>
      </c>
      <c r="G798" s="40">
        <v>30.43</v>
      </c>
      <c r="H798" s="40">
        <v>37.5</v>
      </c>
      <c r="I798" s="40">
        <v>46.72</v>
      </c>
      <c r="J798" s="40">
        <v>60.24</v>
      </c>
      <c r="K798" s="40">
        <v>104.7</v>
      </c>
      <c r="M798" s="38"/>
    </row>
    <row r="799" spans="1:13" x14ac:dyDescent="0.3">
      <c r="A799" s="42">
        <v>2001</v>
      </c>
      <c r="B799" s="40">
        <v>6.36</v>
      </c>
      <c r="C799" s="40">
        <v>11.58</v>
      </c>
      <c r="D799" s="40">
        <v>16.43</v>
      </c>
      <c r="E799" s="40">
        <v>21.07</v>
      </c>
      <c r="F799" s="40">
        <v>25.86</v>
      </c>
      <c r="G799" s="40">
        <v>31.08</v>
      </c>
      <c r="H799" s="40">
        <v>37.299999999999997</v>
      </c>
      <c r="I799" s="40">
        <v>45.23</v>
      </c>
      <c r="J799" s="40">
        <v>57.62</v>
      </c>
      <c r="K799" s="40">
        <v>99.4</v>
      </c>
      <c r="M799" s="38"/>
    </row>
    <row r="800" spans="1:13" x14ac:dyDescent="0.3">
      <c r="M800" s="38"/>
    </row>
    <row r="801" spans="1:13" x14ac:dyDescent="0.3">
      <c r="M801" s="38"/>
    </row>
    <row r="802" spans="1:13" x14ac:dyDescent="0.3">
      <c r="A802" s="44" t="s">
        <v>74</v>
      </c>
      <c r="M802" s="38"/>
    </row>
    <row r="803" spans="1:13" x14ac:dyDescent="0.3">
      <c r="M803" s="38"/>
    </row>
    <row r="804" spans="1:13" x14ac:dyDescent="0.3">
      <c r="A804" s="42">
        <v>2015</v>
      </c>
      <c r="B804" s="42" t="s">
        <v>307</v>
      </c>
      <c r="C804" s="40">
        <v>221.01</v>
      </c>
      <c r="D804" s="40">
        <v>1.9</v>
      </c>
      <c r="E804" s="40">
        <v>17.75</v>
      </c>
      <c r="F804" s="40">
        <v>6.42</v>
      </c>
      <c r="G804" s="40">
        <v>3.36</v>
      </c>
      <c r="H804" s="40">
        <v>9.6300000000000008</v>
      </c>
      <c r="I804" s="40">
        <v>50.1</v>
      </c>
      <c r="J804" s="40">
        <v>143.31</v>
      </c>
      <c r="K804" s="40">
        <v>46.8</v>
      </c>
      <c r="L804" s="40">
        <v>8.9600000000000009</v>
      </c>
      <c r="M804" s="38"/>
    </row>
    <row r="805" spans="1:13" x14ac:dyDescent="0.3">
      <c r="A805" s="42">
        <v>2014</v>
      </c>
      <c r="B805" s="42" t="s">
        <v>307</v>
      </c>
      <c r="C805" s="40">
        <v>226.21</v>
      </c>
      <c r="D805" s="40">
        <v>1.9</v>
      </c>
      <c r="E805" s="40">
        <v>17.18</v>
      </c>
      <c r="F805" s="40">
        <v>6.45</v>
      </c>
      <c r="G805" s="40">
        <v>3.6</v>
      </c>
      <c r="H805" s="40">
        <v>9.16</v>
      </c>
      <c r="I805" s="40">
        <v>50.97</v>
      </c>
      <c r="J805" s="40">
        <v>143.43</v>
      </c>
      <c r="K805" s="40">
        <v>50.47</v>
      </c>
      <c r="L805" s="40">
        <v>8.81</v>
      </c>
      <c r="M805" s="38"/>
    </row>
    <row r="806" spans="1:13" x14ac:dyDescent="0.3">
      <c r="A806" s="42">
        <v>2013</v>
      </c>
      <c r="B806" s="42" t="s">
        <v>307</v>
      </c>
      <c r="C806" s="40">
        <v>230.61</v>
      </c>
      <c r="D806" s="40">
        <v>1.9</v>
      </c>
      <c r="E806" s="40">
        <v>18.93</v>
      </c>
      <c r="F806" s="40">
        <v>7.66</v>
      </c>
      <c r="G806" s="40">
        <v>4.3899999999999997</v>
      </c>
      <c r="H806" s="40">
        <v>11.51</v>
      </c>
      <c r="I806" s="40">
        <v>53.67</v>
      </c>
      <c r="J806" s="40">
        <v>139.03</v>
      </c>
      <c r="K806" s="40">
        <v>57.39</v>
      </c>
      <c r="L806" s="40">
        <v>8.66</v>
      </c>
      <c r="M806" s="38"/>
    </row>
    <row r="807" spans="1:13" x14ac:dyDescent="0.3">
      <c r="A807" s="42">
        <v>2012</v>
      </c>
      <c r="B807" s="42" t="s">
        <v>307</v>
      </c>
      <c r="C807" s="40">
        <v>236.94</v>
      </c>
      <c r="D807" s="40">
        <v>1.9</v>
      </c>
      <c r="E807" s="40">
        <v>21.36</v>
      </c>
      <c r="F807" s="40">
        <v>9.25</v>
      </c>
      <c r="G807" s="40">
        <v>5.56</v>
      </c>
      <c r="H807" s="40">
        <v>15.07</v>
      </c>
      <c r="I807" s="40">
        <v>57.4</v>
      </c>
      <c r="J807" s="40">
        <v>130.37</v>
      </c>
      <c r="K807" s="40">
        <v>65.849999999999994</v>
      </c>
      <c r="L807" s="40">
        <v>8.51</v>
      </c>
      <c r="M807" s="38"/>
    </row>
    <row r="808" spans="1:13" x14ac:dyDescent="0.3">
      <c r="A808" s="42">
        <v>2011</v>
      </c>
      <c r="B808" s="42" t="s">
        <v>307</v>
      </c>
      <c r="C808" s="40">
        <v>269.72000000000003</v>
      </c>
      <c r="D808" s="40">
        <v>1.9</v>
      </c>
      <c r="E808" s="40">
        <v>18.75</v>
      </c>
      <c r="F808" s="40">
        <v>7.88</v>
      </c>
      <c r="G808" s="40">
        <v>4.91</v>
      </c>
      <c r="H808" s="40">
        <v>12.78</v>
      </c>
      <c r="I808" s="40">
        <v>57.4</v>
      </c>
      <c r="J808" s="40">
        <v>149.29</v>
      </c>
      <c r="K808" s="40">
        <v>67.959999999999994</v>
      </c>
      <c r="L808" s="40">
        <v>8.35</v>
      </c>
      <c r="M808" s="38"/>
    </row>
    <row r="809" spans="1:13" x14ac:dyDescent="0.3">
      <c r="A809" s="42">
        <v>2010</v>
      </c>
      <c r="B809" s="42" t="s">
        <v>307</v>
      </c>
      <c r="C809" s="40">
        <v>273.70999999999998</v>
      </c>
      <c r="D809" s="40">
        <v>1.9</v>
      </c>
      <c r="E809" s="40">
        <v>15.47</v>
      </c>
      <c r="F809" s="40">
        <v>5.4</v>
      </c>
      <c r="G809" s="40">
        <v>2.76</v>
      </c>
      <c r="H809" s="40">
        <v>8.02</v>
      </c>
      <c r="I809" s="40">
        <v>53.39</v>
      </c>
      <c r="J809" s="40">
        <v>160.19</v>
      </c>
      <c r="K809" s="40">
        <v>52.99</v>
      </c>
      <c r="L809" s="40">
        <v>8.19</v>
      </c>
      <c r="M809" s="38"/>
    </row>
    <row r="810" spans="1:13" x14ac:dyDescent="0.3">
      <c r="A810" s="42">
        <v>2009</v>
      </c>
      <c r="B810" s="42" t="s">
        <v>307</v>
      </c>
      <c r="C810" s="40">
        <v>277.07</v>
      </c>
      <c r="D810" s="40">
        <v>1.9</v>
      </c>
      <c r="E810" s="40">
        <v>14.04</v>
      </c>
      <c r="F810" s="40">
        <v>4.82</v>
      </c>
      <c r="G810" s="40">
        <v>2.39</v>
      </c>
      <c r="H810" s="40">
        <v>7.12</v>
      </c>
      <c r="I810" s="40">
        <v>51.56</v>
      </c>
      <c r="J810" s="40">
        <v>172.92</v>
      </c>
      <c r="K810" s="40">
        <v>49.2</v>
      </c>
      <c r="L810" s="40">
        <v>8.0399999999999991</v>
      </c>
      <c r="M810" s="38"/>
    </row>
    <row r="811" spans="1:13" x14ac:dyDescent="0.3">
      <c r="A811" s="42">
        <v>2008</v>
      </c>
      <c r="B811" s="42" t="s">
        <v>307</v>
      </c>
      <c r="C811" s="40">
        <v>286.58</v>
      </c>
      <c r="D811" s="40">
        <v>1.9</v>
      </c>
      <c r="E811" s="40">
        <v>16.14</v>
      </c>
      <c r="F811" s="40">
        <v>6.3</v>
      </c>
      <c r="G811" s="40">
        <v>3.53</v>
      </c>
      <c r="H811" s="40">
        <v>9.7100000000000009</v>
      </c>
      <c r="I811" s="40">
        <v>55.74</v>
      </c>
      <c r="J811" s="40">
        <v>164.92</v>
      </c>
      <c r="K811" s="40">
        <v>60.82</v>
      </c>
      <c r="L811" s="40">
        <v>7.87</v>
      </c>
      <c r="M811" s="38"/>
    </row>
    <row r="812" spans="1:13" x14ac:dyDescent="0.3">
      <c r="A812" s="42">
        <v>2007</v>
      </c>
      <c r="B812" s="42" t="s">
        <v>307</v>
      </c>
      <c r="C812" s="40">
        <v>271.39999999999998</v>
      </c>
      <c r="D812" s="40">
        <v>1.9</v>
      </c>
      <c r="E812" s="40">
        <v>17.43</v>
      </c>
      <c r="F812" s="40">
        <v>6.91</v>
      </c>
      <c r="G812" s="40">
        <v>3.91</v>
      </c>
      <c r="H812" s="40">
        <v>10.36</v>
      </c>
      <c r="I812" s="40">
        <v>56.16</v>
      </c>
      <c r="J812" s="40">
        <v>149.25</v>
      </c>
      <c r="K812" s="40">
        <v>61.91</v>
      </c>
      <c r="L812" s="40">
        <v>7.71</v>
      </c>
      <c r="M812" s="38"/>
    </row>
    <row r="813" spans="1:13" x14ac:dyDescent="0.3">
      <c r="A813" s="42">
        <v>2006</v>
      </c>
      <c r="B813" s="42" t="s">
        <v>307</v>
      </c>
      <c r="C813" s="40">
        <v>241.64</v>
      </c>
      <c r="D813" s="40">
        <v>1.9</v>
      </c>
      <c r="E813" s="40">
        <v>23.79</v>
      </c>
      <c r="F813" s="40">
        <v>11.4</v>
      </c>
      <c r="G813" s="40">
        <v>7.29</v>
      </c>
      <c r="H813" s="40">
        <v>19.77</v>
      </c>
      <c r="I813" s="40">
        <v>57.42</v>
      </c>
      <c r="J813" s="40">
        <v>136.21</v>
      </c>
      <c r="K813" s="40">
        <v>68.91</v>
      </c>
      <c r="L813" s="40">
        <v>7.54</v>
      </c>
      <c r="M813" s="38"/>
    </row>
    <row r="814" spans="1:13" x14ac:dyDescent="0.3">
      <c r="A814" s="42">
        <v>2005</v>
      </c>
      <c r="B814" s="42" t="s">
        <v>307</v>
      </c>
      <c r="C814" s="40">
        <v>222.66</v>
      </c>
      <c r="D814" s="40">
        <v>1.9</v>
      </c>
      <c r="E814" s="40">
        <v>27.79</v>
      </c>
      <c r="F814" s="40">
        <v>13.93</v>
      </c>
      <c r="G814" s="40">
        <v>9.2100000000000009</v>
      </c>
      <c r="H814" s="40">
        <v>24.75</v>
      </c>
      <c r="I814" s="40">
        <v>59.51</v>
      </c>
      <c r="J814" s="40">
        <v>116.2</v>
      </c>
      <c r="K814" s="40">
        <v>76.61</v>
      </c>
      <c r="L814" s="40">
        <v>7.37</v>
      </c>
      <c r="M814" s="38"/>
    </row>
    <row r="815" spans="1:13" x14ac:dyDescent="0.3">
      <c r="A815" s="42">
        <v>2004</v>
      </c>
      <c r="B815" s="42" t="s">
        <v>307</v>
      </c>
      <c r="C815" s="40">
        <v>224.99</v>
      </c>
      <c r="D815" s="40">
        <v>1.9</v>
      </c>
      <c r="E815" s="40">
        <v>26.32</v>
      </c>
      <c r="F815" s="40">
        <v>11.89</v>
      </c>
      <c r="G815" s="40">
        <v>7.36</v>
      </c>
      <c r="H815" s="40">
        <v>18.850000000000001</v>
      </c>
      <c r="I815" s="40">
        <v>58.41</v>
      </c>
      <c r="J815" s="40">
        <v>119.2</v>
      </c>
      <c r="K815" s="40">
        <v>72.34</v>
      </c>
      <c r="L815" s="40">
        <v>7.2</v>
      </c>
      <c r="M815" s="38"/>
    </row>
    <row r="816" spans="1:13" x14ac:dyDescent="0.3">
      <c r="A816" s="42">
        <v>2003</v>
      </c>
      <c r="B816" s="42" t="s">
        <v>307</v>
      </c>
      <c r="C816" s="40">
        <v>217.84</v>
      </c>
      <c r="D816" s="40">
        <v>1.9</v>
      </c>
      <c r="E816" s="40">
        <v>27.47</v>
      </c>
      <c r="F816" s="40">
        <v>12.61</v>
      </c>
      <c r="G816" s="40">
        <v>7.8</v>
      </c>
      <c r="H816" s="40">
        <v>19.64</v>
      </c>
      <c r="I816" s="40">
        <v>58.66</v>
      </c>
      <c r="J816" s="40">
        <v>114.67</v>
      </c>
      <c r="K816" s="40">
        <v>73.11</v>
      </c>
      <c r="L816" s="40">
        <v>7.03</v>
      </c>
      <c r="M816" s="38"/>
    </row>
    <row r="817" spans="1:13" x14ac:dyDescent="0.3">
      <c r="A817" s="42">
        <v>2002</v>
      </c>
      <c r="B817" s="42" t="s">
        <v>307</v>
      </c>
      <c r="C817" s="40">
        <v>211.22</v>
      </c>
      <c r="D817" s="40">
        <v>1.9</v>
      </c>
      <c r="E817" s="40">
        <v>29.06</v>
      </c>
      <c r="F817" s="40">
        <v>15.13</v>
      </c>
      <c r="G817" s="40">
        <v>10.45</v>
      </c>
      <c r="H817" s="40">
        <v>22.73</v>
      </c>
      <c r="I817" s="40">
        <v>58.78</v>
      </c>
      <c r="J817" s="40">
        <v>114.64</v>
      </c>
      <c r="K817" s="40">
        <v>87.88</v>
      </c>
      <c r="L817" s="40">
        <v>6.86</v>
      </c>
      <c r="M817" s="38"/>
    </row>
    <row r="818" spans="1:13" x14ac:dyDescent="0.3">
      <c r="A818" s="42">
        <v>2001</v>
      </c>
      <c r="B818" s="42" t="s">
        <v>307</v>
      </c>
      <c r="C818" s="40">
        <v>252.73</v>
      </c>
      <c r="D818" s="40">
        <v>1.9</v>
      </c>
      <c r="E818" s="40">
        <v>18.28</v>
      </c>
      <c r="F818" s="40">
        <v>8.09</v>
      </c>
      <c r="G818" s="40">
        <v>4.9800000000000004</v>
      </c>
      <c r="H818" s="40">
        <v>13.08</v>
      </c>
      <c r="I818" s="40">
        <v>54.08</v>
      </c>
      <c r="J818" s="40">
        <v>151.32</v>
      </c>
      <c r="K818" s="40">
        <v>59.82</v>
      </c>
      <c r="L818" s="40">
        <v>6.69</v>
      </c>
      <c r="M818" s="38"/>
    </row>
    <row r="819" spans="1:13" x14ac:dyDescent="0.3">
      <c r="A819" s="42">
        <v>1999</v>
      </c>
      <c r="B819" s="42" t="s">
        <v>307</v>
      </c>
      <c r="C819" s="40">
        <v>194.94</v>
      </c>
      <c r="D819" s="40">
        <v>1.9</v>
      </c>
      <c r="E819" s="40">
        <v>26.45</v>
      </c>
      <c r="F819" s="40">
        <v>12.94</v>
      </c>
      <c r="G819" s="40">
        <v>8.68</v>
      </c>
      <c r="H819" s="40">
        <v>18.22</v>
      </c>
      <c r="I819" s="40">
        <v>55.35</v>
      </c>
      <c r="J819" s="40">
        <v>114.39</v>
      </c>
      <c r="K819" s="40">
        <v>74.53</v>
      </c>
      <c r="L819" s="40">
        <v>6.36</v>
      </c>
      <c r="M819" s="38"/>
    </row>
    <row r="820" spans="1:13" x14ac:dyDescent="0.3">
      <c r="A820" s="42">
        <v>1998</v>
      </c>
      <c r="B820" s="42" t="s">
        <v>307</v>
      </c>
      <c r="C820" s="40">
        <v>210.04</v>
      </c>
      <c r="D820" s="40">
        <v>1.9</v>
      </c>
      <c r="E820" s="40">
        <v>25.93</v>
      </c>
      <c r="F820" s="40">
        <v>13.1</v>
      </c>
      <c r="G820" s="40">
        <v>8.81</v>
      </c>
      <c r="H820" s="40">
        <v>18.13</v>
      </c>
      <c r="I820" s="40">
        <v>57.43</v>
      </c>
      <c r="J820" s="40">
        <v>121.16</v>
      </c>
      <c r="K820" s="40">
        <v>79.97</v>
      </c>
      <c r="L820" s="40">
        <v>6.19</v>
      </c>
      <c r="M820" s="38"/>
    </row>
    <row r="821" spans="1:13" x14ac:dyDescent="0.3">
      <c r="A821" s="42">
        <v>1997</v>
      </c>
      <c r="B821" s="42" t="s">
        <v>307</v>
      </c>
      <c r="C821" s="40">
        <v>202.59</v>
      </c>
      <c r="D821" s="40">
        <v>1.9</v>
      </c>
      <c r="E821" s="40">
        <v>21.24</v>
      </c>
      <c r="F821" s="40">
        <v>7.78</v>
      </c>
      <c r="G821" s="40">
        <v>3.95</v>
      </c>
      <c r="H821" s="40">
        <v>11.41</v>
      </c>
      <c r="I821" s="40">
        <v>52.73</v>
      </c>
      <c r="J821" s="40">
        <v>123.72</v>
      </c>
      <c r="K821" s="40">
        <v>50.89</v>
      </c>
      <c r="L821" s="40">
        <v>6.03</v>
      </c>
      <c r="M821" s="38"/>
    </row>
    <row r="822" spans="1:13" x14ac:dyDescent="0.3">
      <c r="A822" s="42">
        <v>1996</v>
      </c>
      <c r="B822" s="42" t="s">
        <v>307</v>
      </c>
      <c r="C822" s="40">
        <v>167.67</v>
      </c>
      <c r="D822" s="40">
        <v>1.9</v>
      </c>
      <c r="E822" s="40">
        <v>30.35</v>
      </c>
      <c r="F822" s="40">
        <v>13.34</v>
      </c>
      <c r="G822" s="40">
        <v>7.77</v>
      </c>
      <c r="H822" s="40">
        <v>21.36</v>
      </c>
      <c r="I822" s="40">
        <v>55.72</v>
      </c>
      <c r="J822" s="40">
        <v>95.47</v>
      </c>
      <c r="K822" s="40">
        <v>59.35</v>
      </c>
      <c r="L822" s="40">
        <v>5.87</v>
      </c>
      <c r="M822" s="38"/>
    </row>
    <row r="823" spans="1:13" x14ac:dyDescent="0.3">
      <c r="A823" s="42">
        <v>1995</v>
      </c>
      <c r="B823" s="42" t="s">
        <v>307</v>
      </c>
      <c r="C823" s="40">
        <v>181.95</v>
      </c>
      <c r="D823" s="40">
        <v>1.9</v>
      </c>
      <c r="E823" s="40">
        <v>27.68</v>
      </c>
      <c r="F823" s="40">
        <v>11.11</v>
      </c>
      <c r="G823" s="40">
        <v>6.11</v>
      </c>
      <c r="H823" s="40">
        <v>17.28</v>
      </c>
      <c r="I823" s="40">
        <v>55.49</v>
      </c>
      <c r="J823" s="40">
        <v>101.72</v>
      </c>
      <c r="K823" s="40">
        <v>57.63</v>
      </c>
      <c r="L823" s="40">
        <v>5.71</v>
      </c>
      <c r="M823" s="38"/>
    </row>
    <row r="824" spans="1:13" x14ac:dyDescent="0.3">
      <c r="A824" s="42">
        <v>1994</v>
      </c>
      <c r="B824" s="42" t="s">
        <v>307</v>
      </c>
      <c r="C824" s="40">
        <v>185.69</v>
      </c>
      <c r="D824" s="40">
        <v>1.9</v>
      </c>
      <c r="E824" s="40">
        <v>26.7</v>
      </c>
      <c r="F824" s="40">
        <v>10.64</v>
      </c>
      <c r="G824" s="40">
        <v>6.02</v>
      </c>
      <c r="H824" s="40">
        <v>17.05</v>
      </c>
      <c r="I824" s="40">
        <v>55.01</v>
      </c>
      <c r="J824" s="40">
        <v>105.96</v>
      </c>
      <c r="K824" s="40">
        <v>56.85</v>
      </c>
      <c r="L824" s="40">
        <v>5.55</v>
      </c>
      <c r="M824" s="38"/>
    </row>
    <row r="825" spans="1:13" x14ac:dyDescent="0.3">
      <c r="A825" s="42">
        <v>1993</v>
      </c>
      <c r="B825" s="42" t="s">
        <v>307</v>
      </c>
      <c r="C825" s="40">
        <v>183.58</v>
      </c>
      <c r="D825" s="40">
        <v>1.9</v>
      </c>
      <c r="E825" s="40">
        <v>23.61</v>
      </c>
      <c r="F825" s="40">
        <v>8.84</v>
      </c>
      <c r="G825" s="40">
        <v>4.78</v>
      </c>
      <c r="H825" s="40">
        <v>12.87</v>
      </c>
      <c r="I825" s="40">
        <v>53.47</v>
      </c>
      <c r="J825" s="40">
        <v>107.74</v>
      </c>
      <c r="K825" s="40">
        <v>53.56</v>
      </c>
      <c r="L825" s="40">
        <v>5.4</v>
      </c>
      <c r="M825" s="38"/>
    </row>
    <row r="826" spans="1:13" x14ac:dyDescent="0.3">
      <c r="A826" s="42">
        <v>1992</v>
      </c>
      <c r="B826" s="42" t="s">
        <v>307</v>
      </c>
      <c r="C826" s="40">
        <v>153.36000000000001</v>
      </c>
      <c r="D826" s="40">
        <v>1.9</v>
      </c>
      <c r="E826" s="40">
        <v>28.67</v>
      </c>
      <c r="F826" s="40">
        <v>10.8</v>
      </c>
      <c r="G826" s="40">
        <v>5.64</v>
      </c>
      <c r="H826" s="40">
        <v>15.88</v>
      </c>
      <c r="I826" s="40">
        <v>51.83</v>
      </c>
      <c r="J826" s="40">
        <v>92.05</v>
      </c>
      <c r="K826" s="40">
        <v>49.33</v>
      </c>
      <c r="L826" s="40">
        <v>5.25</v>
      </c>
      <c r="M826" s="38"/>
    </row>
    <row r="827" spans="1:13" x14ac:dyDescent="0.3">
      <c r="A827" s="42">
        <v>1991</v>
      </c>
      <c r="B827" s="42" t="s">
        <v>307</v>
      </c>
      <c r="C827" s="40">
        <v>138.05000000000001</v>
      </c>
      <c r="D827" s="40">
        <v>1.9</v>
      </c>
      <c r="E827" s="40">
        <v>33.409999999999997</v>
      </c>
      <c r="F827" s="40">
        <v>13.4</v>
      </c>
      <c r="G827" s="40">
        <v>7.35</v>
      </c>
      <c r="H827" s="40">
        <v>20.12</v>
      </c>
      <c r="I827" s="40">
        <v>51.85</v>
      </c>
      <c r="J827" s="40">
        <v>84.64</v>
      </c>
      <c r="K827" s="40">
        <v>50.01</v>
      </c>
      <c r="L827" s="40">
        <v>5.0999999999999996</v>
      </c>
      <c r="M827" s="38"/>
    </row>
    <row r="828" spans="1:13" x14ac:dyDescent="0.3">
      <c r="A828" s="42">
        <v>1990</v>
      </c>
      <c r="B828" s="42" t="s">
        <v>308</v>
      </c>
      <c r="C828" s="40">
        <v>124.17</v>
      </c>
      <c r="D828" s="40">
        <v>1.9</v>
      </c>
      <c r="E828" s="40">
        <v>44.28</v>
      </c>
      <c r="F828" s="40">
        <v>20.74</v>
      </c>
      <c r="G828" s="40">
        <v>12.37</v>
      </c>
      <c r="H828" s="40">
        <v>34.700000000000003</v>
      </c>
      <c r="I828" s="40">
        <v>57.36</v>
      </c>
      <c r="J828" s="40">
        <v>67.09</v>
      </c>
      <c r="K828" s="40">
        <v>61.34</v>
      </c>
      <c r="L828" s="40">
        <v>4.96</v>
      </c>
      <c r="M828" s="38"/>
    </row>
    <row r="829" spans="1:13" x14ac:dyDescent="0.3">
      <c r="A829" s="42">
        <v>1989</v>
      </c>
      <c r="B829" s="42" t="s">
        <v>308</v>
      </c>
      <c r="C829" s="40">
        <v>154.76</v>
      </c>
      <c r="D829" s="40">
        <v>1.9</v>
      </c>
      <c r="E829" s="40">
        <v>38.6</v>
      </c>
      <c r="F829" s="40">
        <v>16.899999999999999</v>
      </c>
      <c r="G829" s="40">
        <v>9.4499999999999993</v>
      </c>
      <c r="H829" s="40">
        <v>26.52</v>
      </c>
      <c r="I829" s="40">
        <v>59.49</v>
      </c>
      <c r="J829" s="40">
        <v>78.34</v>
      </c>
      <c r="K829" s="40">
        <v>65.900000000000006</v>
      </c>
      <c r="L829" s="40">
        <v>4.8099999999999996</v>
      </c>
      <c r="M829" s="38"/>
    </row>
    <row r="830" spans="1:13" x14ac:dyDescent="0.3">
      <c r="M830" s="38"/>
    </row>
    <row r="831" spans="1:13" x14ac:dyDescent="0.3">
      <c r="A831" s="50" t="s">
        <v>291</v>
      </c>
      <c r="B831" s="50" t="s">
        <v>323</v>
      </c>
      <c r="C831" s="50"/>
      <c r="D831" s="50"/>
      <c r="E831" s="50"/>
      <c r="F831" s="50"/>
      <c r="G831" s="50"/>
      <c r="H831" s="50"/>
      <c r="I831" s="50"/>
      <c r="J831" s="50"/>
      <c r="K831" s="50"/>
      <c r="M831" s="38"/>
    </row>
    <row r="832" spans="1:13" x14ac:dyDescent="0.3">
      <c r="A832" s="50"/>
      <c r="B832" s="40" t="s">
        <v>324</v>
      </c>
      <c r="C832" s="40" t="s">
        <v>325</v>
      </c>
      <c r="D832" s="40" t="s">
        <v>326</v>
      </c>
      <c r="E832" s="40" t="s">
        <v>327</v>
      </c>
      <c r="F832" s="40" t="s">
        <v>328</v>
      </c>
      <c r="G832" s="40" t="s">
        <v>329</v>
      </c>
      <c r="H832" s="40" t="s">
        <v>330</v>
      </c>
      <c r="I832" s="40" t="s">
        <v>331</v>
      </c>
      <c r="J832" s="40" t="s">
        <v>332</v>
      </c>
      <c r="K832" s="40" t="s">
        <v>333</v>
      </c>
      <c r="M832" s="38"/>
    </row>
    <row r="833" spans="1:13" x14ac:dyDescent="0.3">
      <c r="A833" s="42">
        <v>2015</v>
      </c>
      <c r="B833" s="40">
        <v>1.22</v>
      </c>
      <c r="C833" s="40">
        <v>2.36</v>
      </c>
      <c r="D833" s="40">
        <v>3.37</v>
      </c>
      <c r="E833" s="40">
        <v>4.45</v>
      </c>
      <c r="F833" s="40">
        <v>5.72</v>
      </c>
      <c r="G833" s="40">
        <v>7.28</v>
      </c>
      <c r="H833" s="40">
        <v>9.18</v>
      </c>
      <c r="I833" s="40">
        <v>11.88</v>
      </c>
      <c r="J833" s="40">
        <v>16.77</v>
      </c>
      <c r="K833" s="40">
        <v>37.770000000000003</v>
      </c>
      <c r="M833" s="38">
        <f t="shared" si="11"/>
        <v>15.234636871508382</v>
      </c>
    </row>
    <row r="834" spans="1:13" x14ac:dyDescent="0.3">
      <c r="A834" s="42">
        <v>2014</v>
      </c>
      <c r="B834" s="40">
        <v>1.1499999999999999</v>
      </c>
      <c r="C834" s="40">
        <v>2.35</v>
      </c>
      <c r="D834" s="40">
        <v>3.26</v>
      </c>
      <c r="E834" s="40">
        <v>4.3600000000000003</v>
      </c>
      <c r="F834" s="40">
        <v>5.68</v>
      </c>
      <c r="G834" s="40">
        <v>7.16</v>
      </c>
      <c r="H834" s="40">
        <v>8.99</v>
      </c>
      <c r="I834" s="40">
        <v>11.6</v>
      </c>
      <c r="J834" s="40">
        <v>16.72</v>
      </c>
      <c r="K834" s="40">
        <v>38.729999999999997</v>
      </c>
      <c r="M834" s="38">
        <f t="shared" si="11"/>
        <v>15.842857142857142</v>
      </c>
    </row>
    <row r="835" spans="1:13" x14ac:dyDescent="0.3">
      <c r="A835" s="42">
        <v>2013</v>
      </c>
      <c r="B835" s="40">
        <v>0.98</v>
      </c>
      <c r="C835" s="40">
        <v>2.12</v>
      </c>
      <c r="D835" s="40">
        <v>3.05</v>
      </c>
      <c r="E835" s="40">
        <v>4.1500000000000004</v>
      </c>
      <c r="F835" s="40">
        <v>5.33</v>
      </c>
      <c r="G835" s="40">
        <v>6.77</v>
      </c>
      <c r="H835" s="40">
        <v>8.61</v>
      </c>
      <c r="I835" s="40">
        <v>11.33</v>
      </c>
      <c r="J835" s="40">
        <v>16.18</v>
      </c>
      <c r="K835" s="40">
        <v>41.48</v>
      </c>
      <c r="M835" s="38">
        <f t="shared" ref="M835:M858" si="12">SUM(J835:K835)/SUM(B835:C835)</f>
        <v>18.599999999999998</v>
      </c>
    </row>
    <row r="836" spans="1:13" x14ac:dyDescent="0.3">
      <c r="A836" s="42">
        <v>2012</v>
      </c>
      <c r="B836" s="40">
        <v>0.79</v>
      </c>
      <c r="C836" s="40">
        <v>1.84</v>
      </c>
      <c r="D836" s="40">
        <v>2.78</v>
      </c>
      <c r="E836" s="40">
        <v>3.74</v>
      </c>
      <c r="F836" s="40">
        <v>4.8899999999999997</v>
      </c>
      <c r="G836" s="40">
        <v>6.27</v>
      </c>
      <c r="H836" s="40">
        <v>7.98</v>
      </c>
      <c r="I836" s="40">
        <v>10.58</v>
      </c>
      <c r="J836" s="40">
        <v>15.45</v>
      </c>
      <c r="K836" s="40">
        <v>45.68</v>
      </c>
      <c r="M836" s="38">
        <f t="shared" si="12"/>
        <v>23.243346007604561</v>
      </c>
    </row>
    <row r="837" spans="1:13" x14ac:dyDescent="0.3">
      <c r="A837" s="42">
        <v>2011</v>
      </c>
      <c r="B837" s="40">
        <v>0.75</v>
      </c>
      <c r="C837" s="40">
        <v>1.86</v>
      </c>
      <c r="D837" s="40">
        <v>2.79</v>
      </c>
      <c r="E837" s="40">
        <v>3.75</v>
      </c>
      <c r="F837" s="40">
        <v>4.8600000000000003</v>
      </c>
      <c r="G837" s="40">
        <v>6.22</v>
      </c>
      <c r="H837" s="40">
        <v>7.94</v>
      </c>
      <c r="I837" s="40">
        <v>10.62</v>
      </c>
      <c r="J837" s="40">
        <v>15.56</v>
      </c>
      <c r="K837" s="40">
        <v>45.67</v>
      </c>
      <c r="M837" s="38">
        <f t="shared" si="12"/>
        <v>23.459770114942529</v>
      </c>
    </row>
    <row r="838" spans="1:13" x14ac:dyDescent="0.3">
      <c r="A838" s="42">
        <v>2010</v>
      </c>
      <c r="B838" s="40">
        <v>1.0900000000000001</v>
      </c>
      <c r="C838" s="40">
        <v>2.1</v>
      </c>
      <c r="D838" s="40">
        <v>3.05</v>
      </c>
      <c r="E838" s="40">
        <v>4.08</v>
      </c>
      <c r="F838" s="40">
        <v>5.24</v>
      </c>
      <c r="G838" s="40">
        <v>6.67</v>
      </c>
      <c r="H838" s="40">
        <v>8.67</v>
      </c>
      <c r="I838" s="40">
        <v>11.51</v>
      </c>
      <c r="J838" s="40">
        <v>16.57</v>
      </c>
      <c r="K838" s="40">
        <v>41.02</v>
      </c>
      <c r="M838" s="38">
        <f t="shared" si="12"/>
        <v>18.053291536050157</v>
      </c>
    </row>
    <row r="839" spans="1:13" x14ac:dyDescent="0.3">
      <c r="A839" s="42">
        <v>2009</v>
      </c>
      <c r="B839" s="40">
        <v>1.1499999999999999</v>
      </c>
      <c r="C839" s="40">
        <v>2.2000000000000002</v>
      </c>
      <c r="D839" s="40">
        <v>3.21</v>
      </c>
      <c r="E839" s="40">
        <v>4.33</v>
      </c>
      <c r="F839" s="40">
        <v>5.57</v>
      </c>
      <c r="G839" s="40">
        <v>7.08</v>
      </c>
      <c r="H839" s="40">
        <v>8.93</v>
      </c>
      <c r="I839" s="40">
        <v>11.72</v>
      </c>
      <c r="J839" s="40">
        <v>16.670000000000002</v>
      </c>
      <c r="K839" s="40">
        <v>39.14</v>
      </c>
      <c r="M839" s="38">
        <f t="shared" si="12"/>
        <v>16.659701492537312</v>
      </c>
    </row>
    <row r="840" spans="1:13" x14ac:dyDescent="0.3">
      <c r="A840" s="42">
        <v>2008</v>
      </c>
      <c r="B840" s="40">
        <v>0.91</v>
      </c>
      <c r="C840" s="40">
        <v>1.92</v>
      </c>
      <c r="D840" s="40">
        <v>2.86</v>
      </c>
      <c r="E840" s="40">
        <v>3.9</v>
      </c>
      <c r="F840" s="40">
        <v>5.0999999999999996</v>
      </c>
      <c r="G840" s="40">
        <v>6.47</v>
      </c>
      <c r="H840" s="40">
        <v>8.3000000000000007</v>
      </c>
      <c r="I840" s="40">
        <v>10.95</v>
      </c>
      <c r="J840" s="40">
        <v>15.71</v>
      </c>
      <c r="K840" s="40">
        <v>43.87</v>
      </c>
      <c r="M840" s="38">
        <f t="shared" si="12"/>
        <v>21.053003533568905</v>
      </c>
    </row>
    <row r="841" spans="1:13" x14ac:dyDescent="0.3">
      <c r="A841" s="42">
        <v>2007</v>
      </c>
      <c r="B841" s="40">
        <v>0.9</v>
      </c>
      <c r="C841" s="40">
        <v>1.91</v>
      </c>
      <c r="D841" s="40">
        <v>2.8</v>
      </c>
      <c r="E841" s="40">
        <v>3.79</v>
      </c>
      <c r="F841" s="40">
        <v>4.88</v>
      </c>
      <c r="G841" s="40">
        <v>6.24</v>
      </c>
      <c r="H841" s="40">
        <v>8.1</v>
      </c>
      <c r="I841" s="40">
        <v>11.08</v>
      </c>
      <c r="J841" s="40">
        <v>16.489999999999998</v>
      </c>
      <c r="K841" s="40">
        <v>43.81</v>
      </c>
      <c r="M841" s="38">
        <f t="shared" si="12"/>
        <v>21.459074733096084</v>
      </c>
    </row>
    <row r="842" spans="1:13" x14ac:dyDescent="0.3">
      <c r="A842" s="42">
        <v>2006</v>
      </c>
      <c r="B842" s="40">
        <v>0.57999999999999996</v>
      </c>
      <c r="C842" s="40">
        <v>1.55</v>
      </c>
      <c r="D842" s="40">
        <v>2.52</v>
      </c>
      <c r="E842" s="40">
        <v>3.64</v>
      </c>
      <c r="F842" s="40">
        <v>4.91</v>
      </c>
      <c r="G842" s="40">
        <v>6.46</v>
      </c>
      <c r="H842" s="40">
        <v>8.41</v>
      </c>
      <c r="I842" s="40">
        <v>11.29</v>
      </c>
      <c r="J842" s="40">
        <v>16.579999999999998</v>
      </c>
      <c r="K842" s="40">
        <v>44.05</v>
      </c>
      <c r="M842" s="38">
        <f t="shared" si="12"/>
        <v>28.464788732394364</v>
      </c>
    </row>
    <row r="843" spans="1:13" x14ac:dyDescent="0.3">
      <c r="A843" s="42">
        <v>2005</v>
      </c>
      <c r="B843" s="40">
        <v>0.48</v>
      </c>
      <c r="C843" s="40">
        <v>1.39</v>
      </c>
      <c r="D843" s="40">
        <v>2.33</v>
      </c>
      <c r="E843" s="40">
        <v>3.4</v>
      </c>
      <c r="F843" s="40">
        <v>4.55</v>
      </c>
      <c r="G843" s="40">
        <v>6.06</v>
      </c>
      <c r="H843" s="40">
        <v>7.96</v>
      </c>
      <c r="I843" s="40">
        <v>10.99</v>
      </c>
      <c r="J843" s="40">
        <v>16.600000000000001</v>
      </c>
      <c r="K843" s="40">
        <v>46.25</v>
      </c>
      <c r="M843" s="38">
        <f t="shared" si="12"/>
        <v>33.609625668449198</v>
      </c>
    </row>
    <row r="844" spans="1:13" x14ac:dyDescent="0.3">
      <c r="A844" s="42">
        <v>2004</v>
      </c>
      <c r="B844" s="40">
        <v>0.64</v>
      </c>
      <c r="C844" s="40">
        <v>1.61</v>
      </c>
      <c r="D844" s="40">
        <v>2.4500000000000002</v>
      </c>
      <c r="E844" s="40">
        <v>3.44</v>
      </c>
      <c r="F844" s="40">
        <v>4.6100000000000003</v>
      </c>
      <c r="G844" s="40">
        <v>6.13</v>
      </c>
      <c r="H844" s="40">
        <v>8.1</v>
      </c>
      <c r="I844" s="40">
        <v>11.04</v>
      </c>
      <c r="J844" s="40">
        <v>16.73</v>
      </c>
      <c r="K844" s="40">
        <v>45.24</v>
      </c>
      <c r="M844" s="38">
        <f t="shared" si="12"/>
        <v>27.542222222222222</v>
      </c>
    </row>
    <row r="845" spans="1:13" x14ac:dyDescent="0.3">
      <c r="A845" s="42">
        <v>2003</v>
      </c>
      <c r="B845" s="40">
        <v>0.65</v>
      </c>
      <c r="C845" s="40">
        <v>1.57</v>
      </c>
      <c r="D845" s="40">
        <v>2.4300000000000002</v>
      </c>
      <c r="E845" s="40">
        <v>3.43</v>
      </c>
      <c r="F845" s="40">
        <v>4.59</v>
      </c>
      <c r="G845" s="40">
        <v>6.06</v>
      </c>
      <c r="H845" s="40">
        <v>8.07</v>
      </c>
      <c r="I845" s="40">
        <v>11.04</v>
      </c>
      <c r="J845" s="40">
        <v>16.47</v>
      </c>
      <c r="K845" s="40">
        <v>45.69</v>
      </c>
      <c r="M845" s="38">
        <f t="shared" si="12"/>
        <v>27.999999999999996</v>
      </c>
    </row>
    <row r="846" spans="1:13" x14ac:dyDescent="0.3">
      <c r="A846" s="42">
        <v>2002</v>
      </c>
      <c r="B846" s="40">
        <v>0.38</v>
      </c>
      <c r="C846" s="40">
        <v>1.38</v>
      </c>
      <c r="D846" s="40">
        <v>2.3199999999999998</v>
      </c>
      <c r="E846" s="40">
        <v>3.43</v>
      </c>
      <c r="F846" s="40">
        <v>4.7</v>
      </c>
      <c r="G846" s="40">
        <v>6.29</v>
      </c>
      <c r="H846" s="40">
        <v>8.42</v>
      </c>
      <c r="I846" s="40">
        <v>11.48</v>
      </c>
      <c r="J846" s="40">
        <v>16.95</v>
      </c>
      <c r="K846" s="40">
        <v>44.66</v>
      </c>
      <c r="M846" s="38">
        <f t="shared" si="12"/>
        <v>35.00568181818182</v>
      </c>
    </row>
    <row r="847" spans="1:13" x14ac:dyDescent="0.3">
      <c r="A847" s="42">
        <v>2001</v>
      </c>
      <c r="B847" s="40">
        <v>0.79</v>
      </c>
      <c r="C847" s="40">
        <v>1.95</v>
      </c>
      <c r="D847" s="40">
        <v>2.98</v>
      </c>
      <c r="E847" s="40">
        <v>4.0599999999999996</v>
      </c>
      <c r="F847" s="40">
        <v>5.28</v>
      </c>
      <c r="G847" s="40">
        <v>6.74</v>
      </c>
      <c r="H847" s="40">
        <v>8.8000000000000007</v>
      </c>
      <c r="I847" s="40">
        <v>11.67</v>
      </c>
      <c r="J847" s="40">
        <v>16.53</v>
      </c>
      <c r="K847" s="40">
        <v>41.21</v>
      </c>
      <c r="M847" s="38">
        <f t="shared" si="12"/>
        <v>21.072992700729927</v>
      </c>
    </row>
    <row r="848" spans="1:13" x14ac:dyDescent="0.3">
      <c r="A848" s="42">
        <v>1999</v>
      </c>
      <c r="B848" s="40">
        <v>0.55000000000000004</v>
      </c>
      <c r="C848" s="40">
        <v>1.77</v>
      </c>
      <c r="D848" s="40">
        <v>2.83</v>
      </c>
      <c r="E848" s="40">
        <v>3.98</v>
      </c>
      <c r="F848" s="40">
        <v>5.2</v>
      </c>
      <c r="G848" s="40">
        <v>6.65</v>
      </c>
      <c r="H848" s="40">
        <v>8.6300000000000008</v>
      </c>
      <c r="I848" s="40">
        <v>11.45</v>
      </c>
      <c r="J848" s="40">
        <v>17.100000000000001</v>
      </c>
      <c r="K848" s="40">
        <v>41.85</v>
      </c>
      <c r="M848" s="38">
        <f t="shared" si="12"/>
        <v>25.409482758620687</v>
      </c>
    </row>
    <row r="849" spans="1:13" x14ac:dyDescent="0.3">
      <c r="A849" s="42">
        <v>1998</v>
      </c>
      <c r="B849" s="40">
        <v>0.51</v>
      </c>
      <c r="C849" s="40">
        <v>1.59</v>
      </c>
      <c r="D849" s="40">
        <v>2.63</v>
      </c>
      <c r="E849" s="40">
        <v>3.74</v>
      </c>
      <c r="F849" s="40">
        <v>5.0199999999999996</v>
      </c>
      <c r="G849" s="40">
        <v>6.44</v>
      </c>
      <c r="H849" s="40">
        <v>8.3000000000000007</v>
      </c>
      <c r="I849" s="40">
        <v>10.98</v>
      </c>
      <c r="J849" s="40">
        <v>16.16</v>
      </c>
      <c r="K849" s="40">
        <v>44.62</v>
      </c>
      <c r="M849" s="38">
        <f t="shared" si="12"/>
        <v>28.942857142857143</v>
      </c>
    </row>
    <row r="850" spans="1:13" x14ac:dyDescent="0.3">
      <c r="A850" s="42">
        <v>1997</v>
      </c>
      <c r="B850" s="40">
        <v>1.23</v>
      </c>
      <c r="C850" s="40">
        <v>2.2599999999999998</v>
      </c>
      <c r="D850" s="40">
        <v>3.22</v>
      </c>
      <c r="E850" s="40">
        <v>4.22</v>
      </c>
      <c r="F850" s="40">
        <v>5.41</v>
      </c>
      <c r="G850" s="40">
        <v>6.83</v>
      </c>
      <c r="H850" s="40">
        <v>8.52</v>
      </c>
      <c r="I850" s="40">
        <v>11.06</v>
      </c>
      <c r="J850" s="40">
        <v>15.85</v>
      </c>
      <c r="K850" s="40">
        <v>41.39</v>
      </c>
      <c r="M850" s="38">
        <f t="shared" si="12"/>
        <v>16.401146131805159</v>
      </c>
    </row>
    <row r="851" spans="1:13" x14ac:dyDescent="0.3">
      <c r="A851" s="42">
        <v>1996</v>
      </c>
      <c r="B851" s="40">
        <v>0.93</v>
      </c>
      <c r="C851" s="40">
        <v>1.94</v>
      </c>
      <c r="D851" s="40">
        <v>2.87</v>
      </c>
      <c r="E851" s="40">
        <v>3.88</v>
      </c>
      <c r="F851" s="40">
        <v>4.9800000000000004</v>
      </c>
      <c r="G851" s="40">
        <v>6.4</v>
      </c>
      <c r="H851" s="40">
        <v>8.35</v>
      </c>
      <c r="I851" s="40">
        <v>11.01</v>
      </c>
      <c r="J851" s="40">
        <v>15.95</v>
      </c>
      <c r="K851" s="40">
        <v>43.7</v>
      </c>
      <c r="M851" s="38">
        <f t="shared" si="12"/>
        <v>20.78397212543554</v>
      </c>
    </row>
    <row r="852" spans="1:13" x14ac:dyDescent="0.3">
      <c r="A852" s="42">
        <v>1995</v>
      </c>
      <c r="B852" s="40">
        <v>1.04</v>
      </c>
      <c r="C852" s="40">
        <v>2.08</v>
      </c>
      <c r="D852" s="40">
        <v>2.91</v>
      </c>
      <c r="E852" s="40">
        <v>3.91</v>
      </c>
      <c r="F852" s="40">
        <v>4.96</v>
      </c>
      <c r="G852" s="40">
        <v>6.31</v>
      </c>
      <c r="H852" s="40">
        <v>8.18</v>
      </c>
      <c r="I852" s="40">
        <v>10.79</v>
      </c>
      <c r="J852" s="40">
        <v>16.010000000000002</v>
      </c>
      <c r="K852" s="40">
        <v>43.82</v>
      </c>
      <c r="M852" s="38">
        <f t="shared" si="12"/>
        <v>19.176282051282051</v>
      </c>
    </row>
    <row r="853" spans="1:13" x14ac:dyDescent="0.3">
      <c r="A853" s="42">
        <v>1994</v>
      </c>
      <c r="B853" s="40">
        <v>0.99</v>
      </c>
      <c r="C853" s="40">
        <v>2.09</v>
      </c>
      <c r="D853" s="40">
        <v>3.01</v>
      </c>
      <c r="E853" s="40">
        <v>3.96</v>
      </c>
      <c r="F853" s="40">
        <v>5.1100000000000003</v>
      </c>
      <c r="G853" s="40">
        <v>6.33</v>
      </c>
      <c r="H853" s="40">
        <v>8.25</v>
      </c>
      <c r="I853" s="40">
        <v>10.97</v>
      </c>
      <c r="J853" s="40">
        <v>15.79</v>
      </c>
      <c r="K853" s="40">
        <v>43.49</v>
      </c>
      <c r="M853" s="38">
        <f t="shared" si="12"/>
        <v>19.246753246753247</v>
      </c>
    </row>
    <row r="854" spans="1:13" x14ac:dyDescent="0.3">
      <c r="A854" s="42">
        <v>1993</v>
      </c>
      <c r="B854" s="40">
        <v>1.19</v>
      </c>
      <c r="C854" s="40">
        <v>2.38</v>
      </c>
      <c r="D854" s="40">
        <v>3.27</v>
      </c>
      <c r="E854" s="40">
        <v>4.1399999999999997</v>
      </c>
      <c r="F854" s="40">
        <v>5.22</v>
      </c>
      <c r="G854" s="40">
        <v>6.56</v>
      </c>
      <c r="H854" s="40">
        <v>8.4600000000000009</v>
      </c>
      <c r="I854" s="40">
        <v>10.82</v>
      </c>
      <c r="J854" s="40">
        <v>15.17</v>
      </c>
      <c r="K854" s="40">
        <v>42.8</v>
      </c>
      <c r="M854" s="38">
        <f t="shared" si="12"/>
        <v>16.238095238095237</v>
      </c>
    </row>
    <row r="855" spans="1:13" x14ac:dyDescent="0.3">
      <c r="A855" s="42">
        <v>1992</v>
      </c>
      <c r="B855" s="40">
        <v>1.34</v>
      </c>
      <c r="C855" s="40">
        <v>2.52</v>
      </c>
      <c r="D855" s="40">
        <v>3.38</v>
      </c>
      <c r="E855" s="40">
        <v>4.42</v>
      </c>
      <c r="F855" s="40">
        <v>5.52</v>
      </c>
      <c r="G855" s="40">
        <v>6.71</v>
      </c>
      <c r="H855" s="40">
        <v>8.33</v>
      </c>
      <c r="I855" s="40">
        <v>10.86</v>
      </c>
      <c r="J855" s="40">
        <v>15.55</v>
      </c>
      <c r="K855" s="40">
        <v>41.37</v>
      </c>
      <c r="M855" s="38">
        <f t="shared" si="12"/>
        <v>14.746113989637305</v>
      </c>
    </row>
    <row r="856" spans="1:13" x14ac:dyDescent="0.3">
      <c r="A856" s="42">
        <v>1991</v>
      </c>
      <c r="B856" s="40">
        <v>1.25</v>
      </c>
      <c r="C856" s="40">
        <v>2.42</v>
      </c>
      <c r="D856" s="40">
        <v>3.34</v>
      </c>
      <c r="E856" s="40">
        <v>4.38</v>
      </c>
      <c r="F856" s="40">
        <v>5.53</v>
      </c>
      <c r="G856" s="40">
        <v>6.8</v>
      </c>
      <c r="H856" s="40">
        <v>8.5299999999999994</v>
      </c>
      <c r="I856" s="40">
        <v>11</v>
      </c>
      <c r="J856" s="40">
        <v>15.94</v>
      </c>
      <c r="K856" s="40">
        <v>40.81</v>
      </c>
      <c r="M856" s="38">
        <f t="shared" si="12"/>
        <v>15.463215258855586</v>
      </c>
    </row>
    <row r="857" spans="1:13" x14ac:dyDescent="0.3">
      <c r="A857" s="42">
        <v>1990</v>
      </c>
      <c r="B857" s="40">
        <v>1.02</v>
      </c>
      <c r="C857" s="40">
        <v>1.79</v>
      </c>
      <c r="D857" s="40">
        <v>2.64</v>
      </c>
      <c r="E857" s="40">
        <v>3.61</v>
      </c>
      <c r="F857" s="40">
        <v>4.75</v>
      </c>
      <c r="G857" s="40">
        <v>6.16</v>
      </c>
      <c r="H857" s="40">
        <v>8.0299999999999994</v>
      </c>
      <c r="I857" s="40">
        <v>10.77</v>
      </c>
      <c r="J857" s="40">
        <v>15.75</v>
      </c>
      <c r="K857" s="40">
        <v>45.47</v>
      </c>
      <c r="M857" s="38">
        <f t="shared" si="12"/>
        <v>21.786476868327401</v>
      </c>
    </row>
    <row r="858" spans="1:13" x14ac:dyDescent="0.3">
      <c r="A858" s="42">
        <v>1989</v>
      </c>
      <c r="B858" s="40">
        <v>1.04</v>
      </c>
      <c r="C858" s="40">
        <v>1.72</v>
      </c>
      <c r="D858" s="40">
        <v>2.4900000000000002</v>
      </c>
      <c r="E858" s="40">
        <v>3.38</v>
      </c>
      <c r="F858" s="40">
        <v>4.45</v>
      </c>
      <c r="G858" s="40">
        <v>5.79</v>
      </c>
      <c r="H858" s="40">
        <v>7.58</v>
      </c>
      <c r="I858" s="40">
        <v>10.24</v>
      </c>
      <c r="J858" s="40">
        <v>15.13</v>
      </c>
      <c r="K858" s="40">
        <v>48.18</v>
      </c>
      <c r="M858" s="38">
        <f t="shared" si="12"/>
        <v>22.938405797101453</v>
      </c>
    </row>
    <row r="859" spans="1:13" x14ac:dyDescent="0.3">
      <c r="M859" s="38"/>
    </row>
    <row r="860" spans="1:13" x14ac:dyDescent="0.3">
      <c r="A860" s="50" t="s">
        <v>291</v>
      </c>
      <c r="B860" s="50" t="s">
        <v>334</v>
      </c>
      <c r="C860" s="50"/>
      <c r="D860" s="50"/>
      <c r="E860" s="50"/>
      <c r="F860" s="50"/>
      <c r="G860" s="50"/>
      <c r="H860" s="50"/>
      <c r="I860" s="50"/>
      <c r="J860" s="50"/>
      <c r="K860" s="50"/>
      <c r="M860" s="38"/>
    </row>
    <row r="861" spans="1:13" x14ac:dyDescent="0.3">
      <c r="A861" s="50"/>
      <c r="B861" s="40" t="s">
        <v>335</v>
      </c>
      <c r="C861" s="40" t="s">
        <v>336</v>
      </c>
      <c r="D861" s="40" t="s">
        <v>337</v>
      </c>
      <c r="E861" s="40" t="s">
        <v>338</v>
      </c>
      <c r="F861" s="40" t="s">
        <v>339</v>
      </c>
      <c r="G861" s="40" t="s">
        <v>340</v>
      </c>
      <c r="H861" s="40" t="s">
        <v>341</v>
      </c>
      <c r="I861" s="40" t="s">
        <v>342</v>
      </c>
      <c r="J861" s="40" t="s">
        <v>343</v>
      </c>
      <c r="K861" s="40" t="s">
        <v>344</v>
      </c>
      <c r="M861" s="38"/>
    </row>
    <row r="862" spans="1:13" x14ac:dyDescent="0.3">
      <c r="A862" s="42">
        <v>2015</v>
      </c>
      <c r="B862" s="40">
        <v>26.96</v>
      </c>
      <c r="C862" s="40">
        <v>39.56</v>
      </c>
      <c r="D862" s="40">
        <v>51.2</v>
      </c>
      <c r="E862" s="40">
        <v>62.99</v>
      </c>
      <c r="F862" s="40">
        <v>75.67</v>
      </c>
      <c r="G862" s="40">
        <v>89.88</v>
      </c>
      <c r="H862" s="40">
        <v>106.02</v>
      </c>
      <c r="I862" s="40">
        <v>125.59</v>
      </c>
      <c r="J862" s="40">
        <v>152.82</v>
      </c>
      <c r="K862" s="40">
        <v>221.01</v>
      </c>
      <c r="M862" s="38"/>
    </row>
    <row r="863" spans="1:13" x14ac:dyDescent="0.3">
      <c r="A863" s="42">
        <v>2014</v>
      </c>
      <c r="B863" s="40">
        <v>26.01</v>
      </c>
      <c r="C863" s="40">
        <v>39.590000000000003</v>
      </c>
      <c r="D863" s="40">
        <v>50.97</v>
      </c>
      <c r="E863" s="40">
        <v>62.89</v>
      </c>
      <c r="F863" s="40">
        <v>76.010000000000005</v>
      </c>
      <c r="G863" s="40">
        <v>90.33</v>
      </c>
      <c r="H863" s="40">
        <v>106.48</v>
      </c>
      <c r="I863" s="40">
        <v>125.97</v>
      </c>
      <c r="J863" s="40">
        <v>154</v>
      </c>
      <c r="K863" s="40">
        <v>226.21</v>
      </c>
      <c r="M863" s="38"/>
    </row>
    <row r="864" spans="1:13" x14ac:dyDescent="0.3">
      <c r="A864" s="42">
        <v>2013</v>
      </c>
      <c r="B864" s="40">
        <v>22.6</v>
      </c>
      <c r="C864" s="40">
        <v>35.74</v>
      </c>
      <c r="D864" s="40">
        <v>47.28</v>
      </c>
      <c r="E864" s="40">
        <v>59.38</v>
      </c>
      <c r="F864" s="40">
        <v>72.09</v>
      </c>
      <c r="G864" s="40">
        <v>86.09</v>
      </c>
      <c r="H864" s="40">
        <v>102.16</v>
      </c>
      <c r="I864" s="40">
        <v>122.05</v>
      </c>
      <c r="J864" s="40">
        <v>149.94999999999999</v>
      </c>
      <c r="K864" s="40">
        <v>230.61</v>
      </c>
      <c r="M864" s="38"/>
    </row>
    <row r="865" spans="1:13" x14ac:dyDescent="0.3">
      <c r="A865" s="42">
        <v>2012</v>
      </c>
      <c r="B865" s="40">
        <v>18.72</v>
      </c>
      <c r="C865" s="40">
        <v>31.16</v>
      </c>
      <c r="D865" s="40">
        <v>42.73</v>
      </c>
      <c r="E865" s="40">
        <v>54.2</v>
      </c>
      <c r="F865" s="40">
        <v>66.53</v>
      </c>
      <c r="G865" s="40">
        <v>80.2</v>
      </c>
      <c r="H865" s="40">
        <v>95.76</v>
      </c>
      <c r="I865" s="40">
        <v>115.12</v>
      </c>
      <c r="J865" s="40">
        <v>143.01</v>
      </c>
      <c r="K865" s="40">
        <v>236.94</v>
      </c>
      <c r="M865" s="38"/>
    </row>
    <row r="866" spans="1:13" x14ac:dyDescent="0.3">
      <c r="A866" s="42">
        <v>2011</v>
      </c>
      <c r="B866" s="40">
        <v>20.23</v>
      </c>
      <c r="C866" s="40">
        <v>35.200000000000003</v>
      </c>
      <c r="D866" s="40">
        <v>48.55</v>
      </c>
      <c r="E866" s="40">
        <v>61.7</v>
      </c>
      <c r="F866" s="40">
        <v>75.58</v>
      </c>
      <c r="G866" s="40">
        <v>90.94</v>
      </c>
      <c r="H866" s="40">
        <v>108.54</v>
      </c>
      <c r="I866" s="40">
        <v>130.78</v>
      </c>
      <c r="J866" s="40">
        <v>162.88</v>
      </c>
      <c r="K866" s="40">
        <v>269.72000000000003</v>
      </c>
      <c r="M866" s="38"/>
    </row>
    <row r="867" spans="1:13" x14ac:dyDescent="0.3">
      <c r="A867" s="42">
        <v>2010</v>
      </c>
      <c r="B867" s="40">
        <v>29.83</v>
      </c>
      <c r="C867" s="40">
        <v>43.66</v>
      </c>
      <c r="D867" s="40">
        <v>56.93</v>
      </c>
      <c r="E867" s="40">
        <v>70.62</v>
      </c>
      <c r="F867" s="40">
        <v>85.18</v>
      </c>
      <c r="G867" s="40">
        <v>101.41</v>
      </c>
      <c r="H867" s="40">
        <v>120.82</v>
      </c>
      <c r="I867" s="40">
        <v>145.1</v>
      </c>
      <c r="J867" s="40">
        <v>179.37</v>
      </c>
      <c r="K867" s="40">
        <v>273.70999999999998</v>
      </c>
      <c r="M867" s="38"/>
    </row>
    <row r="868" spans="1:13" x14ac:dyDescent="0.3">
      <c r="A868" s="42">
        <v>2009</v>
      </c>
      <c r="B868" s="40">
        <v>31.86</v>
      </c>
      <c r="C868" s="40">
        <v>46.41</v>
      </c>
      <c r="D868" s="40">
        <v>60.59</v>
      </c>
      <c r="E868" s="40">
        <v>75.430000000000007</v>
      </c>
      <c r="F868" s="40">
        <v>91.21</v>
      </c>
      <c r="G868" s="40">
        <v>108.7</v>
      </c>
      <c r="H868" s="40">
        <v>128.52000000000001</v>
      </c>
      <c r="I868" s="40">
        <v>153.05000000000001</v>
      </c>
      <c r="J868" s="40">
        <v>187.36</v>
      </c>
      <c r="K868" s="40">
        <v>277.07</v>
      </c>
      <c r="M868" s="38"/>
    </row>
    <row r="869" spans="1:13" x14ac:dyDescent="0.3">
      <c r="A869" s="42">
        <v>2008</v>
      </c>
      <c r="B869" s="40">
        <v>26.08</v>
      </c>
      <c r="C869" s="40">
        <v>40.549999999999997</v>
      </c>
      <c r="D869" s="40">
        <v>54.35</v>
      </c>
      <c r="E869" s="40">
        <v>68.709999999999994</v>
      </c>
      <c r="F869" s="40">
        <v>84.2</v>
      </c>
      <c r="G869" s="40">
        <v>101.07</v>
      </c>
      <c r="H869" s="40">
        <v>120.61</v>
      </c>
      <c r="I869" s="40">
        <v>144.76</v>
      </c>
      <c r="J869" s="40">
        <v>178.7</v>
      </c>
      <c r="K869" s="40">
        <v>286.58</v>
      </c>
      <c r="M869" s="38"/>
    </row>
    <row r="870" spans="1:13" x14ac:dyDescent="0.3">
      <c r="A870" s="42">
        <v>2007</v>
      </c>
      <c r="B870" s="40">
        <v>24.43</v>
      </c>
      <c r="C870" s="40">
        <v>38.130000000000003</v>
      </c>
      <c r="D870" s="40">
        <v>50.75</v>
      </c>
      <c r="E870" s="40">
        <v>63.78</v>
      </c>
      <c r="F870" s="40">
        <v>77.510000000000005</v>
      </c>
      <c r="G870" s="40">
        <v>92.82</v>
      </c>
      <c r="H870" s="40">
        <v>110.96</v>
      </c>
      <c r="I870" s="40">
        <v>134.68</v>
      </c>
      <c r="J870" s="40">
        <v>169.44</v>
      </c>
      <c r="K870" s="40">
        <v>271.39999999999998</v>
      </c>
      <c r="M870" s="38"/>
    </row>
    <row r="871" spans="1:13" x14ac:dyDescent="0.3">
      <c r="A871" s="42">
        <v>2006</v>
      </c>
      <c r="B871" s="40">
        <v>14.02</v>
      </c>
      <c r="C871" s="40">
        <v>25.73</v>
      </c>
      <c r="D871" s="40">
        <v>37.450000000000003</v>
      </c>
      <c r="E871" s="40">
        <v>50.08</v>
      </c>
      <c r="F871" s="40">
        <v>63.79</v>
      </c>
      <c r="G871" s="40">
        <v>79.180000000000007</v>
      </c>
      <c r="H871" s="40">
        <v>96.9</v>
      </c>
      <c r="I871" s="40">
        <v>118.89</v>
      </c>
      <c r="J871" s="40">
        <v>150.19</v>
      </c>
      <c r="K871" s="40">
        <v>241.64</v>
      </c>
      <c r="M871" s="38"/>
    </row>
    <row r="872" spans="1:13" x14ac:dyDescent="0.3">
      <c r="A872" s="42">
        <v>2005</v>
      </c>
      <c r="B872" s="40">
        <v>10.69</v>
      </c>
      <c r="C872" s="40">
        <v>20.82</v>
      </c>
      <c r="D872" s="40">
        <v>31.17</v>
      </c>
      <c r="E872" s="40">
        <v>42.31</v>
      </c>
      <c r="F872" s="40">
        <v>54.11</v>
      </c>
      <c r="G872" s="40">
        <v>67.58</v>
      </c>
      <c r="H872" s="40">
        <v>83.24</v>
      </c>
      <c r="I872" s="40">
        <v>103.43</v>
      </c>
      <c r="J872" s="40">
        <v>133</v>
      </c>
      <c r="K872" s="40">
        <v>222.66</v>
      </c>
      <c r="M872" s="38"/>
    </row>
    <row r="873" spans="1:13" x14ac:dyDescent="0.3">
      <c r="A873" s="42">
        <v>2004</v>
      </c>
      <c r="B873" s="40">
        <v>14.4</v>
      </c>
      <c r="C873" s="40">
        <v>25.31</v>
      </c>
      <c r="D873" s="40">
        <v>35.25</v>
      </c>
      <c r="E873" s="40">
        <v>45.79</v>
      </c>
      <c r="F873" s="40">
        <v>57.37</v>
      </c>
      <c r="G873" s="40">
        <v>70.8</v>
      </c>
      <c r="H873" s="40">
        <v>86.72</v>
      </c>
      <c r="I873" s="40">
        <v>106.93</v>
      </c>
      <c r="J873" s="40">
        <v>136.87</v>
      </c>
      <c r="K873" s="40">
        <v>224.99</v>
      </c>
      <c r="M873" s="38"/>
    </row>
    <row r="874" spans="1:13" x14ac:dyDescent="0.3">
      <c r="A874" s="42">
        <v>2003</v>
      </c>
      <c r="B874" s="40">
        <v>14.16</v>
      </c>
      <c r="C874" s="40">
        <v>24.18</v>
      </c>
      <c r="D874" s="40">
        <v>33.770000000000003</v>
      </c>
      <c r="E874" s="40">
        <v>44</v>
      </c>
      <c r="F874" s="40">
        <v>55.2</v>
      </c>
      <c r="G874" s="40">
        <v>68</v>
      </c>
      <c r="H874" s="40">
        <v>83.4</v>
      </c>
      <c r="I874" s="40">
        <v>103.04</v>
      </c>
      <c r="J874" s="40">
        <v>131.44999999999999</v>
      </c>
      <c r="K874" s="40">
        <v>217.84</v>
      </c>
      <c r="M874" s="38"/>
    </row>
    <row r="875" spans="1:13" x14ac:dyDescent="0.3">
      <c r="A875" s="42">
        <v>2002</v>
      </c>
      <c r="B875" s="40">
        <v>8.0299999999999994</v>
      </c>
      <c r="C875" s="40">
        <v>18.59</v>
      </c>
      <c r="D875" s="40">
        <v>28.73</v>
      </c>
      <c r="E875" s="40">
        <v>39.659999999999997</v>
      </c>
      <c r="F875" s="40">
        <v>51.58</v>
      </c>
      <c r="G875" s="40">
        <v>65.13</v>
      </c>
      <c r="H875" s="40">
        <v>81.23</v>
      </c>
      <c r="I875" s="40">
        <v>101.39</v>
      </c>
      <c r="J875" s="40">
        <v>129.9</v>
      </c>
      <c r="K875" s="40">
        <v>211.22</v>
      </c>
      <c r="M875" s="38"/>
    </row>
    <row r="876" spans="1:13" x14ac:dyDescent="0.3">
      <c r="A876" s="42">
        <v>2001</v>
      </c>
      <c r="B876" s="40">
        <v>19.97</v>
      </c>
      <c r="C876" s="40">
        <v>34.619999999999997</v>
      </c>
      <c r="D876" s="40">
        <v>48.19</v>
      </c>
      <c r="E876" s="40">
        <v>61.79</v>
      </c>
      <c r="F876" s="40">
        <v>76.12</v>
      </c>
      <c r="G876" s="40">
        <v>91.83</v>
      </c>
      <c r="H876" s="40">
        <v>110.48</v>
      </c>
      <c r="I876" s="40">
        <v>133.54</v>
      </c>
      <c r="J876" s="40">
        <v>165.12</v>
      </c>
      <c r="K876" s="40">
        <v>252.73</v>
      </c>
      <c r="M876" s="38"/>
    </row>
    <row r="877" spans="1:13" x14ac:dyDescent="0.3">
      <c r="A877" s="42">
        <v>1999</v>
      </c>
      <c r="B877" s="40">
        <v>10.72</v>
      </c>
      <c r="C877" s="40">
        <v>22.61</v>
      </c>
      <c r="D877" s="40">
        <v>33.46</v>
      </c>
      <c r="E877" s="40">
        <v>44.5</v>
      </c>
      <c r="F877" s="40">
        <v>55.87</v>
      </c>
      <c r="G877" s="40">
        <v>68.16</v>
      </c>
      <c r="H877" s="40">
        <v>82.46</v>
      </c>
      <c r="I877" s="40">
        <v>100.05</v>
      </c>
      <c r="J877" s="40">
        <v>125.97</v>
      </c>
      <c r="K877" s="40">
        <v>194.94</v>
      </c>
      <c r="M877" s="38"/>
    </row>
    <row r="878" spans="1:13" x14ac:dyDescent="0.3">
      <c r="A878" s="42">
        <v>1998</v>
      </c>
      <c r="B878" s="40">
        <v>10.71</v>
      </c>
      <c r="C878" s="40">
        <v>22.05</v>
      </c>
      <c r="D878" s="40">
        <v>33.119999999999997</v>
      </c>
      <c r="E878" s="40">
        <v>44.48</v>
      </c>
      <c r="F878" s="40">
        <v>56.67</v>
      </c>
      <c r="G878" s="40">
        <v>69.77</v>
      </c>
      <c r="H878" s="40">
        <v>84.71</v>
      </c>
      <c r="I878" s="40">
        <v>102.95</v>
      </c>
      <c r="J878" s="40">
        <v>129.22</v>
      </c>
      <c r="K878" s="40">
        <v>210.04</v>
      </c>
      <c r="M878" s="38"/>
    </row>
    <row r="879" spans="1:13" x14ac:dyDescent="0.3">
      <c r="A879" s="42">
        <v>1997</v>
      </c>
      <c r="B879" s="40">
        <v>24.92</v>
      </c>
      <c r="C879" s="40">
        <v>35.35</v>
      </c>
      <c r="D879" s="40">
        <v>45.31</v>
      </c>
      <c r="E879" s="40">
        <v>55.36</v>
      </c>
      <c r="F879" s="40">
        <v>66.209999999999994</v>
      </c>
      <c r="G879" s="40">
        <v>78.23</v>
      </c>
      <c r="H879" s="40">
        <v>91.72</v>
      </c>
      <c r="I879" s="40">
        <v>108.26</v>
      </c>
      <c r="J879" s="40">
        <v>131.91</v>
      </c>
      <c r="K879" s="40">
        <v>202.59</v>
      </c>
      <c r="M879" s="38"/>
    </row>
    <row r="880" spans="1:13" x14ac:dyDescent="0.3">
      <c r="A880" s="42">
        <v>1996</v>
      </c>
      <c r="B880" s="40">
        <v>15.59</v>
      </c>
      <c r="C880" s="40">
        <v>24.06</v>
      </c>
      <c r="D880" s="40">
        <v>32.08</v>
      </c>
      <c r="E880" s="40">
        <v>40.32</v>
      </c>
      <c r="F880" s="40">
        <v>48.96</v>
      </c>
      <c r="G880" s="40">
        <v>58.68</v>
      </c>
      <c r="H880" s="40">
        <v>70.3</v>
      </c>
      <c r="I880" s="40">
        <v>84.59</v>
      </c>
      <c r="J880" s="40">
        <v>104.91</v>
      </c>
      <c r="K880" s="40">
        <v>167.67</v>
      </c>
      <c r="M880" s="38"/>
    </row>
    <row r="881" spans="1:13" x14ac:dyDescent="0.3">
      <c r="A881" s="42">
        <v>1995</v>
      </c>
      <c r="B881" s="40">
        <v>18.920000000000002</v>
      </c>
      <c r="C881" s="40">
        <v>28.38</v>
      </c>
      <c r="D881" s="40">
        <v>36.57</v>
      </c>
      <c r="E881" s="40">
        <v>45.21</v>
      </c>
      <c r="F881" s="40">
        <v>54.22</v>
      </c>
      <c r="G881" s="40">
        <v>64.319999999999993</v>
      </c>
      <c r="H881" s="40">
        <v>76.39</v>
      </c>
      <c r="I881" s="40">
        <v>91.38</v>
      </c>
      <c r="J881" s="40">
        <v>113.6</v>
      </c>
      <c r="K881" s="40">
        <v>181.95</v>
      </c>
      <c r="M881" s="38"/>
    </row>
    <row r="882" spans="1:13" x14ac:dyDescent="0.3">
      <c r="A882" s="42">
        <v>1994</v>
      </c>
      <c r="B882" s="40">
        <v>18.38</v>
      </c>
      <c r="C882" s="40">
        <v>28.6</v>
      </c>
      <c r="D882" s="40">
        <v>37.700000000000003</v>
      </c>
      <c r="E882" s="40">
        <v>46.65</v>
      </c>
      <c r="F882" s="40">
        <v>56.3</v>
      </c>
      <c r="G882" s="40">
        <v>66.510000000000005</v>
      </c>
      <c r="H882" s="40">
        <v>78.89</v>
      </c>
      <c r="I882" s="40">
        <v>94.49</v>
      </c>
      <c r="J882" s="40">
        <v>116.57</v>
      </c>
      <c r="K882" s="40">
        <v>185.69</v>
      </c>
      <c r="M882" s="38"/>
    </row>
    <row r="883" spans="1:13" x14ac:dyDescent="0.3">
      <c r="A883" s="42">
        <v>1993</v>
      </c>
      <c r="B883" s="40">
        <v>21.85</v>
      </c>
      <c r="C883" s="40">
        <v>32.770000000000003</v>
      </c>
      <c r="D883" s="40">
        <v>41.86</v>
      </c>
      <c r="E883" s="40">
        <v>50.39</v>
      </c>
      <c r="F883" s="40">
        <v>59.48</v>
      </c>
      <c r="G883" s="40">
        <v>69.64</v>
      </c>
      <c r="H883" s="40">
        <v>81.88</v>
      </c>
      <c r="I883" s="40">
        <v>96.47</v>
      </c>
      <c r="J883" s="40">
        <v>116.7</v>
      </c>
      <c r="K883" s="40">
        <v>183.58</v>
      </c>
      <c r="M883" s="38"/>
    </row>
    <row r="884" spans="1:13" x14ac:dyDescent="0.3">
      <c r="A884" s="42">
        <v>1992</v>
      </c>
      <c r="B884" s="40">
        <v>20.55</v>
      </c>
      <c r="C884" s="40">
        <v>29.6</v>
      </c>
      <c r="D884" s="40">
        <v>37.01</v>
      </c>
      <c r="E884" s="40">
        <v>44.7</v>
      </c>
      <c r="F884" s="40">
        <v>52.69</v>
      </c>
      <c r="G884" s="40">
        <v>61.06</v>
      </c>
      <c r="H884" s="40">
        <v>70.59</v>
      </c>
      <c r="I884" s="40">
        <v>82.58</v>
      </c>
      <c r="J884" s="40">
        <v>99.91</v>
      </c>
      <c r="K884" s="40">
        <v>153.36000000000001</v>
      </c>
      <c r="M884" s="38"/>
    </row>
    <row r="885" spans="1:13" x14ac:dyDescent="0.3">
      <c r="A885" s="42">
        <v>1991</v>
      </c>
      <c r="B885" s="40">
        <v>17.260000000000002</v>
      </c>
      <c r="C885" s="40">
        <v>25.33</v>
      </c>
      <c r="D885" s="40">
        <v>32.26</v>
      </c>
      <c r="E885" s="40">
        <v>39.31</v>
      </c>
      <c r="F885" s="40">
        <v>46.72</v>
      </c>
      <c r="G885" s="40">
        <v>54.58</v>
      </c>
      <c r="H885" s="40">
        <v>63.6</v>
      </c>
      <c r="I885" s="40">
        <v>74.63</v>
      </c>
      <c r="J885" s="40">
        <v>90.79</v>
      </c>
      <c r="K885" s="40">
        <v>138.05000000000001</v>
      </c>
      <c r="M885" s="38"/>
    </row>
    <row r="886" spans="1:13" x14ac:dyDescent="0.3">
      <c r="A886" s="42">
        <v>1990</v>
      </c>
      <c r="B886" s="40">
        <v>12.67</v>
      </c>
      <c r="C886" s="40">
        <v>17.45</v>
      </c>
      <c r="D886" s="40">
        <v>22.56</v>
      </c>
      <c r="E886" s="40">
        <v>28.12</v>
      </c>
      <c r="F886" s="40">
        <v>34.299999999999997</v>
      </c>
      <c r="G886" s="40">
        <v>41.33</v>
      </c>
      <c r="H886" s="40">
        <v>49.67</v>
      </c>
      <c r="I886" s="40">
        <v>60.18</v>
      </c>
      <c r="J886" s="40">
        <v>75.22</v>
      </c>
      <c r="K886" s="40">
        <v>124.17</v>
      </c>
      <c r="M886" s="38"/>
    </row>
    <row r="887" spans="1:13" x14ac:dyDescent="0.3">
      <c r="A887" s="42">
        <v>1989</v>
      </c>
      <c r="B887" s="40">
        <v>16.100000000000001</v>
      </c>
      <c r="C887" s="40">
        <v>21.36</v>
      </c>
      <c r="D887" s="40">
        <v>27.08</v>
      </c>
      <c r="E887" s="40">
        <v>33.39</v>
      </c>
      <c r="F887" s="40">
        <v>40.49</v>
      </c>
      <c r="G887" s="40">
        <v>48.67</v>
      </c>
      <c r="H887" s="40">
        <v>58.48</v>
      </c>
      <c r="I887" s="40">
        <v>70.98</v>
      </c>
      <c r="J887" s="40">
        <v>89.11</v>
      </c>
      <c r="K887" s="40">
        <v>154.76</v>
      </c>
      <c r="M887" s="38"/>
    </row>
    <row r="888" spans="1:13" x14ac:dyDescent="0.3">
      <c r="M888" s="38"/>
    </row>
    <row r="889" spans="1:13" x14ac:dyDescent="0.3">
      <c r="M889" s="38"/>
    </row>
    <row r="890" spans="1:13" x14ac:dyDescent="0.3">
      <c r="A890" s="44" t="s">
        <v>314</v>
      </c>
      <c r="M890" s="38"/>
    </row>
    <row r="891" spans="1:13" x14ac:dyDescent="0.3">
      <c r="M891" s="38"/>
    </row>
    <row r="892" spans="1:13" x14ac:dyDescent="0.3">
      <c r="M892" s="38"/>
    </row>
    <row r="893" spans="1:13" x14ac:dyDescent="0.3">
      <c r="A893" s="44" t="s">
        <v>77</v>
      </c>
      <c r="M893" s="38"/>
    </row>
    <row r="894" spans="1:13" x14ac:dyDescent="0.3">
      <c r="M894" s="38"/>
    </row>
    <row r="895" spans="1:13" x14ac:dyDescent="0.3">
      <c r="A895" s="42">
        <v>2004</v>
      </c>
      <c r="B895" s="42" t="s">
        <v>309</v>
      </c>
      <c r="C895" s="40">
        <v>368.03</v>
      </c>
      <c r="D895" s="40">
        <v>1.9</v>
      </c>
      <c r="E895" s="40">
        <v>1.7</v>
      </c>
      <c r="F895" s="40">
        <v>0.37</v>
      </c>
      <c r="G895" s="40">
        <v>0.12</v>
      </c>
      <c r="H895" s="40">
        <v>0.46</v>
      </c>
      <c r="I895" s="40">
        <v>45.46</v>
      </c>
      <c r="J895" s="40">
        <v>240.91</v>
      </c>
      <c r="K895" s="40">
        <v>34.86</v>
      </c>
      <c r="L895" s="40">
        <v>2.73</v>
      </c>
      <c r="M895" s="38"/>
    </row>
    <row r="896" spans="1:13" x14ac:dyDescent="0.3">
      <c r="A896" s="42">
        <v>2002</v>
      </c>
      <c r="B896" s="42" t="s">
        <v>309</v>
      </c>
      <c r="C896" s="40">
        <v>369.7</v>
      </c>
      <c r="D896" s="40">
        <v>1.9</v>
      </c>
      <c r="E896" s="40">
        <v>2.74</v>
      </c>
      <c r="F896" s="40">
        <v>0.73</v>
      </c>
      <c r="G896" s="40">
        <v>0.31</v>
      </c>
      <c r="H896" s="40">
        <v>1.06</v>
      </c>
      <c r="I896" s="40">
        <v>48.32</v>
      </c>
      <c r="J896" s="40">
        <v>231.79</v>
      </c>
      <c r="K896" s="40">
        <v>40.119999999999997</v>
      </c>
      <c r="L896" s="40">
        <v>2.7</v>
      </c>
      <c r="M896" s="38"/>
    </row>
    <row r="897" spans="1:13" x14ac:dyDescent="0.3">
      <c r="A897" s="42">
        <v>1999</v>
      </c>
      <c r="B897" s="42" t="s">
        <v>309</v>
      </c>
      <c r="C897" s="40">
        <v>339.01</v>
      </c>
      <c r="D897" s="40">
        <v>1.9</v>
      </c>
      <c r="E897" s="40">
        <v>2.61</v>
      </c>
      <c r="F897" s="40">
        <v>0.72</v>
      </c>
      <c r="G897" s="40">
        <v>0.3</v>
      </c>
      <c r="H897" s="40">
        <v>0.85</v>
      </c>
      <c r="I897" s="40">
        <v>44.08</v>
      </c>
      <c r="J897" s="40">
        <v>235</v>
      </c>
      <c r="K897" s="40">
        <v>33.65</v>
      </c>
      <c r="L897" s="40">
        <v>2.63</v>
      </c>
      <c r="M897" s="38"/>
    </row>
    <row r="898" spans="1:13" x14ac:dyDescent="0.3">
      <c r="A898" s="42">
        <v>1996</v>
      </c>
      <c r="B898" s="42" t="s">
        <v>309</v>
      </c>
      <c r="C898" s="40">
        <v>252.25</v>
      </c>
      <c r="D898" s="40">
        <v>1.9</v>
      </c>
      <c r="E898" s="40">
        <v>3.43</v>
      </c>
      <c r="F898" s="40">
        <v>0.82</v>
      </c>
      <c r="G898" s="40">
        <v>0.3</v>
      </c>
      <c r="H898" s="40">
        <v>1.04</v>
      </c>
      <c r="I898" s="40">
        <v>40.39</v>
      </c>
      <c r="J898" s="40">
        <v>186.52</v>
      </c>
      <c r="K898" s="40">
        <v>27.49</v>
      </c>
      <c r="L898" s="40">
        <v>2.56</v>
      </c>
      <c r="M898" s="38"/>
    </row>
    <row r="899" spans="1:13" x14ac:dyDescent="0.3">
      <c r="A899" s="42">
        <v>1993</v>
      </c>
      <c r="B899" s="42" t="s">
        <v>315</v>
      </c>
      <c r="C899" s="40">
        <v>164.97</v>
      </c>
      <c r="D899" s="40">
        <v>1.9</v>
      </c>
      <c r="E899" s="40">
        <v>9.75</v>
      </c>
      <c r="F899" s="40">
        <v>2.56</v>
      </c>
      <c r="G899" s="40">
        <v>1.1299999999999999</v>
      </c>
      <c r="H899" s="40">
        <v>3.17</v>
      </c>
      <c r="I899" s="40">
        <v>35.67</v>
      </c>
      <c r="J899" s="40">
        <v>134.03</v>
      </c>
      <c r="K899" s="40">
        <v>21.61</v>
      </c>
      <c r="L899" s="40">
        <v>2.4900000000000002</v>
      </c>
      <c r="M899" s="38"/>
    </row>
    <row r="900" spans="1:13" x14ac:dyDescent="0.3">
      <c r="A900" s="42">
        <v>1990</v>
      </c>
      <c r="B900" s="42" t="s">
        <v>309</v>
      </c>
      <c r="C900" s="40">
        <v>233.82</v>
      </c>
      <c r="D900" s="40">
        <v>1.9</v>
      </c>
      <c r="E900" s="40">
        <v>4.5599999999999996</v>
      </c>
      <c r="F900" s="40">
        <v>0.88</v>
      </c>
      <c r="G900" s="40">
        <v>0.3</v>
      </c>
      <c r="H900" s="40">
        <v>1.1000000000000001</v>
      </c>
      <c r="I900" s="40">
        <v>41.11</v>
      </c>
      <c r="J900" s="40">
        <v>168.06</v>
      </c>
      <c r="K900" s="40">
        <v>28.16</v>
      </c>
      <c r="L900" s="40">
        <v>2.42</v>
      </c>
      <c r="M900" s="38"/>
    </row>
    <row r="901" spans="1:13" x14ac:dyDescent="0.3">
      <c r="A901" s="42">
        <v>1988</v>
      </c>
      <c r="B901" s="42" t="s">
        <v>315</v>
      </c>
      <c r="C901" s="40">
        <v>234.57</v>
      </c>
      <c r="D901" s="40">
        <v>1.9</v>
      </c>
      <c r="E901" s="40">
        <v>7.23</v>
      </c>
      <c r="F901" s="40">
        <v>1.97</v>
      </c>
      <c r="G901" s="40">
        <v>0.91</v>
      </c>
      <c r="H901" s="40">
        <v>2.3199999999999998</v>
      </c>
      <c r="I901" s="40">
        <v>43.16</v>
      </c>
      <c r="J901" s="40">
        <v>169.13</v>
      </c>
      <c r="K901" s="40">
        <v>32.14</v>
      </c>
      <c r="L901" s="40">
        <v>2.39</v>
      </c>
      <c r="M901" s="38"/>
    </row>
    <row r="902" spans="1:13" x14ac:dyDescent="0.3">
      <c r="M902" s="38"/>
    </row>
    <row r="903" spans="1:13" x14ac:dyDescent="0.3">
      <c r="A903" s="50" t="s">
        <v>291</v>
      </c>
      <c r="B903" s="50" t="s">
        <v>323</v>
      </c>
      <c r="C903" s="50"/>
      <c r="D903" s="50"/>
      <c r="E903" s="50"/>
      <c r="F903" s="50"/>
      <c r="G903" s="50"/>
      <c r="H903" s="50"/>
      <c r="I903" s="50"/>
      <c r="J903" s="50"/>
      <c r="K903" s="50"/>
      <c r="M903" s="38"/>
    </row>
    <row r="904" spans="1:13" x14ac:dyDescent="0.3">
      <c r="A904" s="50"/>
      <c r="B904" s="40" t="s">
        <v>324</v>
      </c>
      <c r="C904" s="40" t="s">
        <v>325</v>
      </c>
      <c r="D904" s="40" t="s">
        <v>326</v>
      </c>
      <c r="E904" s="40" t="s">
        <v>327</v>
      </c>
      <c r="F904" s="40" t="s">
        <v>328</v>
      </c>
      <c r="G904" s="40" t="s">
        <v>329</v>
      </c>
      <c r="H904" s="40" t="s">
        <v>330</v>
      </c>
      <c r="I904" s="40" t="s">
        <v>331</v>
      </c>
      <c r="J904" s="40" t="s">
        <v>332</v>
      </c>
      <c r="K904" s="40" t="s">
        <v>333</v>
      </c>
      <c r="M904" s="38"/>
    </row>
    <row r="905" spans="1:13" x14ac:dyDescent="0.3">
      <c r="A905" s="42">
        <v>2004</v>
      </c>
      <c r="B905" s="40">
        <v>2.06</v>
      </c>
      <c r="C905" s="40">
        <v>3.22</v>
      </c>
      <c r="D905" s="40">
        <v>4.17</v>
      </c>
      <c r="E905" s="40">
        <v>5.0599999999999996</v>
      </c>
      <c r="F905" s="40">
        <v>6</v>
      </c>
      <c r="G905" s="40">
        <v>7.22</v>
      </c>
      <c r="H905" s="40">
        <v>9.0299999999999994</v>
      </c>
      <c r="I905" s="40">
        <v>11.62</v>
      </c>
      <c r="J905" s="40">
        <v>15.86</v>
      </c>
      <c r="K905" s="40">
        <v>35.76</v>
      </c>
      <c r="M905" s="38">
        <f t="shared" ref="M905:M962" si="13">SUM(J905:K905)/SUM(B905:C905)</f>
        <v>9.7765151515151505</v>
      </c>
    </row>
    <row r="906" spans="1:13" x14ac:dyDescent="0.3">
      <c r="A906" s="42">
        <v>2002</v>
      </c>
      <c r="B906" s="40">
        <v>1.82</v>
      </c>
      <c r="C906" s="40">
        <v>2.96</v>
      </c>
      <c r="D906" s="40">
        <v>3.78</v>
      </c>
      <c r="E906" s="40">
        <v>4.6500000000000004</v>
      </c>
      <c r="F906" s="40">
        <v>5.67</v>
      </c>
      <c r="G906" s="40">
        <v>6.92</v>
      </c>
      <c r="H906" s="40">
        <v>8.74</v>
      </c>
      <c r="I906" s="40">
        <v>11.28</v>
      </c>
      <c r="J906" s="40">
        <v>16.170000000000002</v>
      </c>
      <c r="K906" s="40">
        <v>38.01</v>
      </c>
      <c r="M906" s="43">
        <f t="shared" si="13"/>
        <v>11.334728033472803</v>
      </c>
    </row>
    <row r="907" spans="1:13" x14ac:dyDescent="0.3">
      <c r="A907" s="42">
        <v>1999</v>
      </c>
      <c r="B907" s="40">
        <v>2.0499999999999998</v>
      </c>
      <c r="C907" s="40">
        <v>3.41</v>
      </c>
      <c r="D907" s="40">
        <v>4.3899999999999997</v>
      </c>
      <c r="E907" s="40">
        <v>5.38</v>
      </c>
      <c r="F907" s="40">
        <v>6.38</v>
      </c>
      <c r="G907" s="40">
        <v>7.55</v>
      </c>
      <c r="H907" s="40">
        <v>8.92</v>
      </c>
      <c r="I907" s="40">
        <v>11.24</v>
      </c>
      <c r="J907" s="40">
        <v>15.65</v>
      </c>
      <c r="K907" s="40">
        <v>35.03</v>
      </c>
      <c r="M907" s="43">
        <f t="shared" si="13"/>
        <v>9.2820512820512828</v>
      </c>
    </row>
    <row r="908" spans="1:13" x14ac:dyDescent="0.3">
      <c r="A908" s="42">
        <v>1996</v>
      </c>
      <c r="B908" s="40">
        <v>2.5099999999999998</v>
      </c>
      <c r="C908" s="40">
        <v>3.9</v>
      </c>
      <c r="D908" s="40">
        <v>4.7699999999999996</v>
      </c>
      <c r="E908" s="40">
        <v>5.78</v>
      </c>
      <c r="F908" s="40">
        <v>6.87</v>
      </c>
      <c r="G908" s="40">
        <v>8.02</v>
      </c>
      <c r="H908" s="40">
        <v>9.34</v>
      </c>
      <c r="I908" s="40">
        <v>11.35</v>
      </c>
      <c r="J908" s="40">
        <v>14.79</v>
      </c>
      <c r="K908" s="40">
        <v>32.68</v>
      </c>
      <c r="M908" s="43">
        <f t="shared" si="13"/>
        <v>7.4056162246489858</v>
      </c>
    </row>
    <row r="909" spans="1:13" x14ac:dyDescent="0.3">
      <c r="A909" s="42">
        <v>1993</v>
      </c>
      <c r="B909" s="40">
        <v>2.72</v>
      </c>
      <c r="C909" s="40">
        <v>4.08</v>
      </c>
      <c r="D909" s="40">
        <v>5.27</v>
      </c>
      <c r="E909" s="40">
        <v>6.39</v>
      </c>
      <c r="F909" s="40">
        <v>7.53</v>
      </c>
      <c r="G909" s="40">
        <v>8.77</v>
      </c>
      <c r="H909" s="40">
        <v>10.23</v>
      </c>
      <c r="I909" s="40">
        <v>12.19</v>
      </c>
      <c r="J909" s="40">
        <v>15.41</v>
      </c>
      <c r="K909" s="40">
        <v>27.41</v>
      </c>
      <c r="M909" s="43">
        <f t="shared" si="13"/>
        <v>6.2970588235294107</v>
      </c>
    </row>
    <row r="910" spans="1:13" x14ac:dyDescent="0.3">
      <c r="A910" s="42">
        <v>1990</v>
      </c>
      <c r="B910" s="40">
        <v>2.4700000000000002</v>
      </c>
      <c r="C910" s="40">
        <v>3.68</v>
      </c>
      <c r="D910" s="40">
        <v>4.59</v>
      </c>
      <c r="E910" s="40">
        <v>5.57</v>
      </c>
      <c r="F910" s="40">
        <v>6.64</v>
      </c>
      <c r="G910" s="40">
        <v>7.84</v>
      </c>
      <c r="H910" s="40">
        <v>9.4700000000000006</v>
      </c>
      <c r="I910" s="40">
        <v>11.81</v>
      </c>
      <c r="J910" s="40">
        <v>15.89</v>
      </c>
      <c r="K910" s="40">
        <v>32.049999999999997</v>
      </c>
      <c r="M910" s="43">
        <f t="shared" si="13"/>
        <v>7.7951219512195111</v>
      </c>
    </row>
    <row r="911" spans="1:13" x14ac:dyDescent="0.3">
      <c r="A911" s="42">
        <v>1988</v>
      </c>
      <c r="B911" s="40">
        <v>2.14</v>
      </c>
      <c r="C911" s="40">
        <v>3.27</v>
      </c>
      <c r="D911" s="40">
        <v>4.3499999999999996</v>
      </c>
      <c r="E911" s="40">
        <v>5.43</v>
      </c>
      <c r="F911" s="40">
        <v>6.59</v>
      </c>
      <c r="G911" s="40">
        <v>7.9</v>
      </c>
      <c r="H911" s="40">
        <v>9.5</v>
      </c>
      <c r="I911" s="40">
        <v>11.7</v>
      </c>
      <c r="J911" s="40">
        <v>15.46</v>
      </c>
      <c r="K911" s="40">
        <v>33.659999999999997</v>
      </c>
      <c r="M911" s="43">
        <f t="shared" si="13"/>
        <v>9.0794824399260623</v>
      </c>
    </row>
    <row r="912" spans="1:13" x14ac:dyDescent="0.3">
      <c r="M912" s="38"/>
    </row>
    <row r="913" spans="1:13" x14ac:dyDescent="0.3">
      <c r="A913" s="50" t="s">
        <v>291</v>
      </c>
      <c r="B913" s="50" t="s">
        <v>334</v>
      </c>
      <c r="C913" s="50"/>
      <c r="D913" s="50"/>
      <c r="E913" s="50"/>
      <c r="F913" s="50"/>
      <c r="G913" s="50"/>
      <c r="H913" s="50"/>
      <c r="I913" s="50"/>
      <c r="J913" s="50"/>
      <c r="K913" s="50"/>
      <c r="M913" s="38"/>
    </row>
    <row r="914" spans="1:13" x14ac:dyDescent="0.3">
      <c r="A914" s="50"/>
      <c r="B914" s="40" t="s">
        <v>335</v>
      </c>
      <c r="C914" s="40" t="s">
        <v>336</v>
      </c>
      <c r="D914" s="40" t="s">
        <v>337</v>
      </c>
      <c r="E914" s="40" t="s">
        <v>338</v>
      </c>
      <c r="F914" s="40" t="s">
        <v>339</v>
      </c>
      <c r="G914" s="40" t="s">
        <v>340</v>
      </c>
      <c r="H914" s="40" t="s">
        <v>341</v>
      </c>
      <c r="I914" s="40" t="s">
        <v>342</v>
      </c>
      <c r="J914" s="40" t="s">
        <v>343</v>
      </c>
      <c r="K914" s="40" t="s">
        <v>344</v>
      </c>
      <c r="M914" s="38"/>
    </row>
    <row r="915" spans="1:13" x14ac:dyDescent="0.3">
      <c r="A915" s="42">
        <v>2004</v>
      </c>
      <c r="B915" s="40">
        <v>75.81</v>
      </c>
      <c r="C915" s="40">
        <v>97.16</v>
      </c>
      <c r="D915" s="40">
        <v>115.93</v>
      </c>
      <c r="E915" s="40">
        <v>133.5</v>
      </c>
      <c r="F915" s="40">
        <v>150.97</v>
      </c>
      <c r="G915" s="40">
        <v>170.09</v>
      </c>
      <c r="H915" s="40">
        <v>193.27</v>
      </c>
      <c r="I915" s="40">
        <v>222.57</v>
      </c>
      <c r="J915" s="40">
        <v>262.69</v>
      </c>
      <c r="K915" s="40">
        <v>368.03</v>
      </c>
      <c r="M915" s="38"/>
    </row>
    <row r="916" spans="1:13" x14ac:dyDescent="0.3">
      <c r="A916" s="42">
        <v>2002</v>
      </c>
      <c r="B916" s="40">
        <v>67.290000000000006</v>
      </c>
      <c r="C916" s="40">
        <v>88.36</v>
      </c>
      <c r="D916" s="40">
        <v>105.49</v>
      </c>
      <c r="E916" s="40">
        <v>122.09</v>
      </c>
      <c r="F916" s="40">
        <v>139.6</v>
      </c>
      <c r="G916" s="40">
        <v>158.97</v>
      </c>
      <c r="H916" s="40">
        <v>182.42</v>
      </c>
      <c r="I916" s="40">
        <v>211.75</v>
      </c>
      <c r="J916" s="40">
        <v>254.64</v>
      </c>
      <c r="K916" s="40">
        <v>369.7</v>
      </c>
      <c r="M916" s="38"/>
    </row>
    <row r="917" spans="1:13" x14ac:dyDescent="0.3">
      <c r="A917" s="42">
        <v>1999</v>
      </c>
      <c r="B917" s="40">
        <v>69.5</v>
      </c>
      <c r="C917" s="40">
        <v>92.55</v>
      </c>
      <c r="D917" s="40">
        <v>111.31</v>
      </c>
      <c r="E917" s="40">
        <v>129.08000000000001</v>
      </c>
      <c r="F917" s="40">
        <v>146.52000000000001</v>
      </c>
      <c r="G917" s="40">
        <v>164.76</v>
      </c>
      <c r="H917" s="40">
        <v>184.42</v>
      </c>
      <c r="I917" s="40">
        <v>209</v>
      </c>
      <c r="J917" s="40">
        <v>244.73</v>
      </c>
      <c r="K917" s="40">
        <v>339.01</v>
      </c>
      <c r="M917" s="38"/>
    </row>
    <row r="918" spans="1:13" x14ac:dyDescent="0.3">
      <c r="A918" s="42">
        <v>1996</v>
      </c>
      <c r="B918" s="40">
        <v>63.31</v>
      </c>
      <c r="C918" s="40">
        <v>80.849999999999994</v>
      </c>
      <c r="D918" s="40">
        <v>94.01</v>
      </c>
      <c r="E918" s="40">
        <v>106.95</v>
      </c>
      <c r="F918" s="40">
        <v>120.22</v>
      </c>
      <c r="G918" s="40">
        <v>133.9</v>
      </c>
      <c r="H918" s="40">
        <v>148.43</v>
      </c>
      <c r="I918" s="40">
        <v>165.67</v>
      </c>
      <c r="J918" s="40">
        <v>188.71</v>
      </c>
      <c r="K918" s="40">
        <v>252.25</v>
      </c>
      <c r="M918" s="38"/>
    </row>
    <row r="919" spans="1:13" x14ac:dyDescent="0.3">
      <c r="A919" s="42">
        <v>1993</v>
      </c>
      <c r="B919" s="40">
        <v>44.87</v>
      </c>
      <c r="C919" s="40">
        <v>56.09</v>
      </c>
      <c r="D919" s="40">
        <v>66.37</v>
      </c>
      <c r="E919" s="40">
        <v>76.13</v>
      </c>
      <c r="F919" s="40">
        <v>85.75</v>
      </c>
      <c r="G919" s="40">
        <v>95.57</v>
      </c>
      <c r="H919" s="40">
        <v>106.03</v>
      </c>
      <c r="I919" s="40">
        <v>117.91</v>
      </c>
      <c r="J919" s="40">
        <v>133.06</v>
      </c>
      <c r="K919" s="40">
        <v>164.97</v>
      </c>
      <c r="M919" s="38"/>
    </row>
    <row r="920" spans="1:13" x14ac:dyDescent="0.3">
      <c r="A920" s="42">
        <v>1990</v>
      </c>
      <c r="B920" s="40">
        <v>57.75</v>
      </c>
      <c r="C920" s="40">
        <v>71.900000000000006</v>
      </c>
      <c r="D920" s="40">
        <v>83.71</v>
      </c>
      <c r="E920" s="40">
        <v>95.34</v>
      </c>
      <c r="F920" s="40">
        <v>107.32</v>
      </c>
      <c r="G920" s="40">
        <v>119.99</v>
      </c>
      <c r="H920" s="40">
        <v>134.47999999999999</v>
      </c>
      <c r="I920" s="40">
        <v>152.19</v>
      </c>
      <c r="J920" s="40">
        <v>176.56</v>
      </c>
      <c r="K920" s="40">
        <v>233.82</v>
      </c>
      <c r="M920" s="38"/>
    </row>
    <row r="921" spans="1:13" x14ac:dyDescent="0.3">
      <c r="A921" s="42">
        <v>1988</v>
      </c>
      <c r="B921" s="40">
        <v>50.2</v>
      </c>
      <c r="C921" s="40">
        <v>63.45</v>
      </c>
      <c r="D921" s="40">
        <v>76.31</v>
      </c>
      <c r="E921" s="40">
        <v>89.08</v>
      </c>
      <c r="F921" s="40">
        <v>102.18</v>
      </c>
      <c r="G921" s="40">
        <v>116.03</v>
      </c>
      <c r="H921" s="40">
        <v>131.29</v>
      </c>
      <c r="I921" s="40">
        <v>149.19</v>
      </c>
      <c r="J921" s="40">
        <v>172.9</v>
      </c>
      <c r="K921" s="40">
        <v>234.57</v>
      </c>
      <c r="M921" s="38"/>
    </row>
    <row r="922" spans="1:13" x14ac:dyDescent="0.3">
      <c r="M922" s="38"/>
    </row>
    <row r="923" spans="1:13" x14ac:dyDescent="0.3">
      <c r="M923" s="38"/>
    </row>
    <row r="924" spans="1:13" x14ac:dyDescent="0.3">
      <c r="A924" s="44" t="s">
        <v>80</v>
      </c>
      <c r="M924" s="38"/>
    </row>
    <row r="925" spans="1:13" x14ac:dyDescent="0.3">
      <c r="M925" s="38"/>
    </row>
    <row r="926" spans="1:13" x14ac:dyDescent="0.3">
      <c r="A926" s="42">
        <v>2014</v>
      </c>
      <c r="B926" s="42" t="s">
        <v>309</v>
      </c>
      <c r="C926" s="40">
        <v>341.49</v>
      </c>
      <c r="D926" s="40">
        <v>1.9</v>
      </c>
      <c r="E926" s="40">
        <v>3.04</v>
      </c>
      <c r="F926" s="40">
        <v>0.81</v>
      </c>
      <c r="G926" s="40">
        <v>0.32</v>
      </c>
      <c r="H926" s="40">
        <v>1.06</v>
      </c>
      <c r="I926" s="40">
        <v>48.21</v>
      </c>
      <c r="J926" s="40">
        <v>215.01</v>
      </c>
      <c r="K926" s="40">
        <v>39.71</v>
      </c>
      <c r="L926" s="40">
        <v>124.22</v>
      </c>
      <c r="M926" s="38"/>
    </row>
    <row r="927" spans="1:13" x14ac:dyDescent="0.3">
      <c r="A927" s="42">
        <v>2014</v>
      </c>
      <c r="B927" s="42" t="s">
        <v>307</v>
      </c>
      <c r="C927" s="40">
        <v>325.14999999999998</v>
      </c>
      <c r="D927" s="40">
        <v>1.9</v>
      </c>
      <c r="E927" s="40">
        <v>5.65</v>
      </c>
      <c r="F927" s="40">
        <v>2.1</v>
      </c>
      <c r="G927" s="40">
        <v>1.24</v>
      </c>
      <c r="H927" s="40">
        <v>2.37</v>
      </c>
      <c r="I927" s="40">
        <v>49.14</v>
      </c>
      <c r="J927" s="40">
        <v>205.51</v>
      </c>
      <c r="K927" s="40">
        <v>46.24</v>
      </c>
      <c r="L927" s="40">
        <v>124.22</v>
      </c>
      <c r="M927" s="38"/>
    </row>
    <row r="928" spans="1:13" x14ac:dyDescent="0.3">
      <c r="A928" s="42">
        <v>2012</v>
      </c>
      <c r="B928" s="42" t="s">
        <v>309</v>
      </c>
      <c r="C928" s="40">
        <v>369.86</v>
      </c>
      <c r="D928" s="40">
        <v>1.9</v>
      </c>
      <c r="E928" s="40">
        <v>2.68</v>
      </c>
      <c r="F928" s="40">
        <v>0.67</v>
      </c>
      <c r="G928" s="40">
        <v>0.25</v>
      </c>
      <c r="H928" s="40">
        <v>0.86</v>
      </c>
      <c r="I928" s="40">
        <v>48.07</v>
      </c>
      <c r="J928" s="40">
        <v>234.45</v>
      </c>
      <c r="K928" s="40">
        <v>39.619999999999997</v>
      </c>
      <c r="L928" s="40">
        <v>120.83</v>
      </c>
      <c r="M928" s="38"/>
    </row>
    <row r="929" spans="1:13" x14ac:dyDescent="0.3">
      <c r="A929" s="42">
        <v>2012</v>
      </c>
      <c r="B929" s="42" t="s">
        <v>307</v>
      </c>
      <c r="C929" s="40">
        <v>339.68</v>
      </c>
      <c r="D929" s="40">
        <v>1.9</v>
      </c>
      <c r="E929" s="40">
        <v>5.94</v>
      </c>
      <c r="F929" s="40">
        <v>2.2400000000000002</v>
      </c>
      <c r="G929" s="40">
        <v>1.37</v>
      </c>
      <c r="H929" s="40">
        <v>2.5299999999999998</v>
      </c>
      <c r="I929" s="40">
        <v>49.36</v>
      </c>
      <c r="J929" s="40">
        <v>215.07</v>
      </c>
      <c r="K929" s="40">
        <v>47.23</v>
      </c>
      <c r="L929" s="40">
        <v>120.83</v>
      </c>
      <c r="M929" s="38"/>
    </row>
    <row r="930" spans="1:13" x14ac:dyDescent="0.3">
      <c r="A930" s="42">
        <v>2010</v>
      </c>
      <c r="B930" s="42" t="s">
        <v>309</v>
      </c>
      <c r="C930" s="40">
        <v>355.05</v>
      </c>
      <c r="D930" s="40">
        <v>1.9</v>
      </c>
      <c r="E930" s="40">
        <v>3.8</v>
      </c>
      <c r="F930" s="40">
        <v>0.96</v>
      </c>
      <c r="G930" s="40">
        <v>0.38</v>
      </c>
      <c r="H930" s="40">
        <v>1.28</v>
      </c>
      <c r="I930" s="40">
        <v>48.13</v>
      </c>
      <c r="J930" s="40">
        <v>228.52</v>
      </c>
      <c r="K930" s="40">
        <v>40.04</v>
      </c>
      <c r="L930" s="40">
        <v>117.32</v>
      </c>
      <c r="M930" s="38"/>
    </row>
    <row r="931" spans="1:13" x14ac:dyDescent="0.3">
      <c r="A931" s="42">
        <v>2010</v>
      </c>
      <c r="B931" s="42" t="s">
        <v>307</v>
      </c>
      <c r="C931" s="40">
        <v>312.97000000000003</v>
      </c>
      <c r="D931" s="40">
        <v>1.9</v>
      </c>
      <c r="E931" s="40">
        <v>6.59</v>
      </c>
      <c r="F931" s="40">
        <v>2.72</v>
      </c>
      <c r="G931" s="40">
        <v>1.72</v>
      </c>
      <c r="H931" s="40">
        <v>3.1</v>
      </c>
      <c r="I931" s="40">
        <v>47.55</v>
      </c>
      <c r="J931" s="40">
        <v>207.8</v>
      </c>
      <c r="K931" s="40">
        <v>45.86</v>
      </c>
      <c r="L931" s="40">
        <v>117.32</v>
      </c>
      <c r="M931" s="38"/>
    </row>
    <row r="932" spans="1:13" x14ac:dyDescent="0.3">
      <c r="A932" s="42">
        <v>2008</v>
      </c>
      <c r="B932" s="42" t="s">
        <v>309</v>
      </c>
      <c r="C932" s="40">
        <v>351.01</v>
      </c>
      <c r="D932" s="40">
        <v>1.9</v>
      </c>
      <c r="E932" s="40">
        <v>3.8</v>
      </c>
      <c r="F932" s="40">
        <v>0.87</v>
      </c>
      <c r="G932" s="40">
        <v>0.32</v>
      </c>
      <c r="H932" s="40">
        <v>1.1100000000000001</v>
      </c>
      <c r="I932" s="40">
        <v>48.23</v>
      </c>
      <c r="J932" s="40">
        <v>225.67</v>
      </c>
      <c r="K932" s="40">
        <v>40.19</v>
      </c>
      <c r="L932" s="40">
        <v>113.66</v>
      </c>
      <c r="M932" s="38"/>
    </row>
    <row r="933" spans="1:13" x14ac:dyDescent="0.3">
      <c r="A933" s="42">
        <v>2008</v>
      </c>
      <c r="B933" s="42" t="s">
        <v>307</v>
      </c>
      <c r="C933" s="40">
        <v>342.69</v>
      </c>
      <c r="D933" s="40">
        <v>1.9</v>
      </c>
      <c r="E933" s="40">
        <v>7.19</v>
      </c>
      <c r="F933" s="40">
        <v>2.8</v>
      </c>
      <c r="G933" s="40">
        <v>1.69</v>
      </c>
      <c r="H933" s="40">
        <v>3.36</v>
      </c>
      <c r="I933" s="40">
        <v>50.53</v>
      </c>
      <c r="J933" s="40">
        <v>215.23</v>
      </c>
      <c r="K933" s="40">
        <v>50.53</v>
      </c>
      <c r="L933" s="40">
        <v>113.66</v>
      </c>
      <c r="M933" s="38"/>
    </row>
    <row r="934" spans="1:13" x14ac:dyDescent="0.3">
      <c r="A934" s="42">
        <v>2006</v>
      </c>
      <c r="B934" s="42" t="s">
        <v>309</v>
      </c>
      <c r="C934" s="40">
        <v>363.75</v>
      </c>
      <c r="D934" s="40">
        <v>1.9</v>
      </c>
      <c r="E934" s="40">
        <v>3.29</v>
      </c>
      <c r="F934" s="40">
        <v>0.8</v>
      </c>
      <c r="G934" s="40">
        <v>0.3</v>
      </c>
      <c r="H934" s="40">
        <v>1.04</v>
      </c>
      <c r="I934" s="40">
        <v>48.01</v>
      </c>
      <c r="J934" s="40">
        <v>232.54</v>
      </c>
      <c r="K934" s="40">
        <v>39.71</v>
      </c>
      <c r="L934" s="40">
        <v>110.09</v>
      </c>
      <c r="M934" s="38"/>
    </row>
    <row r="935" spans="1:13" x14ac:dyDescent="0.3">
      <c r="A935" s="42">
        <v>2006</v>
      </c>
      <c r="B935" s="42" t="s">
        <v>307</v>
      </c>
      <c r="C935" s="40">
        <v>345.26</v>
      </c>
      <c r="D935" s="40">
        <v>1.9</v>
      </c>
      <c r="E935" s="40">
        <v>6.03</v>
      </c>
      <c r="F935" s="40">
        <v>2.2999999999999998</v>
      </c>
      <c r="G935" s="40">
        <v>1.39</v>
      </c>
      <c r="H935" s="40">
        <v>2.73</v>
      </c>
      <c r="I935" s="40">
        <v>49.78</v>
      </c>
      <c r="J935" s="40">
        <v>218.57</v>
      </c>
      <c r="K935" s="40">
        <v>47.85</v>
      </c>
      <c r="L935" s="40">
        <v>110.09</v>
      </c>
      <c r="M935" s="38"/>
    </row>
    <row r="936" spans="1:13" x14ac:dyDescent="0.3">
      <c r="A936" s="42">
        <v>2005</v>
      </c>
      <c r="B936" s="42" t="s">
        <v>307</v>
      </c>
      <c r="C936" s="40">
        <v>330.73</v>
      </c>
      <c r="D936" s="40">
        <v>1.9</v>
      </c>
      <c r="E936" s="40">
        <v>8.66</v>
      </c>
      <c r="F936" s="40">
        <v>3.31</v>
      </c>
      <c r="G936" s="40">
        <v>1.95</v>
      </c>
      <c r="H936" s="40">
        <v>4.24</v>
      </c>
      <c r="I936" s="40">
        <v>51.11</v>
      </c>
      <c r="J936" s="40">
        <v>207.38</v>
      </c>
      <c r="K936" s="40">
        <v>51.63</v>
      </c>
      <c r="L936" s="40">
        <v>108.47</v>
      </c>
      <c r="M936" s="38"/>
    </row>
    <row r="937" spans="1:13" x14ac:dyDescent="0.3">
      <c r="A937" s="42">
        <v>2004</v>
      </c>
      <c r="B937" s="42" t="s">
        <v>309</v>
      </c>
      <c r="C937" s="40">
        <v>337.41</v>
      </c>
      <c r="D937" s="40">
        <v>1.9</v>
      </c>
      <c r="E937" s="40">
        <v>4.82</v>
      </c>
      <c r="F937" s="40">
        <v>2.2400000000000002</v>
      </c>
      <c r="G937" s="40">
        <v>11.53</v>
      </c>
      <c r="H937" s="40">
        <v>1.69</v>
      </c>
      <c r="I937" s="40">
        <v>46.03</v>
      </c>
      <c r="J937" s="40">
        <v>233.73</v>
      </c>
      <c r="K937" s="40">
        <v>38.58</v>
      </c>
      <c r="L937" s="40">
        <v>107</v>
      </c>
      <c r="M937" s="38"/>
    </row>
    <row r="938" spans="1:13" x14ac:dyDescent="0.3">
      <c r="A938" s="42">
        <v>2004</v>
      </c>
      <c r="B938" s="42" t="s">
        <v>307</v>
      </c>
      <c r="C938" s="40">
        <v>322.67</v>
      </c>
      <c r="D938" s="40">
        <v>1.9</v>
      </c>
      <c r="E938" s="40">
        <v>8.3000000000000007</v>
      </c>
      <c r="F938" s="40">
        <v>3.17</v>
      </c>
      <c r="G938" s="40">
        <v>1.86</v>
      </c>
      <c r="H938" s="40">
        <v>3.91</v>
      </c>
      <c r="I938" s="40">
        <v>50.95</v>
      </c>
      <c r="J938" s="40">
        <v>198.43</v>
      </c>
      <c r="K938" s="40">
        <v>50.98</v>
      </c>
      <c r="L938" s="40">
        <v>107</v>
      </c>
      <c r="M938" s="38"/>
    </row>
    <row r="939" spans="1:13" x14ac:dyDescent="0.3">
      <c r="A939" s="42">
        <v>2002</v>
      </c>
      <c r="B939" s="42" t="s">
        <v>309</v>
      </c>
      <c r="C939" s="40">
        <v>271.23</v>
      </c>
      <c r="D939" s="40">
        <v>1.9</v>
      </c>
      <c r="E939" s="40">
        <v>8.81</v>
      </c>
      <c r="F939" s="40">
        <v>2.5</v>
      </c>
      <c r="G939" s="40">
        <v>1.04</v>
      </c>
      <c r="H939" s="40">
        <v>3.36</v>
      </c>
      <c r="I939" s="40">
        <v>49.54</v>
      </c>
      <c r="J939" s="40">
        <v>170.67</v>
      </c>
      <c r="K939" s="40">
        <v>42.75</v>
      </c>
      <c r="L939" s="40">
        <v>104.36</v>
      </c>
      <c r="M939" s="38"/>
    </row>
    <row r="940" spans="1:13" x14ac:dyDescent="0.3">
      <c r="A940" s="42">
        <v>2002</v>
      </c>
      <c r="B940" s="42" t="s">
        <v>307</v>
      </c>
      <c r="C940" s="40">
        <v>305.12</v>
      </c>
      <c r="D940" s="40">
        <v>1.9</v>
      </c>
      <c r="E940" s="40">
        <v>9.2200000000000006</v>
      </c>
      <c r="F940" s="40">
        <v>3.45</v>
      </c>
      <c r="G940" s="40">
        <v>1.96</v>
      </c>
      <c r="H940" s="40">
        <v>4.57</v>
      </c>
      <c r="I940" s="40">
        <v>51.25</v>
      </c>
      <c r="J940" s="40">
        <v>188.24</v>
      </c>
      <c r="K940" s="40">
        <v>50.57</v>
      </c>
      <c r="L940" s="40">
        <v>104.36</v>
      </c>
      <c r="M940" s="38"/>
    </row>
    <row r="941" spans="1:13" x14ac:dyDescent="0.3">
      <c r="A941" s="42">
        <v>2000</v>
      </c>
      <c r="B941" s="42" t="s">
        <v>309</v>
      </c>
      <c r="C941" s="40">
        <v>275.04000000000002</v>
      </c>
      <c r="D941" s="40">
        <v>1.9</v>
      </c>
      <c r="E941" s="40">
        <v>11</v>
      </c>
      <c r="F941" s="40">
        <v>3.46</v>
      </c>
      <c r="G941" s="40">
        <v>1.59</v>
      </c>
      <c r="H941" s="40">
        <v>4.84</v>
      </c>
      <c r="I941" s="40">
        <v>51.67</v>
      </c>
      <c r="J941" s="40">
        <v>167.1</v>
      </c>
      <c r="K941" s="40">
        <v>47.52</v>
      </c>
      <c r="L941" s="40">
        <v>101.72</v>
      </c>
      <c r="M941" s="38"/>
    </row>
    <row r="942" spans="1:13" x14ac:dyDescent="0.3">
      <c r="A942" s="42">
        <v>2000</v>
      </c>
      <c r="B942" s="42" t="s">
        <v>307</v>
      </c>
      <c r="C942" s="40">
        <v>307.54000000000002</v>
      </c>
      <c r="D942" s="40">
        <v>1.9</v>
      </c>
      <c r="E942" s="40">
        <v>11.72</v>
      </c>
      <c r="F942" s="40">
        <v>4.57</v>
      </c>
      <c r="G942" s="40">
        <v>2.74</v>
      </c>
      <c r="H942" s="40">
        <v>5.99</v>
      </c>
      <c r="I942" s="40">
        <v>53.94</v>
      </c>
      <c r="J942" s="40">
        <v>180.42</v>
      </c>
      <c r="K942" s="40">
        <v>58.43</v>
      </c>
      <c r="L942" s="40">
        <v>101.72</v>
      </c>
      <c r="M942" s="38"/>
    </row>
    <row r="943" spans="1:13" x14ac:dyDescent="0.3">
      <c r="A943" s="42">
        <v>1998</v>
      </c>
      <c r="B943" s="42" t="s">
        <v>309</v>
      </c>
      <c r="C943" s="40">
        <v>226.04</v>
      </c>
      <c r="D943" s="40">
        <v>1.9</v>
      </c>
      <c r="E943" s="40">
        <v>14.29</v>
      </c>
      <c r="F943" s="40">
        <v>4.74</v>
      </c>
      <c r="G943" s="40">
        <v>2.1800000000000002</v>
      </c>
      <c r="H943" s="40">
        <v>6.63</v>
      </c>
      <c r="I943" s="40">
        <v>48.97</v>
      </c>
      <c r="J943" s="40">
        <v>146.59</v>
      </c>
      <c r="K943" s="40">
        <v>42.63</v>
      </c>
      <c r="L943" s="40">
        <v>98.82</v>
      </c>
      <c r="M943" s="38"/>
    </row>
    <row r="944" spans="1:13" x14ac:dyDescent="0.3">
      <c r="A944" s="42">
        <v>1998</v>
      </c>
      <c r="B944" s="42" t="s">
        <v>307</v>
      </c>
      <c r="C944" s="40">
        <v>256.35000000000002</v>
      </c>
      <c r="D944" s="40">
        <v>1.9</v>
      </c>
      <c r="E944" s="40">
        <v>15.85</v>
      </c>
      <c r="F944" s="40">
        <v>6.19</v>
      </c>
      <c r="G944" s="40">
        <v>3.49</v>
      </c>
      <c r="H944" s="40">
        <v>8.6199999999999992</v>
      </c>
      <c r="I944" s="40">
        <v>53.4</v>
      </c>
      <c r="J944" s="40">
        <v>154.03</v>
      </c>
      <c r="K944" s="40">
        <v>56.57</v>
      </c>
      <c r="L944" s="40">
        <v>98.82</v>
      </c>
      <c r="M944" s="38"/>
    </row>
    <row r="945" spans="1:13" x14ac:dyDescent="0.3">
      <c r="A945" s="42">
        <v>1996</v>
      </c>
      <c r="B945" s="42" t="s">
        <v>309</v>
      </c>
      <c r="C945" s="40">
        <v>215.76</v>
      </c>
      <c r="D945" s="40">
        <v>1.9</v>
      </c>
      <c r="E945" s="40">
        <v>14.09</v>
      </c>
      <c r="F945" s="40">
        <v>4.33</v>
      </c>
      <c r="G945" s="40">
        <v>1.95</v>
      </c>
      <c r="H945" s="40">
        <v>6</v>
      </c>
      <c r="I945" s="40">
        <v>48.47</v>
      </c>
      <c r="J945" s="40">
        <v>139.5</v>
      </c>
      <c r="K945" s="40">
        <v>41.08</v>
      </c>
      <c r="L945" s="40">
        <v>95.69</v>
      </c>
      <c r="M945" s="38"/>
    </row>
    <row r="946" spans="1:13" x14ac:dyDescent="0.3">
      <c r="A946" s="42">
        <v>1996</v>
      </c>
      <c r="B946" s="42" t="s">
        <v>307</v>
      </c>
      <c r="C946" s="40">
        <v>218.37</v>
      </c>
      <c r="D946" s="40">
        <v>1.9</v>
      </c>
      <c r="E946" s="40">
        <v>20.71</v>
      </c>
      <c r="F946" s="40">
        <v>9.0500000000000007</v>
      </c>
      <c r="G946" s="40">
        <v>5.64</v>
      </c>
      <c r="H946" s="40">
        <v>12.99</v>
      </c>
      <c r="I946" s="40">
        <v>54.81</v>
      </c>
      <c r="J946" s="40">
        <v>126.74</v>
      </c>
      <c r="K946" s="40">
        <v>63.58</v>
      </c>
      <c r="L946" s="40">
        <v>95.69</v>
      </c>
      <c r="M946" s="38"/>
    </row>
    <row r="947" spans="1:13" x14ac:dyDescent="0.3">
      <c r="A947" s="42">
        <v>1994</v>
      </c>
      <c r="B947" s="42" t="s">
        <v>309</v>
      </c>
      <c r="C947" s="40">
        <v>290.52999999999997</v>
      </c>
      <c r="D947" s="40">
        <v>1.9</v>
      </c>
      <c r="E947" s="40">
        <v>8.58</v>
      </c>
      <c r="F947" s="40">
        <v>2.2999999999999998</v>
      </c>
      <c r="G947" s="40">
        <v>0.89</v>
      </c>
      <c r="H947" s="40">
        <v>3</v>
      </c>
      <c r="I947" s="40">
        <v>51.7</v>
      </c>
      <c r="J947" s="40">
        <v>172.81</v>
      </c>
      <c r="K947" s="40">
        <v>46.5</v>
      </c>
      <c r="L947" s="40">
        <v>92.35</v>
      </c>
      <c r="M947" s="38"/>
    </row>
    <row r="948" spans="1:13" x14ac:dyDescent="0.3">
      <c r="A948" s="42">
        <v>1994</v>
      </c>
      <c r="B948" s="42" t="s">
        <v>307</v>
      </c>
      <c r="C948" s="40">
        <v>323.85000000000002</v>
      </c>
      <c r="D948" s="40">
        <v>1.9</v>
      </c>
      <c r="E948" s="40">
        <v>9.92</v>
      </c>
      <c r="F948" s="40">
        <v>3.74</v>
      </c>
      <c r="G948" s="40">
        <v>2.15</v>
      </c>
      <c r="H948" s="40">
        <v>4.9400000000000004</v>
      </c>
      <c r="I948" s="40">
        <v>54.3</v>
      </c>
      <c r="J948" s="40">
        <v>185.94</v>
      </c>
      <c r="K948" s="40">
        <v>56.78</v>
      </c>
      <c r="L948" s="40">
        <v>92.35</v>
      </c>
      <c r="M948" s="38"/>
    </row>
    <row r="949" spans="1:13" x14ac:dyDescent="0.3">
      <c r="A949" s="42">
        <v>1992</v>
      </c>
      <c r="B949" s="42" t="s">
        <v>309</v>
      </c>
      <c r="C949" s="40">
        <v>279.14</v>
      </c>
      <c r="D949" s="40">
        <v>1.9</v>
      </c>
      <c r="E949" s="40">
        <v>9.73</v>
      </c>
      <c r="F949" s="40">
        <v>2.88</v>
      </c>
      <c r="G949" s="40">
        <v>1.19</v>
      </c>
      <c r="H949" s="40">
        <v>3.87</v>
      </c>
      <c r="I949" s="40">
        <v>50.95</v>
      </c>
      <c r="J949" s="40">
        <v>170.63</v>
      </c>
      <c r="K949" s="40">
        <v>45.54</v>
      </c>
      <c r="L949" s="40">
        <v>88.83</v>
      </c>
      <c r="M949" s="38"/>
    </row>
    <row r="950" spans="1:13" x14ac:dyDescent="0.3">
      <c r="A950" s="42">
        <v>1992</v>
      </c>
      <c r="B950" s="42" t="s">
        <v>307</v>
      </c>
      <c r="C950" s="40">
        <v>314.77</v>
      </c>
      <c r="D950" s="40">
        <v>1.9</v>
      </c>
      <c r="E950" s="40">
        <v>9.49</v>
      </c>
      <c r="F950" s="40">
        <v>3.33</v>
      </c>
      <c r="G950" s="40">
        <v>1.81</v>
      </c>
      <c r="H950" s="40">
        <v>4.33</v>
      </c>
      <c r="I950" s="40">
        <v>53.73</v>
      </c>
      <c r="J950" s="40">
        <v>181.53</v>
      </c>
      <c r="K950" s="40">
        <v>57.03</v>
      </c>
      <c r="L950" s="40">
        <v>88.83</v>
      </c>
      <c r="M950" s="38"/>
    </row>
    <row r="951" spans="1:13" x14ac:dyDescent="0.3">
      <c r="A951" s="42">
        <v>1989</v>
      </c>
      <c r="B951" s="42" t="s">
        <v>307</v>
      </c>
      <c r="C951" s="40">
        <v>367.26</v>
      </c>
      <c r="D951" s="40">
        <v>1.9</v>
      </c>
      <c r="E951" s="40">
        <v>7.07</v>
      </c>
      <c r="F951" s="40">
        <v>2.2200000000000002</v>
      </c>
      <c r="G951" s="40">
        <v>1.05</v>
      </c>
      <c r="H951" s="40">
        <v>3.13</v>
      </c>
      <c r="I951" s="40">
        <v>54.34</v>
      </c>
      <c r="J951" s="40">
        <v>208.77</v>
      </c>
      <c r="K951" s="40">
        <v>53.12</v>
      </c>
      <c r="L951" s="40">
        <v>83.7</v>
      </c>
      <c r="M951" s="38"/>
    </row>
    <row r="952" spans="1:13" x14ac:dyDescent="0.3">
      <c r="A952" s="42">
        <v>1984</v>
      </c>
      <c r="B952" s="42" t="s">
        <v>309</v>
      </c>
      <c r="C952" s="40">
        <v>302.54000000000002</v>
      </c>
      <c r="D952" s="40">
        <v>1.9</v>
      </c>
      <c r="E952" s="40">
        <v>7.93</v>
      </c>
      <c r="F952" s="40">
        <v>2.2599999999999998</v>
      </c>
      <c r="G952" s="40">
        <v>0.97</v>
      </c>
      <c r="H952" s="40">
        <v>3.14</v>
      </c>
      <c r="I952" s="40">
        <v>48.95</v>
      </c>
      <c r="J952" s="40">
        <v>193.73</v>
      </c>
      <c r="K952" s="40">
        <v>42.55</v>
      </c>
      <c r="L952" s="40">
        <v>75.78</v>
      </c>
      <c r="M952" s="38"/>
    </row>
    <row r="953" spans="1:13" x14ac:dyDescent="0.3">
      <c r="M953" s="38"/>
    </row>
    <row r="954" spans="1:13" x14ac:dyDescent="0.3">
      <c r="A954" s="50" t="s">
        <v>291</v>
      </c>
      <c r="B954" s="50" t="s">
        <v>323</v>
      </c>
      <c r="C954" s="50"/>
      <c r="D954" s="50"/>
      <c r="E954" s="50"/>
      <c r="F954" s="50"/>
      <c r="G954" s="50"/>
      <c r="H954" s="50"/>
      <c r="I954" s="50"/>
      <c r="J954" s="50"/>
      <c r="K954" s="50"/>
      <c r="M954" s="38"/>
    </row>
    <row r="955" spans="1:13" x14ac:dyDescent="0.3">
      <c r="A955" s="50"/>
      <c r="B955" s="40" t="s">
        <v>324</v>
      </c>
      <c r="C955" s="40" t="s">
        <v>325</v>
      </c>
      <c r="D955" s="40" t="s">
        <v>326</v>
      </c>
      <c r="E955" s="40" t="s">
        <v>327</v>
      </c>
      <c r="F955" s="40" t="s">
        <v>328</v>
      </c>
      <c r="G955" s="40" t="s">
        <v>329</v>
      </c>
      <c r="H955" s="40" t="s">
        <v>330</v>
      </c>
      <c r="I955" s="40" t="s">
        <v>331</v>
      </c>
      <c r="J955" s="40" t="s">
        <v>332</v>
      </c>
      <c r="K955" s="40" t="s">
        <v>333</v>
      </c>
      <c r="M955" s="38"/>
    </row>
    <row r="956" spans="1:13" x14ac:dyDescent="0.3">
      <c r="A956" s="42">
        <v>2014</v>
      </c>
      <c r="B956" s="40">
        <v>1.93</v>
      </c>
      <c r="C956" s="40">
        <v>3.14</v>
      </c>
      <c r="D956" s="40">
        <v>4</v>
      </c>
      <c r="E956" s="40">
        <v>4.83</v>
      </c>
      <c r="F956" s="40">
        <v>5.77</v>
      </c>
      <c r="G956" s="40">
        <v>6.9</v>
      </c>
      <c r="H956" s="40">
        <v>8.36</v>
      </c>
      <c r="I956" s="40">
        <v>10.55</v>
      </c>
      <c r="J956" s="40">
        <v>14.83</v>
      </c>
      <c r="K956" s="40">
        <v>39.700000000000003</v>
      </c>
      <c r="M956" s="38">
        <f t="shared" si="13"/>
        <v>10.75542406311637</v>
      </c>
    </row>
    <row r="957" spans="1:13" x14ac:dyDescent="0.3">
      <c r="A957" s="42">
        <v>2014</v>
      </c>
      <c r="B957" s="40">
        <v>1.54</v>
      </c>
      <c r="C957" s="40">
        <v>2.91</v>
      </c>
      <c r="D957" s="40">
        <v>3.88</v>
      </c>
      <c r="E957" s="40">
        <v>4.8</v>
      </c>
      <c r="F957" s="40">
        <v>5.8</v>
      </c>
      <c r="G957" s="40">
        <v>6.95</v>
      </c>
      <c r="H957" s="40">
        <v>8.51</v>
      </c>
      <c r="I957" s="40">
        <v>10.83</v>
      </c>
      <c r="J957" s="40">
        <v>15.27</v>
      </c>
      <c r="K957" s="40">
        <v>39.51</v>
      </c>
      <c r="M957" s="38">
        <f t="shared" si="13"/>
        <v>12.310112359550562</v>
      </c>
    </row>
    <row r="958" spans="1:13" x14ac:dyDescent="0.3">
      <c r="A958" s="42">
        <v>2012</v>
      </c>
      <c r="B958" s="40">
        <v>1.85</v>
      </c>
      <c r="C958" s="40">
        <v>3.01</v>
      </c>
      <c r="D958" s="40">
        <v>3.95</v>
      </c>
      <c r="E958" s="40">
        <v>4.8899999999999997</v>
      </c>
      <c r="F958" s="40">
        <v>5.79</v>
      </c>
      <c r="G958" s="40">
        <v>6.96</v>
      </c>
      <c r="H958" s="40">
        <v>8.56</v>
      </c>
      <c r="I958" s="40">
        <v>10.89</v>
      </c>
      <c r="J958" s="40">
        <v>15.24</v>
      </c>
      <c r="K958" s="40">
        <v>38.86</v>
      </c>
      <c r="M958" s="38">
        <f t="shared" si="13"/>
        <v>11.131687242798355</v>
      </c>
    </row>
    <row r="959" spans="1:13" x14ac:dyDescent="0.3">
      <c r="A959" s="42">
        <v>2012</v>
      </c>
      <c r="B959" s="40">
        <v>1.46</v>
      </c>
      <c r="C959" s="40">
        <v>2.8</v>
      </c>
      <c r="D959" s="40">
        <v>3.73</v>
      </c>
      <c r="E959" s="40">
        <v>4.7</v>
      </c>
      <c r="F959" s="40">
        <v>5.83</v>
      </c>
      <c r="G959" s="40">
        <v>7</v>
      </c>
      <c r="H959" s="40">
        <v>8.67</v>
      </c>
      <c r="I959" s="40">
        <v>11.08</v>
      </c>
      <c r="J959" s="40">
        <v>15.51</v>
      </c>
      <c r="K959" s="40">
        <v>39.229999999999997</v>
      </c>
      <c r="M959" s="38">
        <f t="shared" si="13"/>
        <v>12.849765258215962</v>
      </c>
    </row>
    <row r="960" spans="1:13" x14ac:dyDescent="0.3">
      <c r="A960" s="42">
        <v>2010</v>
      </c>
      <c r="B960" s="40">
        <v>1.75</v>
      </c>
      <c r="C960" s="40">
        <v>2.97</v>
      </c>
      <c r="D960" s="40">
        <v>3.88</v>
      </c>
      <c r="E960" s="40">
        <v>4.79</v>
      </c>
      <c r="F960" s="40">
        <v>5.83</v>
      </c>
      <c r="G960" s="40">
        <v>7.09</v>
      </c>
      <c r="H960" s="40">
        <v>8.7200000000000006</v>
      </c>
      <c r="I960" s="40">
        <v>11.07</v>
      </c>
      <c r="J960" s="40">
        <v>15.46</v>
      </c>
      <c r="K960" s="40">
        <v>38.43</v>
      </c>
      <c r="M960" s="38">
        <f t="shared" si="13"/>
        <v>11.417372881355931</v>
      </c>
    </row>
    <row r="961" spans="1:13" x14ac:dyDescent="0.3">
      <c r="A961" s="42">
        <v>2010</v>
      </c>
      <c r="B961" s="40">
        <v>1.44</v>
      </c>
      <c r="C961" s="40">
        <v>2.94</v>
      </c>
      <c r="D961" s="40">
        <v>3.96</v>
      </c>
      <c r="E961" s="40">
        <v>4.95</v>
      </c>
      <c r="F961" s="40">
        <v>6.02</v>
      </c>
      <c r="G961" s="40">
        <v>7.32</v>
      </c>
      <c r="H961" s="40">
        <v>9.0399999999999991</v>
      </c>
      <c r="I961" s="40">
        <v>11.45</v>
      </c>
      <c r="J961" s="40">
        <v>15.84</v>
      </c>
      <c r="K961" s="40">
        <v>37.04</v>
      </c>
      <c r="M961" s="38">
        <f t="shared" si="13"/>
        <v>12.073059360730593</v>
      </c>
    </row>
    <row r="962" spans="1:13" x14ac:dyDescent="0.3">
      <c r="A962" s="42">
        <v>2008</v>
      </c>
      <c r="B962" s="40">
        <v>1.77</v>
      </c>
      <c r="C962" s="40">
        <v>2.99</v>
      </c>
      <c r="D962" s="40">
        <v>3.96</v>
      </c>
      <c r="E962" s="40">
        <v>4.83</v>
      </c>
      <c r="F962" s="40">
        <v>5.85</v>
      </c>
      <c r="G962" s="40">
        <v>7.06</v>
      </c>
      <c r="H962" s="40">
        <v>8.6</v>
      </c>
      <c r="I962" s="40">
        <v>10.88</v>
      </c>
      <c r="J962" s="40">
        <v>15.19</v>
      </c>
      <c r="K962" s="40">
        <v>38.869999999999997</v>
      </c>
      <c r="M962" s="38">
        <f t="shared" si="13"/>
        <v>11.357142857142856</v>
      </c>
    </row>
    <row r="963" spans="1:13" x14ac:dyDescent="0.3">
      <c r="A963" s="42">
        <v>2008</v>
      </c>
      <c r="B963" s="40">
        <v>1.26</v>
      </c>
      <c r="C963" s="40">
        <v>2.59</v>
      </c>
      <c r="D963" s="40">
        <v>3.58</v>
      </c>
      <c r="E963" s="40">
        <v>4.59</v>
      </c>
      <c r="F963" s="40">
        <v>5.69</v>
      </c>
      <c r="G963" s="40">
        <v>7</v>
      </c>
      <c r="H963" s="40">
        <v>8.7200000000000006</v>
      </c>
      <c r="I963" s="40">
        <v>11.2</v>
      </c>
      <c r="J963" s="40">
        <v>15.75</v>
      </c>
      <c r="K963" s="40">
        <v>39.630000000000003</v>
      </c>
      <c r="M963" s="38">
        <f t="shared" ref="M963:M982" si="14">SUM(J963:K963)/SUM(B963:C963)</f>
        <v>14.384415584415587</v>
      </c>
    </row>
    <row r="964" spans="1:13" x14ac:dyDescent="0.3">
      <c r="A964" s="42">
        <v>2006</v>
      </c>
      <c r="B964" s="40">
        <v>1.77</v>
      </c>
      <c r="C964" s="40">
        <v>2.95</v>
      </c>
      <c r="D964" s="40">
        <v>3.89</v>
      </c>
      <c r="E964" s="40">
        <v>4.8099999999999996</v>
      </c>
      <c r="F964" s="40">
        <v>5.83</v>
      </c>
      <c r="G964" s="40">
        <v>7.07</v>
      </c>
      <c r="H964" s="40">
        <v>8.73</v>
      </c>
      <c r="I964" s="40">
        <v>11.07</v>
      </c>
      <c r="J964" s="40">
        <v>15.74</v>
      </c>
      <c r="K964" s="40">
        <v>38.14</v>
      </c>
      <c r="M964" s="38">
        <f t="shared" si="14"/>
        <v>11.415254237288135</v>
      </c>
    </row>
    <row r="965" spans="1:13" x14ac:dyDescent="0.3">
      <c r="A965" s="42">
        <v>2006</v>
      </c>
      <c r="B965" s="40">
        <v>1.41</v>
      </c>
      <c r="C965" s="40">
        <v>2.72</v>
      </c>
      <c r="D965" s="40">
        <v>3.69</v>
      </c>
      <c r="E965" s="40">
        <v>4.6500000000000004</v>
      </c>
      <c r="F965" s="40">
        <v>5.73</v>
      </c>
      <c r="G965" s="40">
        <v>7.01</v>
      </c>
      <c r="H965" s="40">
        <v>8.66</v>
      </c>
      <c r="I965" s="40">
        <v>11.03</v>
      </c>
      <c r="J965" s="40">
        <v>15.8</v>
      </c>
      <c r="K965" s="40">
        <v>39.299999999999997</v>
      </c>
      <c r="M965" s="38">
        <f t="shared" si="14"/>
        <v>13.341404358353509</v>
      </c>
    </row>
    <row r="966" spans="1:13" x14ac:dyDescent="0.3">
      <c r="A966" s="42">
        <v>2005</v>
      </c>
      <c r="B966" s="40">
        <v>1.18</v>
      </c>
      <c r="C966" s="40">
        <v>2.5099999999999998</v>
      </c>
      <c r="D966" s="40">
        <v>3.54</v>
      </c>
      <c r="E966" s="40">
        <v>4.55</v>
      </c>
      <c r="F966" s="40">
        <v>5.66</v>
      </c>
      <c r="G966" s="40">
        <v>6.95</v>
      </c>
      <c r="H966" s="40">
        <v>8.64</v>
      </c>
      <c r="I966" s="40">
        <v>11.15</v>
      </c>
      <c r="J966" s="40">
        <v>15.57</v>
      </c>
      <c r="K966" s="40">
        <v>40.24</v>
      </c>
      <c r="M966" s="38">
        <f t="shared" si="14"/>
        <v>15.124661246612469</v>
      </c>
    </row>
    <row r="967" spans="1:13" x14ac:dyDescent="0.3">
      <c r="A967" s="42">
        <v>2004</v>
      </c>
      <c r="B967" s="40">
        <v>1.52</v>
      </c>
      <c r="C967" s="40">
        <v>3</v>
      </c>
      <c r="D967" s="40">
        <v>4.0999999999999996</v>
      </c>
      <c r="E967" s="40">
        <v>5.19</v>
      </c>
      <c r="F967" s="40">
        <v>6.32</v>
      </c>
      <c r="G967" s="40">
        <v>7.64</v>
      </c>
      <c r="H967" s="40">
        <v>9.3000000000000007</v>
      </c>
      <c r="I967" s="40">
        <v>11.62</v>
      </c>
      <c r="J967" s="40">
        <v>15.83</v>
      </c>
      <c r="K967" s="40">
        <v>35.479999999999997</v>
      </c>
      <c r="M967" s="38">
        <f t="shared" si="14"/>
        <v>11.351769911504425</v>
      </c>
    </row>
    <row r="968" spans="1:13" x14ac:dyDescent="0.3">
      <c r="A968" s="42">
        <v>2004</v>
      </c>
      <c r="B968" s="40">
        <v>1.24</v>
      </c>
      <c r="C968" s="40">
        <v>2.6</v>
      </c>
      <c r="D968" s="40">
        <v>3.59</v>
      </c>
      <c r="E968" s="40">
        <v>4.59</v>
      </c>
      <c r="F968" s="40">
        <v>5.61</v>
      </c>
      <c r="G968" s="40">
        <v>6.83</v>
      </c>
      <c r="H968" s="40">
        <v>8.5299999999999994</v>
      </c>
      <c r="I968" s="40">
        <v>11.07</v>
      </c>
      <c r="J968" s="40">
        <v>15.74</v>
      </c>
      <c r="K968" s="40">
        <v>40.21</v>
      </c>
      <c r="M968" s="38">
        <f t="shared" si="14"/>
        <v>14.570312500000002</v>
      </c>
    </row>
    <row r="969" spans="1:13" x14ac:dyDescent="0.3">
      <c r="A969" s="42">
        <v>2002</v>
      </c>
      <c r="B969" s="40">
        <v>1.6</v>
      </c>
      <c r="C969" s="40">
        <v>2.71</v>
      </c>
      <c r="D969" s="40">
        <v>3.66</v>
      </c>
      <c r="E969" s="40">
        <v>4.6500000000000004</v>
      </c>
      <c r="F969" s="40">
        <v>5.72</v>
      </c>
      <c r="G969" s="40">
        <v>6.94</v>
      </c>
      <c r="H969" s="40">
        <v>8.61</v>
      </c>
      <c r="I969" s="40">
        <v>11.11</v>
      </c>
      <c r="J969" s="40">
        <v>15.71</v>
      </c>
      <c r="K969" s="40">
        <v>39.29</v>
      </c>
      <c r="M969" s="38">
        <f t="shared" si="14"/>
        <v>12.761020881670532</v>
      </c>
    </row>
    <row r="970" spans="1:13" x14ac:dyDescent="0.3">
      <c r="A970" s="42">
        <v>2002</v>
      </c>
      <c r="B970" s="40">
        <v>1.25</v>
      </c>
      <c r="C970" s="40">
        <v>2.5299999999999998</v>
      </c>
      <c r="D970" s="40">
        <v>3.51</v>
      </c>
      <c r="E970" s="40">
        <v>4.47</v>
      </c>
      <c r="F970" s="40">
        <v>5.58</v>
      </c>
      <c r="G970" s="40">
        <v>6.85</v>
      </c>
      <c r="H970" s="40">
        <v>8.4499999999999993</v>
      </c>
      <c r="I970" s="40">
        <v>11.02</v>
      </c>
      <c r="J970" s="40">
        <v>15.93</v>
      </c>
      <c r="K970" s="40">
        <v>40.409999999999997</v>
      </c>
      <c r="M970" s="38">
        <f t="shared" si="14"/>
        <v>14.904761904761905</v>
      </c>
    </row>
    <row r="971" spans="1:13" x14ac:dyDescent="0.3">
      <c r="A971" s="42">
        <v>2000</v>
      </c>
      <c r="B971" s="40">
        <v>1.38</v>
      </c>
      <c r="C971" s="40">
        <v>2.5099999999999998</v>
      </c>
      <c r="D971" s="40">
        <v>3.48</v>
      </c>
      <c r="E971" s="40">
        <v>4.4400000000000004</v>
      </c>
      <c r="F971" s="40">
        <v>5.48</v>
      </c>
      <c r="G971" s="40">
        <v>6.72</v>
      </c>
      <c r="H971" s="40">
        <v>8.4</v>
      </c>
      <c r="I971" s="40">
        <v>10.76</v>
      </c>
      <c r="J971" s="40">
        <v>15.48</v>
      </c>
      <c r="K971" s="40">
        <v>41.35</v>
      </c>
      <c r="M971" s="38">
        <f t="shared" si="14"/>
        <v>14.609254498714654</v>
      </c>
    </row>
    <row r="972" spans="1:13" x14ac:dyDescent="0.3">
      <c r="A972" s="42">
        <v>2000</v>
      </c>
      <c r="B972" s="40">
        <v>1.03</v>
      </c>
      <c r="C972" s="40">
        <v>2.2400000000000002</v>
      </c>
      <c r="D972" s="40">
        <v>3.22</v>
      </c>
      <c r="E972" s="40">
        <v>4.1500000000000004</v>
      </c>
      <c r="F972" s="40">
        <v>5.24</v>
      </c>
      <c r="G972" s="40">
        <v>6.58</v>
      </c>
      <c r="H972" s="40">
        <v>8.2799999999999994</v>
      </c>
      <c r="I972" s="40">
        <v>10.73</v>
      </c>
      <c r="J972" s="40">
        <v>15.54</v>
      </c>
      <c r="K972" s="40">
        <v>42.98</v>
      </c>
      <c r="M972" s="38">
        <f t="shared" si="14"/>
        <v>17.8960244648318</v>
      </c>
    </row>
    <row r="973" spans="1:13" x14ac:dyDescent="0.3">
      <c r="A973" s="42">
        <v>1998</v>
      </c>
      <c r="B973" s="40">
        <v>1.45</v>
      </c>
      <c r="C973" s="40">
        <v>2.61</v>
      </c>
      <c r="D973" s="40">
        <v>3.63</v>
      </c>
      <c r="E973" s="40">
        <v>4.7</v>
      </c>
      <c r="F973" s="40">
        <v>5.79</v>
      </c>
      <c r="G973" s="40">
        <v>7.25</v>
      </c>
      <c r="H973" s="40">
        <v>9.07</v>
      </c>
      <c r="I973" s="40">
        <v>11.63</v>
      </c>
      <c r="J973" s="40">
        <v>16.16</v>
      </c>
      <c r="K973" s="40">
        <v>37.72</v>
      </c>
      <c r="M973" s="38">
        <f t="shared" si="14"/>
        <v>13.270935960591133</v>
      </c>
    </row>
    <row r="974" spans="1:13" x14ac:dyDescent="0.3">
      <c r="A974" s="42">
        <v>1998</v>
      </c>
      <c r="B974" s="40">
        <v>1.03</v>
      </c>
      <c r="C974" s="40">
        <v>2.16</v>
      </c>
      <c r="D974" s="40">
        <v>3.18</v>
      </c>
      <c r="E974" s="40">
        <v>4.25</v>
      </c>
      <c r="F974" s="40">
        <v>5.37</v>
      </c>
      <c r="G974" s="40">
        <v>6.74</v>
      </c>
      <c r="H974" s="40">
        <v>8.44</v>
      </c>
      <c r="I974" s="40">
        <v>11</v>
      </c>
      <c r="J974" s="40">
        <v>16.02</v>
      </c>
      <c r="K974" s="40">
        <v>41.81</v>
      </c>
      <c r="M974" s="38">
        <f t="shared" si="14"/>
        <v>18.128526645768023</v>
      </c>
    </row>
    <row r="975" spans="1:13" x14ac:dyDescent="0.3">
      <c r="A975" s="42">
        <v>1996</v>
      </c>
      <c r="B975" s="40">
        <v>1.6</v>
      </c>
      <c r="C975" s="40">
        <v>2.78</v>
      </c>
      <c r="D975" s="40">
        <v>3.77</v>
      </c>
      <c r="E975" s="40">
        <v>4.72</v>
      </c>
      <c r="F975" s="40">
        <v>5.83</v>
      </c>
      <c r="G975" s="40">
        <v>7.19</v>
      </c>
      <c r="H975" s="40">
        <v>8.9</v>
      </c>
      <c r="I975" s="40">
        <v>11.34</v>
      </c>
      <c r="J975" s="40">
        <v>15.97</v>
      </c>
      <c r="K975" s="40">
        <v>37.909999999999997</v>
      </c>
      <c r="M975" s="38">
        <f t="shared" si="14"/>
        <v>12.301369863013697</v>
      </c>
    </row>
    <row r="976" spans="1:13" x14ac:dyDescent="0.3">
      <c r="A976" s="42">
        <v>1996</v>
      </c>
      <c r="B976" s="40">
        <v>0.83</v>
      </c>
      <c r="C976" s="40">
        <v>2.0699999999999998</v>
      </c>
      <c r="D976" s="40">
        <v>3.05</v>
      </c>
      <c r="E976" s="40">
        <v>4.0599999999999996</v>
      </c>
      <c r="F976" s="40">
        <v>5.18</v>
      </c>
      <c r="G976" s="40">
        <v>6.53</v>
      </c>
      <c r="H976" s="40">
        <v>8.36</v>
      </c>
      <c r="I976" s="40">
        <v>11.02</v>
      </c>
      <c r="J976" s="40">
        <v>15.81</v>
      </c>
      <c r="K976" s="40">
        <v>43.08</v>
      </c>
      <c r="M976" s="38">
        <f t="shared" si="14"/>
        <v>20.30689655172414</v>
      </c>
    </row>
    <row r="977" spans="1:13" x14ac:dyDescent="0.3">
      <c r="A977" s="42">
        <v>1994</v>
      </c>
      <c r="B977" s="40">
        <v>1.54</v>
      </c>
      <c r="C977" s="40">
        <v>2.5099999999999998</v>
      </c>
      <c r="D977" s="40">
        <v>3.41</v>
      </c>
      <c r="E977" s="40">
        <v>4.34</v>
      </c>
      <c r="F977" s="40">
        <v>5.36</v>
      </c>
      <c r="G977" s="40">
        <v>6.66</v>
      </c>
      <c r="H977" s="40">
        <v>8.3000000000000007</v>
      </c>
      <c r="I977" s="40">
        <v>10.78</v>
      </c>
      <c r="J977" s="40">
        <v>15.57</v>
      </c>
      <c r="K977" s="40">
        <v>41.53</v>
      </c>
      <c r="M977" s="38">
        <f t="shared" si="14"/>
        <v>14.098765432098766</v>
      </c>
    </row>
    <row r="978" spans="1:13" x14ac:dyDescent="0.3">
      <c r="A978" s="42">
        <v>1994</v>
      </c>
      <c r="B978" s="40">
        <v>1.1200000000000001</v>
      </c>
      <c r="C978" s="40">
        <v>2.25</v>
      </c>
      <c r="D978" s="40">
        <v>3.14</v>
      </c>
      <c r="E978" s="40">
        <v>4.08</v>
      </c>
      <c r="F978" s="40">
        <v>5.13</v>
      </c>
      <c r="G978" s="40">
        <v>6.44</v>
      </c>
      <c r="H978" s="40">
        <v>8.1300000000000008</v>
      </c>
      <c r="I978" s="40">
        <v>10.75</v>
      </c>
      <c r="J978" s="40">
        <v>15.56</v>
      </c>
      <c r="K978" s="40">
        <v>43.4</v>
      </c>
      <c r="M978" s="38">
        <f t="shared" si="14"/>
        <v>17.495548961424333</v>
      </c>
    </row>
    <row r="979" spans="1:13" x14ac:dyDescent="0.3">
      <c r="A979" s="42">
        <v>1992</v>
      </c>
      <c r="B979" s="40">
        <v>1.47</v>
      </c>
      <c r="C979" s="40">
        <v>2.57</v>
      </c>
      <c r="D979" s="40">
        <v>3.46</v>
      </c>
      <c r="E979" s="40">
        <v>4.38</v>
      </c>
      <c r="F979" s="40">
        <v>5.46</v>
      </c>
      <c r="G979" s="40">
        <v>6.83</v>
      </c>
      <c r="H979" s="40">
        <v>8.5299999999999994</v>
      </c>
      <c r="I979" s="40">
        <v>11.16</v>
      </c>
      <c r="J979" s="40">
        <v>15.86</v>
      </c>
      <c r="K979" s="40">
        <v>40.270000000000003</v>
      </c>
      <c r="M979" s="38">
        <f t="shared" si="14"/>
        <v>13.893564356435643</v>
      </c>
    </row>
    <row r="980" spans="1:13" x14ac:dyDescent="0.3">
      <c r="A980" s="42">
        <v>1992</v>
      </c>
      <c r="B980" s="40">
        <v>1.23</v>
      </c>
      <c r="C980" s="40">
        <v>2.37</v>
      </c>
      <c r="D980" s="40">
        <v>3.25</v>
      </c>
      <c r="E980" s="40">
        <v>4.18</v>
      </c>
      <c r="F980" s="40">
        <v>5.2</v>
      </c>
      <c r="G980" s="40">
        <v>6.4</v>
      </c>
      <c r="H980" s="40">
        <v>8.0500000000000007</v>
      </c>
      <c r="I980" s="40">
        <v>10.59</v>
      </c>
      <c r="J980" s="40">
        <v>15.64</v>
      </c>
      <c r="K980" s="40">
        <v>43.1</v>
      </c>
      <c r="M980" s="38">
        <f t="shared" si="14"/>
        <v>16.316666666666666</v>
      </c>
    </row>
    <row r="981" spans="1:13" x14ac:dyDescent="0.3">
      <c r="A981" s="42">
        <v>1989</v>
      </c>
      <c r="B981" s="40">
        <v>1.26</v>
      </c>
      <c r="C981" s="40">
        <v>2.2999999999999998</v>
      </c>
      <c r="D981" s="40">
        <v>3.15</v>
      </c>
      <c r="E981" s="40">
        <v>4.05</v>
      </c>
      <c r="F981" s="40">
        <v>5.09</v>
      </c>
      <c r="G981" s="40">
        <v>6.38</v>
      </c>
      <c r="H981" s="40">
        <v>8.01</v>
      </c>
      <c r="I981" s="40">
        <v>10.56</v>
      </c>
      <c r="J981" s="40">
        <v>15.6</v>
      </c>
      <c r="K981" s="40">
        <v>43.61</v>
      </c>
      <c r="M981" s="38">
        <f t="shared" si="14"/>
        <v>16.632022471910116</v>
      </c>
    </row>
    <row r="982" spans="1:13" x14ac:dyDescent="0.3">
      <c r="A982" s="42">
        <v>1984</v>
      </c>
      <c r="B982" s="40">
        <v>1.5</v>
      </c>
      <c r="C982" s="40">
        <v>2.61</v>
      </c>
      <c r="D982" s="40">
        <v>3.48</v>
      </c>
      <c r="E982" s="40">
        <v>4.53</v>
      </c>
      <c r="F982" s="40">
        <v>5.76</v>
      </c>
      <c r="G982" s="40">
        <v>7.23</v>
      </c>
      <c r="H982" s="40">
        <v>9.25</v>
      </c>
      <c r="I982" s="40">
        <v>11.86</v>
      </c>
      <c r="J982" s="40">
        <v>16.739999999999998</v>
      </c>
      <c r="K982" s="40">
        <v>37.04</v>
      </c>
      <c r="M982" s="38">
        <f t="shared" si="14"/>
        <v>13.085158150851584</v>
      </c>
    </row>
    <row r="983" spans="1:13" x14ac:dyDescent="0.3">
      <c r="M983" s="38"/>
    </row>
    <row r="984" spans="1:13" x14ac:dyDescent="0.3">
      <c r="A984" s="50" t="s">
        <v>291</v>
      </c>
      <c r="B984" s="50" t="s">
        <v>334</v>
      </c>
      <c r="C984" s="50"/>
      <c r="D984" s="50"/>
      <c r="E984" s="50"/>
      <c r="F984" s="50"/>
      <c r="G984" s="50"/>
      <c r="H984" s="50"/>
      <c r="I984" s="50"/>
      <c r="J984" s="50"/>
      <c r="K984" s="50"/>
      <c r="M984" s="38"/>
    </row>
    <row r="985" spans="1:13" x14ac:dyDescent="0.3">
      <c r="A985" s="50"/>
      <c r="B985" s="40" t="s">
        <v>335</v>
      </c>
      <c r="C985" s="40" t="s">
        <v>336</v>
      </c>
      <c r="D985" s="40" t="s">
        <v>337</v>
      </c>
      <c r="E985" s="40" t="s">
        <v>338</v>
      </c>
      <c r="F985" s="40" t="s">
        <v>339</v>
      </c>
      <c r="G985" s="40" t="s">
        <v>340</v>
      </c>
      <c r="H985" s="40" t="s">
        <v>341</v>
      </c>
      <c r="I985" s="40" t="s">
        <v>342</v>
      </c>
      <c r="J985" s="40" t="s">
        <v>343</v>
      </c>
      <c r="K985" s="40" t="s">
        <v>344</v>
      </c>
      <c r="M985" s="38"/>
    </row>
    <row r="986" spans="1:13" x14ac:dyDescent="0.3">
      <c r="A986" s="42">
        <v>2014</v>
      </c>
      <c r="B986" s="40">
        <v>65.91</v>
      </c>
      <c r="C986" s="40">
        <v>86.57</v>
      </c>
      <c r="D986" s="40">
        <v>103.24</v>
      </c>
      <c r="E986" s="40">
        <v>118.67</v>
      </c>
      <c r="F986" s="40">
        <v>134.34</v>
      </c>
      <c r="G986" s="40">
        <v>151.22</v>
      </c>
      <c r="H986" s="40">
        <v>170.4</v>
      </c>
      <c r="I986" s="40">
        <v>194.14</v>
      </c>
      <c r="J986" s="40">
        <v>228.84</v>
      </c>
      <c r="K986" s="40">
        <v>341.49</v>
      </c>
      <c r="M986" s="38"/>
    </row>
    <row r="987" spans="1:13" x14ac:dyDescent="0.3">
      <c r="A987" s="42">
        <v>2014</v>
      </c>
      <c r="B987" s="40">
        <v>50.07</v>
      </c>
      <c r="C987" s="40">
        <v>72.349999999999994</v>
      </c>
      <c r="D987" s="40">
        <v>90.28</v>
      </c>
      <c r="E987" s="40">
        <v>106.73</v>
      </c>
      <c r="F987" s="40">
        <v>123.1</v>
      </c>
      <c r="G987" s="40">
        <v>140.25</v>
      </c>
      <c r="H987" s="40">
        <v>159.74</v>
      </c>
      <c r="I987" s="40">
        <v>183.79</v>
      </c>
      <c r="J987" s="40">
        <v>218.54</v>
      </c>
      <c r="K987" s="40">
        <v>325.14999999999998</v>
      </c>
      <c r="M987" s="38"/>
    </row>
    <row r="988" spans="1:13" x14ac:dyDescent="0.3">
      <c r="A988" s="42">
        <v>2012</v>
      </c>
      <c r="B988" s="40">
        <v>68.42</v>
      </c>
      <c r="C988" s="40">
        <v>89.88</v>
      </c>
      <c r="D988" s="40">
        <v>108.62</v>
      </c>
      <c r="E988" s="40">
        <v>126.68</v>
      </c>
      <c r="F988" s="40">
        <v>144.16999999999999</v>
      </c>
      <c r="G988" s="40">
        <v>163.05000000000001</v>
      </c>
      <c r="H988" s="40">
        <v>184.98</v>
      </c>
      <c r="I988" s="40">
        <v>212.21</v>
      </c>
      <c r="J988" s="40">
        <v>251.26</v>
      </c>
      <c r="K988" s="40">
        <v>369.86</v>
      </c>
      <c r="M988" s="38"/>
    </row>
    <row r="989" spans="1:13" x14ac:dyDescent="0.3">
      <c r="A989" s="42">
        <v>2012</v>
      </c>
      <c r="B989" s="40">
        <v>49.59</v>
      </c>
      <c r="C989" s="40">
        <v>72.349999999999994</v>
      </c>
      <c r="D989" s="40">
        <v>90.47</v>
      </c>
      <c r="E989" s="40">
        <v>107.76</v>
      </c>
      <c r="F989" s="40">
        <v>125.82</v>
      </c>
      <c r="G989" s="40">
        <v>144.47999999999999</v>
      </c>
      <c r="H989" s="40">
        <v>165.91</v>
      </c>
      <c r="I989" s="40">
        <v>192.22</v>
      </c>
      <c r="J989" s="40">
        <v>229.4</v>
      </c>
      <c r="K989" s="40">
        <v>339.68</v>
      </c>
      <c r="M989" s="38"/>
    </row>
    <row r="990" spans="1:13" x14ac:dyDescent="0.3">
      <c r="A990" s="42">
        <v>2010</v>
      </c>
      <c r="B990" s="40">
        <v>62.13</v>
      </c>
      <c r="C990" s="40">
        <v>83.79</v>
      </c>
      <c r="D990" s="40">
        <v>101.78</v>
      </c>
      <c r="E990" s="40">
        <v>118.85</v>
      </c>
      <c r="F990" s="40">
        <v>136.47999999999999</v>
      </c>
      <c r="G990" s="40">
        <v>155.69</v>
      </c>
      <c r="H990" s="40">
        <v>177.68</v>
      </c>
      <c r="I990" s="40">
        <v>204.6</v>
      </c>
      <c r="J990" s="40">
        <v>242.85</v>
      </c>
      <c r="K990" s="40">
        <v>355.05</v>
      </c>
      <c r="M990" s="38"/>
    </row>
    <row r="991" spans="1:13" x14ac:dyDescent="0.3">
      <c r="A991" s="42">
        <v>2010</v>
      </c>
      <c r="B991" s="40">
        <v>45.07</v>
      </c>
      <c r="C991" s="40">
        <v>68.540000000000006</v>
      </c>
      <c r="D991" s="40">
        <v>87.01</v>
      </c>
      <c r="E991" s="40">
        <v>103.98</v>
      </c>
      <c r="F991" s="40">
        <v>120.87</v>
      </c>
      <c r="G991" s="40">
        <v>138.91</v>
      </c>
      <c r="H991" s="40">
        <v>159.47999999999999</v>
      </c>
      <c r="I991" s="40">
        <v>184.34</v>
      </c>
      <c r="J991" s="40">
        <v>218.94</v>
      </c>
      <c r="K991" s="40">
        <v>312.97000000000003</v>
      </c>
      <c r="M991" s="38"/>
    </row>
    <row r="992" spans="1:13" x14ac:dyDescent="0.3">
      <c r="A992" s="42">
        <v>2008</v>
      </c>
      <c r="B992" s="40">
        <v>62.13</v>
      </c>
      <c r="C992" s="40">
        <v>83.54</v>
      </c>
      <c r="D992" s="40">
        <v>102.03</v>
      </c>
      <c r="E992" s="40">
        <v>118.9</v>
      </c>
      <c r="F992" s="40">
        <v>136.19</v>
      </c>
      <c r="G992" s="40">
        <v>154.80000000000001</v>
      </c>
      <c r="H992" s="40">
        <v>175.81</v>
      </c>
      <c r="I992" s="40">
        <v>201.57</v>
      </c>
      <c r="J992" s="40">
        <v>238.41</v>
      </c>
      <c r="K992" s="40">
        <v>351.01</v>
      </c>
      <c r="M992" s="38"/>
    </row>
    <row r="993" spans="1:13" x14ac:dyDescent="0.3">
      <c r="A993" s="42">
        <v>2008</v>
      </c>
      <c r="B993" s="40">
        <v>43.18</v>
      </c>
      <c r="C993" s="40">
        <v>65.97</v>
      </c>
      <c r="D993" s="40">
        <v>84.87</v>
      </c>
      <c r="E993" s="40">
        <v>102.98</v>
      </c>
      <c r="F993" s="40">
        <v>121.38</v>
      </c>
      <c r="G993" s="40">
        <v>141.13</v>
      </c>
      <c r="H993" s="40">
        <v>163.66</v>
      </c>
      <c r="I993" s="40">
        <v>191.18</v>
      </c>
      <c r="J993" s="40">
        <v>229.91</v>
      </c>
      <c r="K993" s="40">
        <v>342.69</v>
      </c>
      <c r="M993" s="38"/>
    </row>
    <row r="994" spans="1:13" x14ac:dyDescent="0.3">
      <c r="A994" s="42">
        <v>2006</v>
      </c>
      <c r="B994" s="40">
        <v>64.38</v>
      </c>
      <c r="C994" s="40">
        <v>85.85</v>
      </c>
      <c r="D994" s="40">
        <v>104.4</v>
      </c>
      <c r="E994" s="40">
        <v>122.04</v>
      </c>
      <c r="F994" s="40">
        <v>140.04</v>
      </c>
      <c r="G994" s="40">
        <v>159.57</v>
      </c>
      <c r="H994" s="40">
        <v>182.13</v>
      </c>
      <c r="I994" s="40">
        <v>209.7</v>
      </c>
      <c r="J994" s="40">
        <v>250.02</v>
      </c>
      <c r="K994" s="40">
        <v>363.75</v>
      </c>
      <c r="M994" s="38"/>
    </row>
    <row r="995" spans="1:13" x14ac:dyDescent="0.3">
      <c r="A995" s="42">
        <v>2006</v>
      </c>
      <c r="B995" s="40">
        <v>48.68</v>
      </c>
      <c r="C995" s="40">
        <v>71.3</v>
      </c>
      <c r="D995" s="40">
        <v>90</v>
      </c>
      <c r="E995" s="40">
        <v>107.63</v>
      </c>
      <c r="F995" s="40">
        <v>125.67</v>
      </c>
      <c r="G995" s="40">
        <v>145.07</v>
      </c>
      <c r="H995" s="40">
        <v>167.06</v>
      </c>
      <c r="I995" s="40">
        <v>193.78</v>
      </c>
      <c r="J995" s="40">
        <v>232.86</v>
      </c>
      <c r="K995" s="40">
        <v>345.26</v>
      </c>
      <c r="M995" s="38"/>
    </row>
    <row r="996" spans="1:13" x14ac:dyDescent="0.3">
      <c r="A996" s="42">
        <v>2005</v>
      </c>
      <c r="B996" s="40">
        <v>39.03</v>
      </c>
      <c r="C996" s="40">
        <v>61.02</v>
      </c>
      <c r="D996" s="40">
        <v>79.709999999999994</v>
      </c>
      <c r="E996" s="40">
        <v>97.4</v>
      </c>
      <c r="F996" s="40">
        <v>115.36</v>
      </c>
      <c r="G996" s="40">
        <v>134.44</v>
      </c>
      <c r="H996" s="40">
        <v>156.06</v>
      </c>
      <c r="I996" s="40">
        <v>182.65</v>
      </c>
      <c r="J996" s="40">
        <v>219.57</v>
      </c>
      <c r="K996" s="40">
        <v>330.73</v>
      </c>
      <c r="M996" s="38"/>
    </row>
    <row r="997" spans="1:13" x14ac:dyDescent="0.3">
      <c r="A997" s="42">
        <v>2004</v>
      </c>
      <c r="B997" s="40">
        <v>51.29</v>
      </c>
      <c r="C997" s="40">
        <v>76.25</v>
      </c>
      <c r="D997" s="40">
        <v>96.95</v>
      </c>
      <c r="E997" s="40">
        <v>116.49</v>
      </c>
      <c r="F997" s="40">
        <v>135.84</v>
      </c>
      <c r="G997" s="40">
        <v>156.16</v>
      </c>
      <c r="H997" s="40">
        <v>178.68</v>
      </c>
      <c r="I997" s="40">
        <v>205.36</v>
      </c>
      <c r="J997" s="40">
        <v>241.89</v>
      </c>
      <c r="K997" s="40">
        <v>337.41</v>
      </c>
      <c r="M997" s="38"/>
    </row>
    <row r="998" spans="1:13" x14ac:dyDescent="0.3">
      <c r="A998" s="42">
        <v>2004</v>
      </c>
      <c r="B998" s="40">
        <v>40.01</v>
      </c>
      <c r="C998" s="40">
        <v>61.95</v>
      </c>
      <c r="D998" s="40">
        <v>79.91</v>
      </c>
      <c r="E998" s="40">
        <v>96.96</v>
      </c>
      <c r="F998" s="40">
        <v>113.77</v>
      </c>
      <c r="G998" s="40">
        <v>131.54</v>
      </c>
      <c r="H998" s="40">
        <v>152.07</v>
      </c>
      <c r="I998" s="40">
        <v>177.71</v>
      </c>
      <c r="J998" s="40">
        <v>214.4</v>
      </c>
      <c r="K998" s="40">
        <v>322.67</v>
      </c>
      <c r="M998" s="38"/>
    </row>
    <row r="999" spans="1:13" x14ac:dyDescent="0.3">
      <c r="A999" s="42">
        <v>2002</v>
      </c>
      <c r="B999" s="40">
        <v>43.4</v>
      </c>
      <c r="C999" s="40">
        <v>58.45</v>
      </c>
      <c r="D999" s="40">
        <v>72.06</v>
      </c>
      <c r="E999" s="40">
        <v>85.57</v>
      </c>
      <c r="F999" s="40">
        <v>99.49</v>
      </c>
      <c r="G999" s="40">
        <v>114.28</v>
      </c>
      <c r="H999" s="40">
        <v>131.31</v>
      </c>
      <c r="I999" s="40">
        <v>152.57</v>
      </c>
      <c r="J999" s="40">
        <v>182.96</v>
      </c>
      <c r="K999" s="40">
        <v>271.23</v>
      </c>
      <c r="M999" s="38"/>
    </row>
    <row r="1000" spans="1:13" x14ac:dyDescent="0.3">
      <c r="A1000" s="42">
        <v>2002</v>
      </c>
      <c r="B1000" s="40">
        <v>38.14</v>
      </c>
      <c r="C1000" s="40">
        <v>57.67</v>
      </c>
      <c r="D1000" s="40">
        <v>74.14</v>
      </c>
      <c r="E1000" s="40">
        <v>89.71</v>
      </c>
      <c r="F1000" s="40">
        <v>105.82</v>
      </c>
      <c r="G1000" s="40">
        <v>123.01</v>
      </c>
      <c r="H1000" s="40">
        <v>142.27000000000001</v>
      </c>
      <c r="I1000" s="40">
        <v>166.52</v>
      </c>
      <c r="J1000" s="40">
        <v>202.02</v>
      </c>
      <c r="K1000" s="40">
        <v>305.12</v>
      </c>
      <c r="M1000" s="38"/>
    </row>
    <row r="1001" spans="1:13" x14ac:dyDescent="0.3">
      <c r="A1001" s="42">
        <v>2000</v>
      </c>
      <c r="B1001" s="40">
        <v>37.96</v>
      </c>
      <c r="C1001" s="40">
        <v>53.5</v>
      </c>
      <c r="D1001" s="40">
        <v>67.569999999999993</v>
      </c>
      <c r="E1001" s="40">
        <v>81.209999999999994</v>
      </c>
      <c r="F1001" s="40">
        <v>95.11</v>
      </c>
      <c r="G1001" s="40">
        <v>110.06</v>
      </c>
      <c r="H1001" s="40">
        <v>127.34</v>
      </c>
      <c r="I1001" s="40">
        <v>148.41999999999999</v>
      </c>
      <c r="J1001" s="40">
        <v>179.23</v>
      </c>
      <c r="K1001" s="40">
        <v>275.04000000000002</v>
      </c>
      <c r="M1001" s="38"/>
    </row>
    <row r="1002" spans="1:13" x14ac:dyDescent="0.3">
      <c r="A1002" s="42">
        <v>2000</v>
      </c>
      <c r="B1002" s="40">
        <v>31.68</v>
      </c>
      <c r="C1002" s="40">
        <v>50.28</v>
      </c>
      <c r="D1002" s="40">
        <v>66.53</v>
      </c>
      <c r="E1002" s="40">
        <v>81.81</v>
      </c>
      <c r="F1002" s="40">
        <v>97.67</v>
      </c>
      <c r="G1002" s="40">
        <v>115.12</v>
      </c>
      <c r="H1002" s="40">
        <v>135.05000000000001</v>
      </c>
      <c r="I1002" s="40">
        <v>159.41999999999999</v>
      </c>
      <c r="J1002" s="40">
        <v>194.81</v>
      </c>
      <c r="K1002" s="40">
        <v>307.54000000000002</v>
      </c>
      <c r="M1002" s="38"/>
    </row>
    <row r="1003" spans="1:13" x14ac:dyDescent="0.3">
      <c r="A1003" s="42">
        <v>1998</v>
      </c>
      <c r="B1003" s="40">
        <v>32.78</v>
      </c>
      <c r="C1003" s="40">
        <v>45.89</v>
      </c>
      <c r="D1003" s="40">
        <v>57.94</v>
      </c>
      <c r="E1003" s="40">
        <v>70.02</v>
      </c>
      <c r="F1003" s="40">
        <v>82.19</v>
      </c>
      <c r="G1003" s="40">
        <v>95.8</v>
      </c>
      <c r="H1003" s="40">
        <v>111.41</v>
      </c>
      <c r="I1003" s="40">
        <v>130.34</v>
      </c>
      <c r="J1003" s="40">
        <v>156.44</v>
      </c>
      <c r="K1003" s="40">
        <v>226.04</v>
      </c>
      <c r="M1003" s="38"/>
    </row>
    <row r="1004" spans="1:13" x14ac:dyDescent="0.3">
      <c r="A1004" s="42">
        <v>1998</v>
      </c>
      <c r="B1004" s="40">
        <v>26.4</v>
      </c>
      <c r="C1004" s="40">
        <v>40.89</v>
      </c>
      <c r="D1004" s="40">
        <v>54.43</v>
      </c>
      <c r="E1004" s="40">
        <v>68.06</v>
      </c>
      <c r="F1004" s="40">
        <v>81.98</v>
      </c>
      <c r="G1004" s="40">
        <v>97.11</v>
      </c>
      <c r="H1004" s="40">
        <v>114.15</v>
      </c>
      <c r="I1004" s="40">
        <v>135.13</v>
      </c>
      <c r="J1004" s="40">
        <v>165.74</v>
      </c>
      <c r="K1004" s="40">
        <v>256.35000000000002</v>
      </c>
      <c r="M1004" s="38"/>
    </row>
    <row r="1005" spans="1:13" x14ac:dyDescent="0.3">
      <c r="A1005" s="42">
        <v>1996</v>
      </c>
      <c r="B1005" s="40">
        <v>34.520000000000003</v>
      </c>
      <c r="C1005" s="40">
        <v>47.25</v>
      </c>
      <c r="D1005" s="40">
        <v>58.61</v>
      </c>
      <c r="E1005" s="40">
        <v>69.42</v>
      </c>
      <c r="F1005" s="40">
        <v>80.69</v>
      </c>
      <c r="G1005" s="40">
        <v>93.1</v>
      </c>
      <c r="H1005" s="40">
        <v>107.23</v>
      </c>
      <c r="I1005" s="40">
        <v>124.41</v>
      </c>
      <c r="J1005" s="40">
        <v>148.87</v>
      </c>
      <c r="K1005" s="40">
        <v>215.76</v>
      </c>
      <c r="M1005" s="38"/>
    </row>
    <row r="1006" spans="1:13" x14ac:dyDescent="0.3">
      <c r="A1006" s="42">
        <v>1996</v>
      </c>
      <c r="B1006" s="40">
        <v>18.12</v>
      </c>
      <c r="C1006" s="40">
        <v>31.66</v>
      </c>
      <c r="D1006" s="40">
        <v>43.31</v>
      </c>
      <c r="E1006" s="40">
        <v>54.65</v>
      </c>
      <c r="F1006" s="40">
        <v>66.34</v>
      </c>
      <c r="G1006" s="40">
        <v>79.05</v>
      </c>
      <c r="H1006" s="40">
        <v>93.84</v>
      </c>
      <c r="I1006" s="40">
        <v>112.19</v>
      </c>
      <c r="J1006" s="40">
        <v>138.08000000000001</v>
      </c>
      <c r="K1006" s="40">
        <v>218.37</v>
      </c>
      <c r="M1006" s="38"/>
    </row>
    <row r="1007" spans="1:13" x14ac:dyDescent="0.3">
      <c r="A1007" s="42">
        <v>1994</v>
      </c>
      <c r="B1007" s="40">
        <v>44.74</v>
      </c>
      <c r="C1007" s="40">
        <v>58.83</v>
      </c>
      <c r="D1007" s="40">
        <v>72.25</v>
      </c>
      <c r="E1007" s="40">
        <v>85.71</v>
      </c>
      <c r="F1007" s="40">
        <v>99.71</v>
      </c>
      <c r="G1007" s="40">
        <v>115.34</v>
      </c>
      <c r="H1007" s="40">
        <v>133.31</v>
      </c>
      <c r="I1007" s="40">
        <v>155.80000000000001</v>
      </c>
      <c r="J1007" s="40">
        <v>188.75</v>
      </c>
      <c r="K1007" s="40">
        <v>290.52999999999997</v>
      </c>
      <c r="M1007" s="38"/>
    </row>
    <row r="1008" spans="1:13" x14ac:dyDescent="0.3">
      <c r="A1008" s="42">
        <v>1994</v>
      </c>
      <c r="B1008" s="40">
        <v>36.270000000000003</v>
      </c>
      <c r="C1008" s="40">
        <v>54.57</v>
      </c>
      <c r="D1008" s="40">
        <v>70.28</v>
      </c>
      <c r="E1008" s="40">
        <v>85.74</v>
      </c>
      <c r="F1008" s="40">
        <v>101.82</v>
      </c>
      <c r="G1008" s="40">
        <v>119.61</v>
      </c>
      <c r="H1008" s="40">
        <v>140.13</v>
      </c>
      <c r="I1008" s="40">
        <v>166.14</v>
      </c>
      <c r="J1008" s="40">
        <v>203.67</v>
      </c>
      <c r="K1008" s="40">
        <v>323.85000000000002</v>
      </c>
      <c r="M1008" s="38"/>
    </row>
    <row r="1009" spans="1:13" x14ac:dyDescent="0.3">
      <c r="A1009" s="42">
        <v>1992</v>
      </c>
      <c r="B1009" s="40">
        <v>41.03</v>
      </c>
      <c r="C1009" s="40">
        <v>56.39</v>
      </c>
      <c r="D1009" s="40">
        <v>69.790000000000006</v>
      </c>
      <c r="E1009" s="40">
        <v>82.9</v>
      </c>
      <c r="F1009" s="40">
        <v>96.81</v>
      </c>
      <c r="G1009" s="40">
        <v>112.45</v>
      </c>
      <c r="H1009" s="40">
        <v>130.4</v>
      </c>
      <c r="I1009" s="40">
        <v>153.04</v>
      </c>
      <c r="J1009" s="40">
        <v>185.22</v>
      </c>
      <c r="K1009" s="40">
        <v>279.14</v>
      </c>
      <c r="M1009" s="38"/>
    </row>
    <row r="1010" spans="1:13" x14ac:dyDescent="0.3">
      <c r="A1010" s="42">
        <v>1992</v>
      </c>
      <c r="B1010" s="40">
        <v>38.72</v>
      </c>
      <c r="C1010" s="40">
        <v>56.66</v>
      </c>
      <c r="D1010" s="40">
        <v>71.87</v>
      </c>
      <c r="E1010" s="40">
        <v>86.8</v>
      </c>
      <c r="F1010" s="40">
        <v>102.17</v>
      </c>
      <c r="G1010" s="40">
        <v>118.72</v>
      </c>
      <c r="H1010" s="40">
        <v>137.96</v>
      </c>
      <c r="I1010" s="40">
        <v>162.38</v>
      </c>
      <c r="J1010" s="40">
        <v>199.04</v>
      </c>
      <c r="K1010" s="40">
        <v>314.77</v>
      </c>
      <c r="M1010" s="38"/>
    </row>
    <row r="1011" spans="1:13" x14ac:dyDescent="0.3">
      <c r="A1011" s="42">
        <v>1989</v>
      </c>
      <c r="B1011" s="40">
        <v>46.27</v>
      </c>
      <c r="C1011" s="40">
        <v>65.37</v>
      </c>
      <c r="D1011" s="40">
        <v>82.14</v>
      </c>
      <c r="E1011" s="40">
        <v>98.79</v>
      </c>
      <c r="F1011" s="40">
        <v>116.42</v>
      </c>
      <c r="G1011" s="40">
        <v>136.07</v>
      </c>
      <c r="H1011" s="40">
        <v>158.66</v>
      </c>
      <c r="I1011" s="40">
        <v>187.3</v>
      </c>
      <c r="J1011" s="40">
        <v>230.15</v>
      </c>
      <c r="K1011" s="40">
        <v>367.26</v>
      </c>
      <c r="M1011" s="38"/>
    </row>
    <row r="1012" spans="1:13" x14ac:dyDescent="0.3">
      <c r="A1012" s="42">
        <v>1984</v>
      </c>
      <c r="B1012" s="40">
        <v>45.38</v>
      </c>
      <c r="C1012" s="40">
        <v>62.17</v>
      </c>
      <c r="D1012" s="40">
        <v>76.540000000000006</v>
      </c>
      <c r="E1012" s="40">
        <v>91.67</v>
      </c>
      <c r="F1012" s="40">
        <v>108.19</v>
      </c>
      <c r="G1012" s="40">
        <v>126.61</v>
      </c>
      <c r="H1012" s="40">
        <v>148.5</v>
      </c>
      <c r="I1012" s="40">
        <v>174.79</v>
      </c>
      <c r="J1012" s="40">
        <v>211.64</v>
      </c>
      <c r="K1012" s="40">
        <v>302.54000000000002</v>
      </c>
      <c r="M1012" s="38"/>
    </row>
    <row r="1013" spans="1:13" x14ac:dyDescent="0.3">
      <c r="M1013" s="38"/>
    </row>
    <row r="1014" spans="1:13" x14ac:dyDescent="0.3">
      <c r="M1014" s="38"/>
    </row>
    <row r="1015" spans="1:13" x14ac:dyDescent="0.3">
      <c r="A1015" s="44" t="s">
        <v>83</v>
      </c>
      <c r="M1015" s="38"/>
    </row>
    <row r="1016" spans="1:13" x14ac:dyDescent="0.3">
      <c r="M1016" s="38"/>
    </row>
    <row r="1017" spans="1:13" x14ac:dyDescent="0.3">
      <c r="A1017" s="42">
        <v>2014</v>
      </c>
      <c r="B1017" s="42" t="s">
        <v>307</v>
      </c>
      <c r="C1017" s="40">
        <v>323.13</v>
      </c>
      <c r="D1017" s="40">
        <v>1.9</v>
      </c>
      <c r="E1017" s="40">
        <v>3.62</v>
      </c>
      <c r="F1017" s="40">
        <v>0.92</v>
      </c>
      <c r="G1017" s="40">
        <v>0.39</v>
      </c>
      <c r="H1017" s="40">
        <v>1.24</v>
      </c>
      <c r="I1017" s="40">
        <v>46.56</v>
      </c>
      <c r="J1017" s="40">
        <v>221.17</v>
      </c>
      <c r="K1017" s="40">
        <v>37.56</v>
      </c>
      <c r="L1017" s="40">
        <v>6.01</v>
      </c>
      <c r="M1017" s="38"/>
    </row>
    <row r="1018" spans="1:13" x14ac:dyDescent="0.3">
      <c r="A1018" s="42">
        <v>2009</v>
      </c>
      <c r="B1018" s="42" t="s">
        <v>307</v>
      </c>
      <c r="C1018" s="40">
        <v>237.68</v>
      </c>
      <c r="D1018" s="40">
        <v>1.9</v>
      </c>
      <c r="E1018" s="40">
        <v>7.63</v>
      </c>
      <c r="F1018" s="40">
        <v>2.09</v>
      </c>
      <c r="G1018" s="40">
        <v>0.87</v>
      </c>
      <c r="H1018" s="40">
        <v>2.8</v>
      </c>
      <c r="I1018" s="40">
        <v>44.17</v>
      </c>
      <c r="J1018" s="40">
        <v>165.54</v>
      </c>
      <c r="K1018" s="40">
        <v>33.75</v>
      </c>
      <c r="L1018" s="40">
        <v>5.67</v>
      </c>
      <c r="M1018" s="38"/>
    </row>
    <row r="1019" spans="1:13" x14ac:dyDescent="0.3">
      <c r="A1019" s="42">
        <v>2005</v>
      </c>
      <c r="B1019" s="42" t="s">
        <v>309</v>
      </c>
      <c r="C1019" s="40">
        <v>155.15</v>
      </c>
      <c r="D1019" s="40">
        <v>1.9</v>
      </c>
      <c r="E1019" s="40">
        <v>15.6</v>
      </c>
      <c r="F1019" s="40">
        <v>3.61</v>
      </c>
      <c r="G1019" s="40">
        <v>1.24</v>
      </c>
      <c r="H1019" s="40">
        <v>4.5199999999999996</v>
      </c>
      <c r="I1019" s="40">
        <v>40.49</v>
      </c>
      <c r="J1019" s="40">
        <v>113.05</v>
      </c>
      <c r="K1019" s="40">
        <v>27.22</v>
      </c>
      <c r="L1019" s="40">
        <v>5.38</v>
      </c>
      <c r="M1019" s="38"/>
    </row>
    <row r="1020" spans="1:13" x14ac:dyDescent="0.3">
      <c r="A1020" s="42">
        <v>2005</v>
      </c>
      <c r="B1020" s="42" t="s">
        <v>307</v>
      </c>
      <c r="C1020" s="40">
        <v>242.74</v>
      </c>
      <c r="D1020" s="40">
        <v>1.9</v>
      </c>
      <c r="E1020" s="40">
        <v>9</v>
      </c>
      <c r="F1020" s="40">
        <v>2.59</v>
      </c>
      <c r="G1020" s="40">
        <v>1.23</v>
      </c>
      <c r="H1020" s="40">
        <v>3.7</v>
      </c>
      <c r="I1020" s="40">
        <v>49.22</v>
      </c>
      <c r="J1020" s="40">
        <v>153.30000000000001</v>
      </c>
      <c r="K1020" s="40">
        <v>42.96</v>
      </c>
      <c r="L1020" s="40">
        <v>5.38</v>
      </c>
      <c r="M1020" s="38"/>
    </row>
    <row r="1021" spans="1:13" x14ac:dyDescent="0.3">
      <c r="A1021" s="42">
        <v>2001</v>
      </c>
      <c r="B1021" s="42" t="s">
        <v>309</v>
      </c>
      <c r="C1021" s="40">
        <v>156.44999999999999</v>
      </c>
      <c r="D1021" s="40">
        <v>1.9</v>
      </c>
      <c r="E1021" s="40">
        <v>17.59</v>
      </c>
      <c r="F1021" s="40">
        <v>4.9000000000000004</v>
      </c>
      <c r="G1021" s="40">
        <v>1.97</v>
      </c>
      <c r="H1021" s="40">
        <v>6.44</v>
      </c>
      <c r="I1021" s="40">
        <v>43.08</v>
      </c>
      <c r="J1021" s="40">
        <v>110.67</v>
      </c>
      <c r="K1021" s="40">
        <v>31.53</v>
      </c>
      <c r="L1021" s="40">
        <v>5.0999999999999996</v>
      </c>
      <c r="M1021" s="38"/>
    </row>
    <row r="1022" spans="1:13" x14ac:dyDescent="0.3">
      <c r="A1022" s="42">
        <v>2001</v>
      </c>
      <c r="B1022" s="42" t="s">
        <v>307</v>
      </c>
      <c r="C1022" s="40">
        <v>212.86</v>
      </c>
      <c r="D1022" s="40">
        <v>1.9</v>
      </c>
      <c r="E1022" s="40">
        <v>17.38</v>
      </c>
      <c r="F1022" s="40">
        <v>5.89</v>
      </c>
      <c r="G1022" s="40">
        <v>2.96</v>
      </c>
      <c r="H1022" s="40">
        <v>8.75</v>
      </c>
      <c r="I1022" s="40">
        <v>53.14</v>
      </c>
      <c r="J1022" s="40">
        <v>123.24</v>
      </c>
      <c r="K1022" s="40">
        <v>50.86</v>
      </c>
      <c r="L1022" s="40">
        <v>5.0999999999999996</v>
      </c>
      <c r="M1022" s="38"/>
    </row>
    <row r="1023" spans="1:13" x14ac:dyDescent="0.3">
      <c r="A1023" s="42">
        <v>1998</v>
      </c>
      <c r="B1023" s="42" t="s">
        <v>309</v>
      </c>
      <c r="C1023" s="40">
        <v>171.96</v>
      </c>
      <c r="D1023" s="40">
        <v>1.9</v>
      </c>
      <c r="E1023" s="40">
        <v>15.67</v>
      </c>
      <c r="F1023" s="40">
        <v>4.3899999999999997</v>
      </c>
      <c r="G1023" s="40">
        <v>1.75</v>
      </c>
      <c r="H1023" s="40">
        <v>5.77</v>
      </c>
      <c r="I1023" s="40">
        <v>45.16</v>
      </c>
      <c r="J1023" s="40">
        <v>118.06</v>
      </c>
      <c r="K1023" s="40">
        <v>34.75</v>
      </c>
      <c r="L1023" s="40">
        <v>4.87</v>
      </c>
      <c r="M1023" s="38"/>
    </row>
    <row r="1024" spans="1:13" x14ac:dyDescent="0.3">
      <c r="A1024" s="42">
        <v>1998</v>
      </c>
      <c r="B1024" s="42" t="s">
        <v>307</v>
      </c>
      <c r="C1024" s="40">
        <v>182.5</v>
      </c>
      <c r="D1024" s="40">
        <v>1.9</v>
      </c>
      <c r="E1024" s="40">
        <v>24.17</v>
      </c>
      <c r="F1024" s="40">
        <v>10.52</v>
      </c>
      <c r="G1024" s="40">
        <v>6.32</v>
      </c>
      <c r="H1024" s="40">
        <v>17</v>
      </c>
      <c r="I1024" s="40">
        <v>54.43</v>
      </c>
      <c r="J1024" s="40">
        <v>107.4</v>
      </c>
      <c r="K1024" s="40">
        <v>58.76</v>
      </c>
      <c r="L1024" s="40">
        <v>4.87</v>
      </c>
      <c r="M1024" s="38"/>
    </row>
    <row r="1025" spans="1:13" x14ac:dyDescent="0.3">
      <c r="A1025" s="42">
        <v>1993</v>
      </c>
      <c r="B1025" s="42" t="s">
        <v>309</v>
      </c>
      <c r="C1025" s="40">
        <v>179.68</v>
      </c>
      <c r="D1025" s="40">
        <v>1.9</v>
      </c>
      <c r="E1025" s="40">
        <v>22.06</v>
      </c>
      <c r="F1025" s="40">
        <v>6.95</v>
      </c>
      <c r="G1025" s="40">
        <v>3.15</v>
      </c>
      <c r="H1025" s="40">
        <v>9.7200000000000006</v>
      </c>
      <c r="I1025" s="40">
        <v>50.36</v>
      </c>
      <c r="J1025" s="40">
        <v>112.66</v>
      </c>
      <c r="K1025" s="40">
        <v>44.61</v>
      </c>
      <c r="L1025" s="40">
        <v>4.43</v>
      </c>
      <c r="M1025" s="38"/>
    </row>
    <row r="1026" spans="1:13" x14ac:dyDescent="0.3">
      <c r="A1026" s="42">
        <v>1993</v>
      </c>
      <c r="B1026" s="42" t="s">
        <v>307</v>
      </c>
      <c r="C1026" s="40">
        <v>148.46</v>
      </c>
      <c r="D1026" s="40">
        <v>1.9</v>
      </c>
      <c r="E1026" s="40">
        <v>36.29</v>
      </c>
      <c r="F1026" s="40">
        <v>18.2</v>
      </c>
      <c r="G1026" s="40">
        <v>12.23</v>
      </c>
      <c r="H1026" s="40">
        <v>28.69</v>
      </c>
      <c r="I1026" s="40">
        <v>57.36</v>
      </c>
      <c r="J1026" s="40">
        <v>82.38</v>
      </c>
      <c r="K1026" s="40">
        <v>76.650000000000006</v>
      </c>
      <c r="L1026" s="40">
        <v>4.43</v>
      </c>
      <c r="M1026" s="38"/>
    </row>
    <row r="1027" spans="1:13" x14ac:dyDescent="0.3">
      <c r="M1027" s="38"/>
    </row>
    <row r="1028" spans="1:13" x14ac:dyDescent="0.3">
      <c r="A1028" s="50" t="s">
        <v>291</v>
      </c>
      <c r="B1028" s="50" t="s">
        <v>323</v>
      </c>
      <c r="C1028" s="50"/>
      <c r="D1028" s="50"/>
      <c r="E1028" s="50"/>
      <c r="F1028" s="50"/>
      <c r="G1028" s="50"/>
      <c r="H1028" s="50"/>
      <c r="I1028" s="50"/>
      <c r="J1028" s="50"/>
      <c r="K1028" s="50"/>
      <c r="M1028" s="38"/>
    </row>
    <row r="1029" spans="1:13" x14ac:dyDescent="0.3">
      <c r="A1029" s="50"/>
      <c r="B1029" s="40" t="s">
        <v>324</v>
      </c>
      <c r="C1029" s="40" t="s">
        <v>325</v>
      </c>
      <c r="D1029" s="40" t="s">
        <v>326</v>
      </c>
      <c r="E1029" s="40" t="s">
        <v>327</v>
      </c>
      <c r="F1029" s="40" t="s">
        <v>328</v>
      </c>
      <c r="G1029" s="40" t="s">
        <v>329</v>
      </c>
      <c r="H1029" s="40" t="s">
        <v>330</v>
      </c>
      <c r="I1029" s="40" t="s">
        <v>331</v>
      </c>
      <c r="J1029" s="40" t="s">
        <v>332</v>
      </c>
      <c r="K1029" s="40" t="s">
        <v>333</v>
      </c>
      <c r="M1029" s="38"/>
    </row>
    <row r="1030" spans="1:13" x14ac:dyDescent="0.3">
      <c r="A1030" s="42">
        <v>2014</v>
      </c>
      <c r="B1030" s="40">
        <v>1.91</v>
      </c>
      <c r="C1030" s="40">
        <v>3.13</v>
      </c>
      <c r="D1030" s="40">
        <v>4.03</v>
      </c>
      <c r="E1030" s="40">
        <v>5.03</v>
      </c>
      <c r="F1030" s="40">
        <v>6.17</v>
      </c>
      <c r="G1030" s="40">
        <v>7.46</v>
      </c>
      <c r="H1030" s="40">
        <v>8.8800000000000008</v>
      </c>
      <c r="I1030" s="40">
        <v>11.04</v>
      </c>
      <c r="J1030" s="40">
        <v>14.86</v>
      </c>
      <c r="K1030" s="40">
        <v>37.5</v>
      </c>
      <c r="M1030" s="38">
        <f t="shared" ref="M1030:M1090" si="15">SUM(J1030:K1030)/SUM(B1030:C1030)</f>
        <v>10.388888888888889</v>
      </c>
    </row>
    <row r="1031" spans="1:13" x14ac:dyDescent="0.3">
      <c r="A1031" s="42">
        <v>2009</v>
      </c>
      <c r="B1031" s="40">
        <v>1.96</v>
      </c>
      <c r="C1031" s="40">
        <v>3.27</v>
      </c>
      <c r="D1031" s="40">
        <v>4.3</v>
      </c>
      <c r="E1031" s="40">
        <v>5.3</v>
      </c>
      <c r="F1031" s="40">
        <v>6.39</v>
      </c>
      <c r="G1031" s="40">
        <v>7.69</v>
      </c>
      <c r="H1031" s="40">
        <v>9.34</v>
      </c>
      <c r="I1031" s="40">
        <v>11.66</v>
      </c>
      <c r="J1031" s="40">
        <v>15.72</v>
      </c>
      <c r="K1031" s="40">
        <v>34.380000000000003</v>
      </c>
      <c r="M1031" s="38">
        <f t="shared" si="15"/>
        <v>9.5793499043977057</v>
      </c>
    </row>
    <row r="1032" spans="1:13" x14ac:dyDescent="0.3">
      <c r="A1032" s="42">
        <v>2005</v>
      </c>
      <c r="B1032" s="40">
        <v>2.5299999999999998</v>
      </c>
      <c r="C1032" s="40">
        <v>3.68</v>
      </c>
      <c r="D1032" s="40">
        <v>4.67</v>
      </c>
      <c r="E1032" s="40">
        <v>5.62</v>
      </c>
      <c r="F1032" s="40">
        <v>6.71</v>
      </c>
      <c r="G1032" s="40">
        <v>7.95</v>
      </c>
      <c r="H1032" s="40">
        <v>9.65</v>
      </c>
      <c r="I1032" s="40">
        <v>12.03</v>
      </c>
      <c r="J1032" s="40">
        <v>15.73</v>
      </c>
      <c r="K1032" s="40">
        <v>31.44</v>
      </c>
      <c r="M1032" s="38">
        <f t="shared" si="15"/>
        <v>7.5958132045088567</v>
      </c>
    </row>
    <row r="1033" spans="1:13" x14ac:dyDescent="0.3">
      <c r="A1033" s="42">
        <v>2005</v>
      </c>
      <c r="B1033" s="40">
        <v>1.77</v>
      </c>
      <c r="C1033" s="40">
        <v>2.94</v>
      </c>
      <c r="D1033" s="40">
        <v>3.74</v>
      </c>
      <c r="E1033" s="40">
        <v>4.68</v>
      </c>
      <c r="F1033" s="40">
        <v>5.74</v>
      </c>
      <c r="G1033" s="40">
        <v>6.97</v>
      </c>
      <c r="H1033" s="40">
        <v>8.5</v>
      </c>
      <c r="I1033" s="40">
        <v>10.76</v>
      </c>
      <c r="J1033" s="40">
        <v>15.01</v>
      </c>
      <c r="K1033" s="40">
        <v>39.89</v>
      </c>
      <c r="M1033" s="38">
        <f t="shared" si="15"/>
        <v>11.656050955414013</v>
      </c>
    </row>
    <row r="1034" spans="1:13" x14ac:dyDescent="0.3">
      <c r="A1034" s="42">
        <v>2001</v>
      </c>
      <c r="B1034" s="40">
        <v>2.17</v>
      </c>
      <c r="C1034" s="40">
        <v>3.43</v>
      </c>
      <c r="D1034" s="40">
        <v>4.42</v>
      </c>
      <c r="E1034" s="40">
        <v>5.42</v>
      </c>
      <c r="F1034" s="40">
        <v>6.52</v>
      </c>
      <c r="G1034" s="40">
        <v>7.67</v>
      </c>
      <c r="H1034" s="40">
        <v>9.34</v>
      </c>
      <c r="I1034" s="40">
        <v>11.78</v>
      </c>
      <c r="J1034" s="40">
        <v>15.55</v>
      </c>
      <c r="K1034" s="40">
        <v>33.69</v>
      </c>
      <c r="M1034" s="38">
        <f t="shared" si="15"/>
        <v>8.7928571428571427</v>
      </c>
    </row>
    <row r="1035" spans="1:13" x14ac:dyDescent="0.3">
      <c r="A1035" s="42">
        <v>2001</v>
      </c>
      <c r="B1035" s="40">
        <v>1.36</v>
      </c>
      <c r="C1035" s="40">
        <v>2.5</v>
      </c>
      <c r="D1035" s="40">
        <v>3.4</v>
      </c>
      <c r="E1035" s="40">
        <v>4.25</v>
      </c>
      <c r="F1035" s="40">
        <v>5.24</v>
      </c>
      <c r="G1035" s="40">
        <v>6.51</v>
      </c>
      <c r="H1035" s="40">
        <v>8.14</v>
      </c>
      <c r="I1035" s="40">
        <v>10.53</v>
      </c>
      <c r="J1035" s="40">
        <v>14.95</v>
      </c>
      <c r="K1035" s="40">
        <v>43.11</v>
      </c>
      <c r="M1035" s="38">
        <f t="shared" si="15"/>
        <v>15.041450777202073</v>
      </c>
    </row>
    <row r="1036" spans="1:13" x14ac:dyDescent="0.3">
      <c r="A1036" s="42">
        <v>1998</v>
      </c>
      <c r="B1036" s="40">
        <v>2.0699999999999998</v>
      </c>
      <c r="C1036" s="40">
        <v>3.26</v>
      </c>
      <c r="D1036" s="40">
        <v>4.18</v>
      </c>
      <c r="E1036" s="40">
        <v>5.19</v>
      </c>
      <c r="F1036" s="40">
        <v>6.29</v>
      </c>
      <c r="G1036" s="40">
        <v>7.47</v>
      </c>
      <c r="H1036" s="40">
        <v>8.99</v>
      </c>
      <c r="I1036" s="40">
        <v>11.27</v>
      </c>
      <c r="J1036" s="40">
        <v>15.25</v>
      </c>
      <c r="K1036" s="40">
        <v>36.03</v>
      </c>
      <c r="M1036" s="38">
        <f t="shared" si="15"/>
        <v>9.6210131332082547</v>
      </c>
    </row>
    <row r="1037" spans="1:13" x14ac:dyDescent="0.3">
      <c r="A1037" s="42">
        <v>1998</v>
      </c>
      <c r="B1037" s="40">
        <v>0.93</v>
      </c>
      <c r="C1037" s="40">
        <v>2.17</v>
      </c>
      <c r="D1037" s="40">
        <v>3.23</v>
      </c>
      <c r="E1037" s="40">
        <v>4.1900000000000004</v>
      </c>
      <c r="F1037" s="40">
        <v>5.24</v>
      </c>
      <c r="G1037" s="40">
        <v>6.6</v>
      </c>
      <c r="H1037" s="40">
        <v>8.24</v>
      </c>
      <c r="I1037" s="40">
        <v>10.82</v>
      </c>
      <c r="J1037" s="40">
        <v>15.15</v>
      </c>
      <c r="K1037" s="40">
        <v>43.43</v>
      </c>
      <c r="M1037" s="38">
        <f t="shared" si="15"/>
        <v>18.896774193548385</v>
      </c>
    </row>
    <row r="1038" spans="1:13" x14ac:dyDescent="0.3">
      <c r="A1038" s="42">
        <v>1993</v>
      </c>
      <c r="B1038" s="40">
        <v>1.59</v>
      </c>
      <c r="C1038" s="40">
        <v>2.62</v>
      </c>
      <c r="D1038" s="40">
        <v>3.5</v>
      </c>
      <c r="E1038" s="40">
        <v>4.4800000000000004</v>
      </c>
      <c r="F1038" s="40">
        <v>5.61</v>
      </c>
      <c r="G1038" s="40">
        <v>6.99</v>
      </c>
      <c r="H1038" s="40">
        <v>8.7100000000000009</v>
      </c>
      <c r="I1038" s="40">
        <v>11.29</v>
      </c>
      <c r="J1038" s="40">
        <v>15.43</v>
      </c>
      <c r="K1038" s="40">
        <v>39.79</v>
      </c>
      <c r="M1038" s="38">
        <f t="shared" si="15"/>
        <v>13.116389548693586</v>
      </c>
    </row>
    <row r="1039" spans="1:13" x14ac:dyDescent="0.3">
      <c r="A1039" s="42">
        <v>1993</v>
      </c>
      <c r="B1039" s="40">
        <v>0.49</v>
      </c>
      <c r="C1039" s="40">
        <v>1.63</v>
      </c>
      <c r="D1039" s="40">
        <v>2.68</v>
      </c>
      <c r="E1039" s="40">
        <v>3.73</v>
      </c>
      <c r="F1039" s="40">
        <v>4.8899999999999997</v>
      </c>
      <c r="G1039" s="40">
        <v>6.31</v>
      </c>
      <c r="H1039" s="40">
        <v>8.32</v>
      </c>
      <c r="I1039" s="40">
        <v>11.4</v>
      </c>
      <c r="J1039" s="40">
        <v>16.38</v>
      </c>
      <c r="K1039" s="40">
        <v>44.16</v>
      </c>
      <c r="M1039" s="38">
        <f t="shared" si="15"/>
        <v>28.5566037735849</v>
      </c>
    </row>
    <row r="1040" spans="1:13" x14ac:dyDescent="0.3">
      <c r="M1040" s="38"/>
    </row>
    <row r="1041" spans="1:13" x14ac:dyDescent="0.3">
      <c r="A1041" s="50" t="s">
        <v>291</v>
      </c>
      <c r="B1041" s="50" t="s">
        <v>334</v>
      </c>
      <c r="C1041" s="50"/>
      <c r="D1041" s="50"/>
      <c r="E1041" s="50"/>
      <c r="F1041" s="50"/>
      <c r="G1041" s="50"/>
      <c r="H1041" s="50"/>
      <c r="I1041" s="50"/>
      <c r="J1041" s="50"/>
      <c r="K1041" s="50"/>
      <c r="M1041" s="38"/>
    </row>
    <row r="1042" spans="1:13" x14ac:dyDescent="0.3">
      <c r="A1042" s="50"/>
      <c r="B1042" s="40" t="s">
        <v>335</v>
      </c>
      <c r="C1042" s="40" t="s">
        <v>336</v>
      </c>
      <c r="D1042" s="40" t="s">
        <v>337</v>
      </c>
      <c r="E1042" s="40" t="s">
        <v>338</v>
      </c>
      <c r="F1042" s="40" t="s">
        <v>339</v>
      </c>
      <c r="G1042" s="40" t="s">
        <v>340</v>
      </c>
      <c r="H1042" s="40" t="s">
        <v>341</v>
      </c>
      <c r="I1042" s="40" t="s">
        <v>342</v>
      </c>
      <c r="J1042" s="40" t="s">
        <v>343</v>
      </c>
      <c r="K1042" s="40" t="s">
        <v>344</v>
      </c>
      <c r="M1042" s="38"/>
    </row>
    <row r="1043" spans="1:13" x14ac:dyDescent="0.3">
      <c r="A1043" s="42">
        <v>2014</v>
      </c>
      <c r="B1043" s="40">
        <v>61.72</v>
      </c>
      <c r="C1043" s="40">
        <v>81.430000000000007</v>
      </c>
      <c r="D1043" s="40">
        <v>97.69</v>
      </c>
      <c r="E1043" s="40">
        <v>113.9</v>
      </c>
      <c r="F1043" s="40">
        <v>131</v>
      </c>
      <c r="G1043" s="40">
        <v>149.34</v>
      </c>
      <c r="H1043" s="40">
        <v>169</v>
      </c>
      <c r="I1043" s="40">
        <v>192.46</v>
      </c>
      <c r="J1043" s="40">
        <v>224.43</v>
      </c>
      <c r="K1043" s="40">
        <v>323.13</v>
      </c>
      <c r="M1043" s="38"/>
    </row>
    <row r="1044" spans="1:13" x14ac:dyDescent="0.3">
      <c r="A1044" s="42">
        <v>2009</v>
      </c>
      <c r="B1044" s="40">
        <v>46.59</v>
      </c>
      <c r="C1044" s="40">
        <v>62.15</v>
      </c>
      <c r="D1044" s="40">
        <v>75.5</v>
      </c>
      <c r="E1044" s="40">
        <v>88.12</v>
      </c>
      <c r="F1044" s="40">
        <v>100.87</v>
      </c>
      <c r="G1044" s="40">
        <v>114.52</v>
      </c>
      <c r="H1044" s="40">
        <v>129.88</v>
      </c>
      <c r="I1044" s="40">
        <v>148.28</v>
      </c>
      <c r="J1044" s="40">
        <v>173.32</v>
      </c>
      <c r="K1044" s="40">
        <v>237.68</v>
      </c>
      <c r="M1044" s="38"/>
    </row>
    <row r="1045" spans="1:13" x14ac:dyDescent="0.3">
      <c r="A1045" s="42">
        <v>2005</v>
      </c>
      <c r="B1045" s="40">
        <v>39.25</v>
      </c>
      <c r="C1045" s="40">
        <v>48.17</v>
      </c>
      <c r="D1045" s="40">
        <v>56.27</v>
      </c>
      <c r="E1045" s="40">
        <v>64</v>
      </c>
      <c r="F1045" s="40">
        <v>72.02</v>
      </c>
      <c r="G1045" s="40">
        <v>80.569999999999993</v>
      </c>
      <c r="H1045" s="40">
        <v>90.45</v>
      </c>
      <c r="I1045" s="40">
        <v>102.48</v>
      </c>
      <c r="J1045" s="40">
        <v>118.21</v>
      </c>
      <c r="K1045" s="40">
        <v>155.15</v>
      </c>
      <c r="M1045" s="38"/>
    </row>
    <row r="1046" spans="1:13" x14ac:dyDescent="0.3">
      <c r="A1046" s="42">
        <v>2005</v>
      </c>
      <c r="B1046" s="40">
        <v>42.96</v>
      </c>
      <c r="C1046" s="40">
        <v>57.17</v>
      </c>
      <c r="D1046" s="40">
        <v>68.37</v>
      </c>
      <c r="E1046" s="40">
        <v>79.680000000000007</v>
      </c>
      <c r="F1046" s="40">
        <v>91.61</v>
      </c>
      <c r="G1046" s="40">
        <v>104.54</v>
      </c>
      <c r="H1046" s="40">
        <v>119.08</v>
      </c>
      <c r="I1046" s="40">
        <v>136.84</v>
      </c>
      <c r="J1046" s="40">
        <v>162.12</v>
      </c>
      <c r="K1046" s="40">
        <v>242.74</v>
      </c>
      <c r="M1046" s="38"/>
    </row>
    <row r="1047" spans="1:13" x14ac:dyDescent="0.3">
      <c r="A1047" s="42">
        <v>2001</v>
      </c>
      <c r="B1047" s="40">
        <v>33.950000000000003</v>
      </c>
      <c r="C1047" s="40">
        <v>43.81</v>
      </c>
      <c r="D1047" s="40">
        <v>52.25</v>
      </c>
      <c r="E1047" s="40">
        <v>60.39</v>
      </c>
      <c r="F1047" s="40">
        <v>68.709999999999994</v>
      </c>
      <c r="G1047" s="40">
        <v>77.260000000000005</v>
      </c>
      <c r="H1047" s="40">
        <v>87.1</v>
      </c>
      <c r="I1047" s="40">
        <v>99.25</v>
      </c>
      <c r="J1047" s="40">
        <v>115.25</v>
      </c>
      <c r="K1047" s="40">
        <v>156.44999999999999</v>
      </c>
      <c r="M1047" s="38"/>
    </row>
    <row r="1048" spans="1:13" x14ac:dyDescent="0.3">
      <c r="A1048" s="42">
        <v>2001</v>
      </c>
      <c r="B1048" s="40">
        <v>28.95</v>
      </c>
      <c r="C1048" s="40">
        <v>41.08</v>
      </c>
      <c r="D1048" s="40">
        <v>51.51</v>
      </c>
      <c r="E1048" s="40">
        <v>61.25</v>
      </c>
      <c r="F1048" s="40">
        <v>71.31</v>
      </c>
      <c r="G1048" s="40">
        <v>82.52</v>
      </c>
      <c r="H1048" s="40">
        <v>95.48</v>
      </c>
      <c r="I1048" s="40">
        <v>111.57</v>
      </c>
      <c r="J1048" s="40">
        <v>134.53</v>
      </c>
      <c r="K1048" s="40">
        <v>212.86</v>
      </c>
      <c r="M1048" s="38"/>
    </row>
    <row r="1049" spans="1:13" x14ac:dyDescent="0.3">
      <c r="A1049" s="42">
        <v>1998</v>
      </c>
      <c r="B1049" s="40">
        <v>35.6</v>
      </c>
      <c r="C1049" s="40">
        <v>45.83</v>
      </c>
      <c r="D1049" s="40">
        <v>54.51</v>
      </c>
      <c r="E1049" s="40">
        <v>63.2</v>
      </c>
      <c r="F1049" s="40">
        <v>72.19</v>
      </c>
      <c r="G1049" s="40">
        <v>81.569999999999993</v>
      </c>
      <c r="H1049" s="40">
        <v>92</v>
      </c>
      <c r="I1049" s="40">
        <v>104.72</v>
      </c>
      <c r="J1049" s="40">
        <v>122.23</v>
      </c>
      <c r="K1049" s="40">
        <v>171.96</v>
      </c>
      <c r="M1049" s="38"/>
    </row>
    <row r="1050" spans="1:13" x14ac:dyDescent="0.3">
      <c r="A1050" s="42">
        <v>1998</v>
      </c>
      <c r="B1050" s="40">
        <v>16.97</v>
      </c>
      <c r="C1050" s="40">
        <v>28.29</v>
      </c>
      <c r="D1050" s="40">
        <v>38.51</v>
      </c>
      <c r="E1050" s="40">
        <v>48</v>
      </c>
      <c r="F1050" s="40">
        <v>57.52</v>
      </c>
      <c r="G1050" s="40">
        <v>68.010000000000005</v>
      </c>
      <c r="H1050" s="40">
        <v>79.78</v>
      </c>
      <c r="I1050" s="40">
        <v>94.49</v>
      </c>
      <c r="J1050" s="40">
        <v>114.71</v>
      </c>
      <c r="K1050" s="40">
        <v>182.5</v>
      </c>
      <c r="M1050" s="38"/>
    </row>
    <row r="1051" spans="1:13" x14ac:dyDescent="0.3">
      <c r="A1051" s="42">
        <v>1993</v>
      </c>
      <c r="B1051" s="40">
        <v>28.57</v>
      </c>
      <c r="C1051" s="40">
        <v>37.82</v>
      </c>
      <c r="D1051" s="40">
        <v>46.18</v>
      </c>
      <c r="E1051" s="40">
        <v>54.76</v>
      </c>
      <c r="F1051" s="40">
        <v>63.97</v>
      </c>
      <c r="G1051" s="40">
        <v>74.239999999999995</v>
      </c>
      <c r="H1051" s="40">
        <v>85.99</v>
      </c>
      <c r="I1051" s="40">
        <v>100.6</v>
      </c>
      <c r="J1051" s="40">
        <v>120.23</v>
      </c>
      <c r="K1051" s="40">
        <v>179.68</v>
      </c>
      <c r="M1051" s="38"/>
    </row>
    <row r="1052" spans="1:13" x14ac:dyDescent="0.3">
      <c r="A1052" s="42">
        <v>1993</v>
      </c>
      <c r="B1052" s="40">
        <v>7.27</v>
      </c>
      <c r="C1052" s="40">
        <v>15.74</v>
      </c>
      <c r="D1052" s="40">
        <v>23.75</v>
      </c>
      <c r="E1052" s="40">
        <v>31.66</v>
      </c>
      <c r="F1052" s="40">
        <v>39.85</v>
      </c>
      <c r="G1052" s="40">
        <v>48.82</v>
      </c>
      <c r="H1052" s="40">
        <v>59.49</v>
      </c>
      <c r="I1052" s="40">
        <v>73.209999999999994</v>
      </c>
      <c r="J1052" s="40">
        <v>92.09</v>
      </c>
      <c r="K1052" s="40">
        <v>148.46</v>
      </c>
      <c r="M1052" s="38"/>
    </row>
    <row r="1053" spans="1:13" x14ac:dyDescent="0.3">
      <c r="M1053" s="38"/>
    </row>
    <row r="1054" spans="1:13" x14ac:dyDescent="0.3">
      <c r="M1054" s="38"/>
    </row>
    <row r="1055" spans="1:13" x14ac:dyDescent="0.3">
      <c r="A1055" s="44" t="s">
        <v>86</v>
      </c>
      <c r="M1055" s="38"/>
    </row>
    <row r="1056" spans="1:13" x14ac:dyDescent="0.3">
      <c r="M1056" s="38"/>
    </row>
    <row r="1057" spans="1:13" x14ac:dyDescent="0.3">
      <c r="A1057" s="42">
        <v>2015</v>
      </c>
      <c r="B1057" s="42" t="s">
        <v>307</v>
      </c>
      <c r="C1057" s="40">
        <v>688.93</v>
      </c>
      <c r="D1057" s="40">
        <v>1.9</v>
      </c>
      <c r="E1057" s="40">
        <v>2.21</v>
      </c>
      <c r="F1057" s="40">
        <v>0.59</v>
      </c>
      <c r="G1057" s="40">
        <v>0.28999999999999998</v>
      </c>
      <c r="H1057" s="40">
        <v>0.62</v>
      </c>
      <c r="I1057" s="40">
        <v>50.98</v>
      </c>
      <c r="J1057" s="40">
        <v>436.23</v>
      </c>
      <c r="K1057" s="40">
        <v>48.02</v>
      </c>
      <c r="L1057" s="40">
        <v>3.97</v>
      </c>
      <c r="M1057" s="38"/>
    </row>
    <row r="1058" spans="1:13" x14ac:dyDescent="0.3">
      <c r="A1058" s="42">
        <v>2014</v>
      </c>
      <c r="B1058" s="42" t="s">
        <v>307</v>
      </c>
      <c r="C1058" s="40">
        <v>630.30999999999995</v>
      </c>
      <c r="D1058" s="40">
        <v>1.9</v>
      </c>
      <c r="E1058" s="40">
        <v>3.77</v>
      </c>
      <c r="F1058" s="40">
        <v>1.21</v>
      </c>
      <c r="G1058" s="40">
        <v>0.59</v>
      </c>
      <c r="H1058" s="40">
        <v>1.52</v>
      </c>
      <c r="I1058" s="40">
        <v>50.7</v>
      </c>
      <c r="J1058" s="40">
        <v>404.19</v>
      </c>
      <c r="K1058" s="40">
        <v>48.63</v>
      </c>
      <c r="L1058" s="40">
        <v>3.9</v>
      </c>
      <c r="M1058" s="38"/>
    </row>
    <row r="1059" spans="1:13" x14ac:dyDescent="0.3">
      <c r="A1059" s="42">
        <v>2013</v>
      </c>
      <c r="B1059" s="42" t="s">
        <v>307</v>
      </c>
      <c r="C1059" s="40">
        <v>628.27</v>
      </c>
      <c r="D1059" s="40">
        <v>1.9</v>
      </c>
      <c r="E1059" s="40">
        <v>2.86</v>
      </c>
      <c r="F1059" s="40">
        <v>0.8</v>
      </c>
      <c r="G1059" s="40">
        <v>0.35</v>
      </c>
      <c r="H1059" s="40">
        <v>0.95</v>
      </c>
      <c r="I1059" s="40">
        <v>51.66</v>
      </c>
      <c r="J1059" s="40">
        <v>394.69</v>
      </c>
      <c r="K1059" s="40">
        <v>49.24</v>
      </c>
      <c r="L1059" s="40">
        <v>3.84</v>
      </c>
      <c r="M1059" s="38"/>
    </row>
    <row r="1060" spans="1:13" x14ac:dyDescent="0.3">
      <c r="A1060" s="42">
        <v>2012</v>
      </c>
      <c r="B1060" s="42" t="s">
        <v>307</v>
      </c>
      <c r="C1060" s="40">
        <v>604.33000000000004</v>
      </c>
      <c r="D1060" s="40">
        <v>1.9</v>
      </c>
      <c r="E1060" s="40">
        <v>4.41</v>
      </c>
      <c r="F1060" s="40">
        <v>1.44</v>
      </c>
      <c r="G1060" s="40">
        <v>0.67</v>
      </c>
      <c r="H1060" s="40">
        <v>1.84</v>
      </c>
      <c r="I1060" s="40">
        <v>51.9</v>
      </c>
      <c r="J1060" s="40">
        <v>374.97</v>
      </c>
      <c r="K1060" s="40">
        <v>50.86</v>
      </c>
      <c r="L1060" s="40">
        <v>3.77</v>
      </c>
      <c r="M1060" s="38"/>
    </row>
    <row r="1061" spans="1:13" x14ac:dyDescent="0.3">
      <c r="A1061" s="42">
        <v>2011</v>
      </c>
      <c r="B1061" s="42" t="s">
        <v>307</v>
      </c>
      <c r="C1061" s="40">
        <v>593.13</v>
      </c>
      <c r="D1061" s="40">
        <v>1.9</v>
      </c>
      <c r="E1061" s="40">
        <v>3.98</v>
      </c>
      <c r="F1061" s="40">
        <v>1.29</v>
      </c>
      <c r="G1061" s="40">
        <v>0.63</v>
      </c>
      <c r="H1061" s="40">
        <v>1.63</v>
      </c>
      <c r="I1061" s="40">
        <v>51.83</v>
      </c>
      <c r="J1061" s="40">
        <v>366.45</v>
      </c>
      <c r="K1061" s="40">
        <v>50.46</v>
      </c>
      <c r="L1061" s="40">
        <v>3.71</v>
      </c>
      <c r="M1061" s="38"/>
    </row>
    <row r="1062" spans="1:13" x14ac:dyDescent="0.3">
      <c r="A1062" s="42">
        <v>2010</v>
      </c>
      <c r="B1062" s="42" t="s">
        <v>307</v>
      </c>
      <c r="C1062" s="40">
        <v>541.94000000000005</v>
      </c>
      <c r="D1062" s="40">
        <v>1.9</v>
      </c>
      <c r="E1062" s="40">
        <v>4.57</v>
      </c>
      <c r="F1062" s="40">
        <v>1.32</v>
      </c>
      <c r="G1062" s="40">
        <v>0.59</v>
      </c>
      <c r="H1062" s="40">
        <v>1.68</v>
      </c>
      <c r="I1062" s="40">
        <v>51.91</v>
      </c>
      <c r="J1062" s="40">
        <v>334.38</v>
      </c>
      <c r="K1062" s="40">
        <v>50.08</v>
      </c>
      <c r="L1062" s="40">
        <v>3.64</v>
      </c>
      <c r="M1062" s="38"/>
    </row>
    <row r="1063" spans="1:13" x14ac:dyDescent="0.3">
      <c r="A1063" s="42">
        <v>2009</v>
      </c>
      <c r="B1063" s="42" t="s">
        <v>307</v>
      </c>
      <c r="C1063" s="40">
        <v>528.66</v>
      </c>
      <c r="D1063" s="40">
        <v>1.9</v>
      </c>
      <c r="E1063" s="40">
        <v>3.37</v>
      </c>
      <c r="F1063" s="40">
        <v>0.94</v>
      </c>
      <c r="G1063" s="40">
        <v>0.39</v>
      </c>
      <c r="H1063" s="40">
        <v>1.17</v>
      </c>
      <c r="I1063" s="40">
        <v>52.03</v>
      </c>
      <c r="J1063" s="40">
        <v>320.31</v>
      </c>
      <c r="K1063" s="40">
        <v>48.98</v>
      </c>
      <c r="L1063" s="40">
        <v>3.58</v>
      </c>
      <c r="M1063" s="38"/>
    </row>
    <row r="1064" spans="1:13" x14ac:dyDescent="0.3">
      <c r="A1064" s="42">
        <v>2008</v>
      </c>
      <c r="B1064" s="42" t="s">
        <v>307</v>
      </c>
      <c r="C1064" s="40">
        <v>522.58000000000004</v>
      </c>
      <c r="D1064" s="40">
        <v>1.9</v>
      </c>
      <c r="E1064" s="40">
        <v>5.49</v>
      </c>
      <c r="F1064" s="40">
        <v>1.53</v>
      </c>
      <c r="G1064" s="40">
        <v>0.63</v>
      </c>
      <c r="H1064" s="40">
        <v>2</v>
      </c>
      <c r="I1064" s="40">
        <v>52.63</v>
      </c>
      <c r="J1064" s="40">
        <v>320.67</v>
      </c>
      <c r="K1064" s="40">
        <v>51.47</v>
      </c>
      <c r="L1064" s="40">
        <v>3.52</v>
      </c>
      <c r="M1064" s="38"/>
    </row>
    <row r="1065" spans="1:13" x14ac:dyDescent="0.3">
      <c r="A1065" s="42">
        <v>2007</v>
      </c>
      <c r="B1065" s="42" t="s">
        <v>307</v>
      </c>
      <c r="C1065" s="40">
        <v>438.44</v>
      </c>
      <c r="D1065" s="40">
        <v>1.9</v>
      </c>
      <c r="E1065" s="40">
        <v>8.11</v>
      </c>
      <c r="F1065" s="40">
        <v>2.82</v>
      </c>
      <c r="G1065" s="40">
        <v>1.45</v>
      </c>
      <c r="H1065" s="40">
        <v>3.67</v>
      </c>
      <c r="I1065" s="40">
        <v>52.97</v>
      </c>
      <c r="J1065" s="40">
        <v>267.52</v>
      </c>
      <c r="K1065" s="40">
        <v>53.94</v>
      </c>
      <c r="L1065" s="40">
        <v>3.45</v>
      </c>
      <c r="M1065" s="38"/>
    </row>
    <row r="1066" spans="1:13" x14ac:dyDescent="0.3">
      <c r="A1066" s="42">
        <v>2006</v>
      </c>
      <c r="B1066" s="42" t="s">
        <v>307</v>
      </c>
      <c r="C1066" s="40">
        <v>419.65</v>
      </c>
      <c r="D1066" s="40">
        <v>1.9</v>
      </c>
      <c r="E1066" s="40">
        <v>10.99</v>
      </c>
      <c r="F1066" s="40">
        <v>4.6900000000000004</v>
      </c>
      <c r="G1066" s="40">
        <v>2.76</v>
      </c>
      <c r="H1066" s="40">
        <v>6.73</v>
      </c>
      <c r="I1066" s="40">
        <v>55.06</v>
      </c>
      <c r="J1066" s="40">
        <v>241.94</v>
      </c>
      <c r="K1066" s="40">
        <v>60.94</v>
      </c>
      <c r="L1066" s="40">
        <v>3.39</v>
      </c>
      <c r="M1066" s="38"/>
    </row>
    <row r="1067" spans="1:13" x14ac:dyDescent="0.3">
      <c r="A1067" s="42">
        <v>2005</v>
      </c>
      <c r="B1067" s="42" t="s">
        <v>307</v>
      </c>
      <c r="C1067" s="40">
        <v>410.8</v>
      </c>
      <c r="D1067" s="40">
        <v>1.9</v>
      </c>
      <c r="E1067" s="40">
        <v>10.3</v>
      </c>
      <c r="F1067" s="40">
        <v>4.04</v>
      </c>
      <c r="G1067" s="40">
        <v>2.2799999999999998</v>
      </c>
      <c r="H1067" s="40">
        <v>5.29</v>
      </c>
      <c r="I1067" s="40">
        <v>53.99</v>
      </c>
      <c r="J1067" s="40">
        <v>239.75</v>
      </c>
      <c r="K1067" s="40">
        <v>58.04</v>
      </c>
      <c r="L1067" s="40">
        <v>3.33</v>
      </c>
      <c r="M1067" s="38"/>
    </row>
    <row r="1068" spans="1:13" x14ac:dyDescent="0.3">
      <c r="A1068" s="42">
        <v>2004</v>
      </c>
      <c r="B1068" s="42" t="s">
        <v>307</v>
      </c>
      <c r="C1068" s="40">
        <v>418.75</v>
      </c>
      <c r="D1068" s="40">
        <v>1.9</v>
      </c>
      <c r="E1068" s="40">
        <v>10.76</v>
      </c>
      <c r="F1068" s="40">
        <v>4.29</v>
      </c>
      <c r="G1068" s="40">
        <v>2.4300000000000002</v>
      </c>
      <c r="H1068" s="40">
        <v>5.89</v>
      </c>
      <c r="I1068" s="40">
        <v>55.06</v>
      </c>
      <c r="J1068" s="40">
        <v>241.7</v>
      </c>
      <c r="K1068" s="40">
        <v>60.29</v>
      </c>
      <c r="L1068" s="40">
        <v>3.27</v>
      </c>
      <c r="M1068" s="38"/>
    </row>
    <row r="1069" spans="1:13" x14ac:dyDescent="0.3">
      <c r="A1069" s="42">
        <v>2003</v>
      </c>
      <c r="B1069" s="42" t="s">
        <v>307</v>
      </c>
      <c r="C1069" s="40">
        <v>415.89</v>
      </c>
      <c r="D1069" s="40">
        <v>1.9</v>
      </c>
      <c r="E1069" s="40">
        <v>11.57</v>
      </c>
      <c r="F1069" s="40">
        <v>4.8600000000000003</v>
      </c>
      <c r="G1069" s="40">
        <v>2.89</v>
      </c>
      <c r="H1069" s="40">
        <v>6.7</v>
      </c>
      <c r="I1069" s="40">
        <v>56.37</v>
      </c>
      <c r="J1069" s="40">
        <v>230.98</v>
      </c>
      <c r="K1069" s="40">
        <v>64.209999999999994</v>
      </c>
      <c r="L1069" s="40">
        <v>3.21</v>
      </c>
      <c r="M1069" s="38"/>
    </row>
    <row r="1070" spans="1:13" x14ac:dyDescent="0.3">
      <c r="A1070" s="42">
        <v>2002</v>
      </c>
      <c r="B1070" s="42" t="s">
        <v>307</v>
      </c>
      <c r="C1070" s="40">
        <v>404.6</v>
      </c>
      <c r="D1070" s="40">
        <v>1.9</v>
      </c>
      <c r="E1070" s="40">
        <v>11.93</v>
      </c>
      <c r="F1070" s="40">
        <v>4.9000000000000004</v>
      </c>
      <c r="G1070" s="40">
        <v>2.83</v>
      </c>
      <c r="H1070" s="40">
        <v>6.89</v>
      </c>
      <c r="I1070" s="40">
        <v>56.59</v>
      </c>
      <c r="J1070" s="40">
        <v>224.09</v>
      </c>
      <c r="K1070" s="40">
        <v>64.02</v>
      </c>
      <c r="L1070" s="40">
        <v>3.15</v>
      </c>
      <c r="M1070" s="38"/>
    </row>
    <row r="1071" spans="1:13" x14ac:dyDescent="0.3">
      <c r="A1071" s="42">
        <v>2001</v>
      </c>
      <c r="B1071" s="42" t="s">
        <v>307</v>
      </c>
      <c r="C1071" s="40">
        <v>369.32</v>
      </c>
      <c r="D1071" s="40">
        <v>1.9</v>
      </c>
      <c r="E1071" s="40">
        <v>16.420000000000002</v>
      </c>
      <c r="F1071" s="40">
        <v>8.7899999999999991</v>
      </c>
      <c r="G1071" s="40">
        <v>6.25</v>
      </c>
      <c r="H1071" s="40">
        <v>12.25</v>
      </c>
      <c r="I1071" s="40">
        <v>57.3</v>
      </c>
      <c r="J1071" s="40">
        <v>208.52</v>
      </c>
      <c r="K1071" s="40">
        <v>76.42</v>
      </c>
      <c r="L1071" s="40">
        <v>3.09</v>
      </c>
      <c r="M1071" s="38"/>
    </row>
    <row r="1072" spans="1:13" x14ac:dyDescent="0.3">
      <c r="A1072" s="42">
        <v>2000</v>
      </c>
      <c r="B1072" s="42" t="s">
        <v>307</v>
      </c>
      <c r="C1072" s="40">
        <v>412.3</v>
      </c>
      <c r="D1072" s="40">
        <v>1.9</v>
      </c>
      <c r="E1072" s="40">
        <v>14.68</v>
      </c>
      <c r="F1072" s="40">
        <v>9.36</v>
      </c>
      <c r="G1072" s="40">
        <v>7.67</v>
      </c>
      <c r="H1072" s="40">
        <v>7.7</v>
      </c>
      <c r="I1072" s="40">
        <v>57.66</v>
      </c>
      <c r="J1072" s="40">
        <v>230.74</v>
      </c>
      <c r="K1072" s="40">
        <v>90.51</v>
      </c>
      <c r="L1072" s="40">
        <v>3.03</v>
      </c>
      <c r="M1072" s="38"/>
    </row>
    <row r="1073" spans="1:13" x14ac:dyDescent="0.3">
      <c r="A1073" s="42">
        <v>1999</v>
      </c>
      <c r="B1073" s="42" t="s">
        <v>307</v>
      </c>
      <c r="C1073" s="40">
        <v>410.43</v>
      </c>
      <c r="D1073" s="40">
        <v>1.9</v>
      </c>
      <c r="E1073" s="40">
        <v>13.39</v>
      </c>
      <c r="F1073" s="40">
        <v>8.4700000000000006</v>
      </c>
      <c r="G1073" s="40">
        <v>6.94</v>
      </c>
      <c r="H1073" s="40">
        <v>7.12</v>
      </c>
      <c r="I1073" s="40">
        <v>56.46</v>
      </c>
      <c r="J1073" s="40">
        <v>235.77</v>
      </c>
      <c r="K1073" s="40">
        <v>84.72</v>
      </c>
      <c r="L1073" s="40">
        <v>2.97</v>
      </c>
      <c r="M1073" s="38"/>
    </row>
    <row r="1074" spans="1:13" x14ac:dyDescent="0.3">
      <c r="A1074" s="42">
        <v>1998</v>
      </c>
      <c r="B1074" s="42" t="s">
        <v>307</v>
      </c>
      <c r="C1074" s="40">
        <v>390.64</v>
      </c>
      <c r="D1074" s="40">
        <v>1.9</v>
      </c>
      <c r="E1074" s="40">
        <v>15.16</v>
      </c>
      <c r="F1074" s="40">
        <v>9.93</v>
      </c>
      <c r="G1074" s="40">
        <v>8.06</v>
      </c>
      <c r="H1074" s="40">
        <v>9.32</v>
      </c>
      <c r="I1074" s="40">
        <v>57.48</v>
      </c>
      <c r="J1074" s="40">
        <v>221.77</v>
      </c>
      <c r="K1074" s="40">
        <v>89.5</v>
      </c>
      <c r="L1074" s="40">
        <v>2.91</v>
      </c>
      <c r="M1074" s="38"/>
    </row>
    <row r="1075" spans="1:13" x14ac:dyDescent="0.3">
      <c r="A1075" s="42">
        <v>1997</v>
      </c>
      <c r="B1075" s="42" t="s">
        <v>307</v>
      </c>
      <c r="C1075" s="40">
        <v>407.95</v>
      </c>
      <c r="D1075" s="40">
        <v>1.9</v>
      </c>
      <c r="E1075" s="40">
        <v>15.01</v>
      </c>
      <c r="F1075" s="40">
        <v>9.2200000000000006</v>
      </c>
      <c r="G1075" s="40">
        <v>7.21</v>
      </c>
      <c r="H1075" s="40">
        <v>10.32</v>
      </c>
      <c r="I1075" s="40">
        <v>58.23</v>
      </c>
      <c r="J1075" s="40">
        <v>225.25</v>
      </c>
      <c r="K1075" s="40">
        <v>86.54</v>
      </c>
      <c r="L1075" s="40">
        <v>2.85</v>
      </c>
      <c r="M1075" s="38"/>
    </row>
    <row r="1076" spans="1:13" x14ac:dyDescent="0.3">
      <c r="A1076" s="42">
        <v>1995</v>
      </c>
      <c r="B1076" s="42" t="s">
        <v>307</v>
      </c>
      <c r="C1076" s="40">
        <v>393.62</v>
      </c>
      <c r="D1076" s="40">
        <v>1.9</v>
      </c>
      <c r="E1076" s="40">
        <v>16.28</v>
      </c>
      <c r="F1076" s="40">
        <v>11.04</v>
      </c>
      <c r="G1076" s="40">
        <v>9.24</v>
      </c>
      <c r="H1076" s="40">
        <v>9.2200000000000006</v>
      </c>
      <c r="I1076" s="40">
        <v>57.81</v>
      </c>
      <c r="J1076" s="40">
        <v>227.9</v>
      </c>
      <c r="K1076" s="40">
        <v>96.83</v>
      </c>
      <c r="L1076" s="40">
        <v>2.74</v>
      </c>
      <c r="M1076" s="38"/>
    </row>
    <row r="1077" spans="1:13" x14ac:dyDescent="0.3">
      <c r="A1077" s="42">
        <v>1991</v>
      </c>
      <c r="B1077" s="42" t="s">
        <v>307</v>
      </c>
      <c r="C1077" s="40">
        <v>308.18</v>
      </c>
      <c r="D1077" s="40">
        <v>1.9</v>
      </c>
      <c r="E1077" s="40">
        <v>21.87</v>
      </c>
      <c r="F1077" s="40">
        <v>13.98</v>
      </c>
      <c r="G1077" s="40">
        <v>11.21</v>
      </c>
      <c r="H1077" s="40">
        <v>14.54</v>
      </c>
      <c r="I1077" s="40">
        <v>58.22</v>
      </c>
      <c r="J1077" s="40">
        <v>174.7</v>
      </c>
      <c r="K1077" s="40">
        <v>98.01</v>
      </c>
      <c r="L1077" s="40">
        <v>2.52</v>
      </c>
      <c r="M1077" s="38"/>
    </row>
    <row r="1078" spans="1:13" x14ac:dyDescent="0.3">
      <c r="A1078" s="42">
        <v>1989</v>
      </c>
      <c r="B1078" s="42" t="s">
        <v>307</v>
      </c>
      <c r="C1078" s="40">
        <v>288.77999999999997</v>
      </c>
      <c r="D1078" s="40">
        <v>1.9</v>
      </c>
      <c r="E1078" s="40">
        <v>23.75</v>
      </c>
      <c r="F1078" s="40">
        <v>16.309999999999999</v>
      </c>
      <c r="G1078" s="40">
        <v>13.71</v>
      </c>
      <c r="H1078" s="40">
        <v>14.23</v>
      </c>
      <c r="I1078" s="40">
        <v>58.91</v>
      </c>
      <c r="J1078" s="40">
        <v>165.31</v>
      </c>
      <c r="K1078" s="40">
        <v>89.47</v>
      </c>
      <c r="L1078" s="40">
        <v>2.42</v>
      </c>
      <c r="M1078" s="38"/>
    </row>
    <row r="1079" spans="1:13" x14ac:dyDescent="0.3">
      <c r="M1079" s="38"/>
    </row>
    <row r="1080" spans="1:13" x14ac:dyDescent="0.3">
      <c r="A1080" s="50" t="s">
        <v>291</v>
      </c>
      <c r="B1080" s="50" t="s">
        <v>323</v>
      </c>
      <c r="C1080" s="50"/>
      <c r="D1080" s="50"/>
      <c r="E1080" s="50"/>
      <c r="F1080" s="50"/>
      <c r="G1080" s="50"/>
      <c r="H1080" s="50"/>
      <c r="I1080" s="50"/>
      <c r="J1080" s="50"/>
      <c r="K1080" s="50"/>
      <c r="M1080" s="38"/>
    </row>
    <row r="1081" spans="1:13" x14ac:dyDescent="0.3">
      <c r="A1081" s="50"/>
      <c r="B1081" s="40" t="s">
        <v>324</v>
      </c>
      <c r="C1081" s="40" t="s">
        <v>325</v>
      </c>
      <c r="D1081" s="40" t="s">
        <v>326</v>
      </c>
      <c r="E1081" s="40" t="s">
        <v>327</v>
      </c>
      <c r="F1081" s="40" t="s">
        <v>328</v>
      </c>
      <c r="G1081" s="40" t="s">
        <v>329</v>
      </c>
      <c r="H1081" s="40" t="s">
        <v>330</v>
      </c>
      <c r="I1081" s="40" t="s">
        <v>331</v>
      </c>
      <c r="J1081" s="40" t="s">
        <v>332</v>
      </c>
      <c r="K1081" s="40" t="s">
        <v>333</v>
      </c>
      <c r="M1081" s="38"/>
    </row>
    <row r="1082" spans="1:13" x14ac:dyDescent="0.3">
      <c r="A1082" s="42">
        <v>2015</v>
      </c>
      <c r="B1082" s="40">
        <v>1.1499999999999999</v>
      </c>
      <c r="C1082" s="40">
        <v>2.2999999999999998</v>
      </c>
      <c r="D1082" s="40">
        <v>3.44</v>
      </c>
      <c r="E1082" s="40">
        <v>4.5199999999999996</v>
      </c>
      <c r="F1082" s="40">
        <v>5.66</v>
      </c>
      <c r="G1082" s="40">
        <v>7.1</v>
      </c>
      <c r="H1082" s="40">
        <v>8.8699999999999992</v>
      </c>
      <c r="I1082" s="40">
        <v>11.45</v>
      </c>
      <c r="J1082" s="40">
        <v>16.190000000000001</v>
      </c>
      <c r="K1082" s="40">
        <v>39.33</v>
      </c>
      <c r="M1082" s="38">
        <f t="shared" si="15"/>
        <v>16.092753623188408</v>
      </c>
    </row>
    <row r="1083" spans="1:13" x14ac:dyDescent="0.3">
      <c r="A1083" s="42">
        <v>2014</v>
      </c>
      <c r="B1083" s="40">
        <v>1.05</v>
      </c>
      <c r="C1083" s="40">
        <v>2.3199999999999998</v>
      </c>
      <c r="D1083" s="40">
        <v>3.45</v>
      </c>
      <c r="E1083" s="40">
        <v>4.59</v>
      </c>
      <c r="F1083" s="40">
        <v>5.79</v>
      </c>
      <c r="G1083" s="40">
        <v>7.2</v>
      </c>
      <c r="H1083" s="40">
        <v>8.98</v>
      </c>
      <c r="I1083" s="40">
        <v>11.5</v>
      </c>
      <c r="J1083" s="40">
        <v>16.22</v>
      </c>
      <c r="K1083" s="40">
        <v>38.89</v>
      </c>
      <c r="M1083" s="38">
        <f t="shared" si="15"/>
        <v>16.353115727002965</v>
      </c>
    </row>
    <row r="1084" spans="1:13" x14ac:dyDescent="0.3">
      <c r="A1084" s="42">
        <v>2013</v>
      </c>
      <c r="B1084" s="40">
        <v>1.1399999999999999</v>
      </c>
      <c r="C1084" s="40">
        <v>2.2400000000000002</v>
      </c>
      <c r="D1084" s="40">
        <v>3.27</v>
      </c>
      <c r="E1084" s="40">
        <v>4.3899999999999997</v>
      </c>
      <c r="F1084" s="40">
        <v>5.61</v>
      </c>
      <c r="G1084" s="40">
        <v>7.02</v>
      </c>
      <c r="H1084" s="40">
        <v>8.74</v>
      </c>
      <c r="I1084" s="40">
        <v>11.36</v>
      </c>
      <c r="J1084" s="40">
        <v>16.27</v>
      </c>
      <c r="K1084" s="40">
        <v>39.96</v>
      </c>
      <c r="M1084" s="38">
        <f t="shared" si="15"/>
        <v>16.636094674556215</v>
      </c>
    </row>
    <row r="1085" spans="1:13" x14ac:dyDescent="0.3">
      <c r="A1085" s="42">
        <v>2012</v>
      </c>
      <c r="B1085" s="40">
        <v>0.99</v>
      </c>
      <c r="C1085" s="40">
        <v>2.2000000000000002</v>
      </c>
      <c r="D1085" s="40">
        <v>3.35</v>
      </c>
      <c r="E1085" s="40">
        <v>4.41</v>
      </c>
      <c r="F1085" s="40">
        <v>5.61</v>
      </c>
      <c r="G1085" s="40">
        <v>6.99</v>
      </c>
      <c r="H1085" s="40">
        <v>8.77</v>
      </c>
      <c r="I1085" s="40">
        <v>11.39</v>
      </c>
      <c r="J1085" s="40">
        <v>16.36</v>
      </c>
      <c r="K1085" s="40">
        <v>39.92</v>
      </c>
      <c r="M1085" s="38">
        <f t="shared" si="15"/>
        <v>17.642633228840122</v>
      </c>
    </row>
    <row r="1086" spans="1:13" x14ac:dyDescent="0.3">
      <c r="A1086" s="42">
        <v>2011</v>
      </c>
      <c r="B1086" s="40">
        <v>1.05</v>
      </c>
      <c r="C1086" s="40">
        <v>2.23</v>
      </c>
      <c r="D1086" s="40">
        <v>3.32</v>
      </c>
      <c r="E1086" s="40">
        <v>4.41</v>
      </c>
      <c r="F1086" s="40">
        <v>5.6</v>
      </c>
      <c r="G1086" s="40">
        <v>6.97</v>
      </c>
      <c r="H1086" s="40">
        <v>8.8000000000000007</v>
      </c>
      <c r="I1086" s="40">
        <v>11.44</v>
      </c>
      <c r="J1086" s="40">
        <v>16.16</v>
      </c>
      <c r="K1086" s="40">
        <v>40.01</v>
      </c>
      <c r="M1086" s="38">
        <f t="shared" si="15"/>
        <v>17.125</v>
      </c>
    </row>
    <row r="1087" spans="1:13" x14ac:dyDescent="0.3">
      <c r="A1087" s="42">
        <v>2010</v>
      </c>
      <c r="B1087" s="40">
        <v>1.1000000000000001</v>
      </c>
      <c r="C1087" s="40">
        <v>2.2000000000000002</v>
      </c>
      <c r="D1087" s="40">
        <v>3.32</v>
      </c>
      <c r="E1087" s="40">
        <v>4.43</v>
      </c>
      <c r="F1087" s="40">
        <v>5.59</v>
      </c>
      <c r="G1087" s="40">
        <v>6.93</v>
      </c>
      <c r="H1087" s="40">
        <v>8.74</v>
      </c>
      <c r="I1087" s="40">
        <v>11.33</v>
      </c>
      <c r="J1087" s="40">
        <v>16.28</v>
      </c>
      <c r="K1087" s="40">
        <v>40.1</v>
      </c>
      <c r="M1087" s="38">
        <f t="shared" si="15"/>
        <v>17.084848484848486</v>
      </c>
    </row>
    <row r="1088" spans="1:13" x14ac:dyDescent="0.3">
      <c r="A1088" s="42">
        <v>2009</v>
      </c>
      <c r="B1088" s="40">
        <v>1.25</v>
      </c>
      <c r="C1088" s="40">
        <v>2.2999999999999998</v>
      </c>
      <c r="D1088" s="40">
        <v>3.26</v>
      </c>
      <c r="E1088" s="40">
        <v>4.3099999999999996</v>
      </c>
      <c r="F1088" s="40">
        <v>5.43</v>
      </c>
      <c r="G1088" s="40">
        <v>6.8</v>
      </c>
      <c r="H1088" s="40">
        <v>8.6300000000000008</v>
      </c>
      <c r="I1088" s="40">
        <v>11.3</v>
      </c>
      <c r="J1088" s="40">
        <v>16.23</v>
      </c>
      <c r="K1088" s="40">
        <v>40.49</v>
      </c>
      <c r="M1088" s="38">
        <f t="shared" si="15"/>
        <v>15.977464788732394</v>
      </c>
    </row>
    <row r="1089" spans="1:13" x14ac:dyDescent="0.3">
      <c r="A1089" s="42">
        <v>2008</v>
      </c>
      <c r="B1089" s="40">
        <v>1.04</v>
      </c>
      <c r="C1089" s="40">
        <v>2.15</v>
      </c>
      <c r="D1089" s="40">
        <v>3.21</v>
      </c>
      <c r="E1089" s="40">
        <v>4.26</v>
      </c>
      <c r="F1089" s="40">
        <v>5.45</v>
      </c>
      <c r="G1089" s="40">
        <v>6.89</v>
      </c>
      <c r="H1089" s="40">
        <v>8.7200000000000006</v>
      </c>
      <c r="I1089" s="40">
        <v>11.33</v>
      </c>
      <c r="J1089" s="40">
        <v>16.34</v>
      </c>
      <c r="K1089" s="40">
        <v>40.61</v>
      </c>
      <c r="M1089" s="38">
        <f t="shared" si="15"/>
        <v>17.852664576802511</v>
      </c>
    </row>
    <row r="1090" spans="1:13" x14ac:dyDescent="0.3">
      <c r="A1090" s="42">
        <v>2007</v>
      </c>
      <c r="B1090" s="40">
        <v>0.97</v>
      </c>
      <c r="C1090" s="40">
        <v>2.0099999999999998</v>
      </c>
      <c r="D1090" s="40">
        <v>3.07</v>
      </c>
      <c r="E1090" s="40">
        <v>4.1500000000000004</v>
      </c>
      <c r="F1090" s="40">
        <v>5.38</v>
      </c>
      <c r="G1090" s="40">
        <v>6.91</v>
      </c>
      <c r="H1090" s="40">
        <v>8.8800000000000008</v>
      </c>
      <c r="I1090" s="40">
        <v>11.68</v>
      </c>
      <c r="J1090" s="40">
        <v>16.73</v>
      </c>
      <c r="K1090" s="40">
        <v>40.22</v>
      </c>
      <c r="M1090" s="38">
        <f t="shared" si="15"/>
        <v>19.11073825503356</v>
      </c>
    </row>
    <row r="1091" spans="1:13" x14ac:dyDescent="0.3">
      <c r="A1091" s="42">
        <v>2006</v>
      </c>
      <c r="B1091" s="40">
        <v>0.74</v>
      </c>
      <c r="C1091" s="40">
        <v>1.79</v>
      </c>
      <c r="D1091" s="40">
        <v>2.87</v>
      </c>
      <c r="E1091" s="40">
        <v>3.93</v>
      </c>
      <c r="F1091" s="40">
        <v>5.13</v>
      </c>
      <c r="G1091" s="40">
        <v>6.54</v>
      </c>
      <c r="H1091" s="40">
        <v>8.61</v>
      </c>
      <c r="I1091" s="40">
        <v>11.52</v>
      </c>
      <c r="J1091" s="40">
        <v>17.09</v>
      </c>
      <c r="K1091" s="40">
        <v>41.79</v>
      </c>
      <c r="M1091" s="38">
        <f t="shared" ref="M1091:M1103" si="16">SUM(J1091:K1091)/SUM(B1091:C1091)</f>
        <v>23.27272727272727</v>
      </c>
    </row>
    <row r="1092" spans="1:13" x14ac:dyDescent="0.3">
      <c r="A1092" s="42">
        <v>2005</v>
      </c>
      <c r="B1092" s="40">
        <v>0.84</v>
      </c>
      <c r="C1092" s="40">
        <v>1.9</v>
      </c>
      <c r="D1092" s="40">
        <v>2.94</v>
      </c>
      <c r="E1092" s="40">
        <v>3.95</v>
      </c>
      <c r="F1092" s="40">
        <v>5.2</v>
      </c>
      <c r="G1092" s="40">
        <v>6.66</v>
      </c>
      <c r="H1092" s="40">
        <v>8.75</v>
      </c>
      <c r="I1092" s="40">
        <v>11.83</v>
      </c>
      <c r="J1092" s="40">
        <v>17.39</v>
      </c>
      <c r="K1092" s="40">
        <v>40.520000000000003</v>
      </c>
      <c r="M1092" s="38">
        <f t="shared" si="16"/>
        <v>21.135036496350367</v>
      </c>
    </row>
    <row r="1093" spans="1:13" x14ac:dyDescent="0.3">
      <c r="A1093" s="42">
        <v>2004</v>
      </c>
      <c r="B1093" s="40">
        <v>0.79</v>
      </c>
      <c r="C1093" s="40">
        <v>1.79</v>
      </c>
      <c r="D1093" s="40">
        <v>2.81</v>
      </c>
      <c r="E1093" s="40">
        <v>3.83</v>
      </c>
      <c r="F1093" s="40">
        <v>5.07</v>
      </c>
      <c r="G1093" s="40">
        <v>6.57</v>
      </c>
      <c r="H1093" s="40">
        <v>8.5299999999999994</v>
      </c>
      <c r="I1093" s="40">
        <v>11.58</v>
      </c>
      <c r="J1093" s="40">
        <v>17.37</v>
      </c>
      <c r="K1093" s="40">
        <v>41.65</v>
      </c>
      <c r="M1093" s="38">
        <f t="shared" si="16"/>
        <v>22.875968992248058</v>
      </c>
    </row>
    <row r="1094" spans="1:13" x14ac:dyDescent="0.3">
      <c r="A1094" s="42">
        <v>2003</v>
      </c>
      <c r="B1094" s="40">
        <v>0.73</v>
      </c>
      <c r="C1094" s="40">
        <v>1.71</v>
      </c>
      <c r="D1094" s="40">
        <v>2.71</v>
      </c>
      <c r="E1094" s="40">
        <v>3.74</v>
      </c>
      <c r="F1094" s="40">
        <v>4.9000000000000004</v>
      </c>
      <c r="G1094" s="40">
        <v>6.4</v>
      </c>
      <c r="H1094" s="40">
        <v>8.33</v>
      </c>
      <c r="I1094" s="40">
        <v>11.29</v>
      </c>
      <c r="J1094" s="40">
        <v>17.010000000000002</v>
      </c>
      <c r="K1094" s="40">
        <v>43.19</v>
      </c>
      <c r="M1094" s="38">
        <f t="shared" si="16"/>
        <v>24.672131147540984</v>
      </c>
    </row>
    <row r="1095" spans="1:13" x14ac:dyDescent="0.3">
      <c r="A1095" s="42">
        <v>2002</v>
      </c>
      <c r="B1095" s="40">
        <v>0.75</v>
      </c>
      <c r="C1095" s="40">
        <v>1.7</v>
      </c>
      <c r="D1095" s="40">
        <v>2.64</v>
      </c>
      <c r="E1095" s="40">
        <v>3.67</v>
      </c>
      <c r="F1095" s="40">
        <v>4.8600000000000003</v>
      </c>
      <c r="G1095" s="40">
        <v>6.37</v>
      </c>
      <c r="H1095" s="40">
        <v>8.41</v>
      </c>
      <c r="I1095" s="40">
        <v>11.31</v>
      </c>
      <c r="J1095" s="40">
        <v>16.71</v>
      </c>
      <c r="K1095" s="40">
        <v>43.59</v>
      </c>
      <c r="M1095" s="38">
        <f t="shared" si="16"/>
        <v>24.612244897959183</v>
      </c>
    </row>
    <row r="1096" spans="1:13" x14ac:dyDescent="0.3">
      <c r="A1096" s="42">
        <v>2001</v>
      </c>
      <c r="B1096" s="40">
        <v>0.4</v>
      </c>
      <c r="C1096" s="40">
        <v>1.44</v>
      </c>
      <c r="D1096" s="40">
        <v>2.5299999999999998</v>
      </c>
      <c r="E1096" s="40">
        <v>3.67</v>
      </c>
      <c r="F1096" s="40">
        <v>4.95</v>
      </c>
      <c r="G1096" s="40">
        <v>6.5</v>
      </c>
      <c r="H1096" s="40">
        <v>8.5399999999999991</v>
      </c>
      <c r="I1096" s="40">
        <v>11.57</v>
      </c>
      <c r="J1096" s="40">
        <v>17.12</v>
      </c>
      <c r="K1096" s="40">
        <v>43.28</v>
      </c>
      <c r="M1096" s="38">
        <f t="shared" si="16"/>
        <v>32.826086956521742</v>
      </c>
    </row>
    <row r="1097" spans="1:13" x14ac:dyDescent="0.3">
      <c r="A1097" s="42">
        <v>2000</v>
      </c>
      <c r="B1097" s="40">
        <v>0.23</v>
      </c>
      <c r="C1097" s="40">
        <v>1.45</v>
      </c>
      <c r="D1097" s="40">
        <v>2.62</v>
      </c>
      <c r="E1097" s="40">
        <v>3.72</v>
      </c>
      <c r="F1097" s="40">
        <v>4.95</v>
      </c>
      <c r="G1097" s="40">
        <v>6.42</v>
      </c>
      <c r="H1097" s="40">
        <v>8.43</v>
      </c>
      <c r="I1097" s="40">
        <v>11.42</v>
      </c>
      <c r="J1097" s="40">
        <v>17.059999999999999</v>
      </c>
      <c r="K1097" s="40">
        <v>43.7</v>
      </c>
      <c r="M1097" s="38">
        <f t="shared" si="16"/>
        <v>36.166666666666671</v>
      </c>
    </row>
    <row r="1098" spans="1:13" x14ac:dyDescent="0.3">
      <c r="A1098" s="42">
        <v>1999</v>
      </c>
      <c r="B1098" s="40">
        <v>0.28999999999999998</v>
      </c>
      <c r="C1098" s="40">
        <v>1.61</v>
      </c>
      <c r="D1098" s="40">
        <v>2.77</v>
      </c>
      <c r="E1098" s="40">
        <v>3.87</v>
      </c>
      <c r="F1098" s="40">
        <v>5.03</v>
      </c>
      <c r="G1098" s="40">
        <v>6.52</v>
      </c>
      <c r="H1098" s="40">
        <v>8.5299999999999994</v>
      </c>
      <c r="I1098" s="40">
        <v>11.56</v>
      </c>
      <c r="J1098" s="40">
        <v>17.32</v>
      </c>
      <c r="K1098" s="40">
        <v>42.49</v>
      </c>
      <c r="M1098" s="38">
        <f t="shared" si="16"/>
        <v>31.47894736842105</v>
      </c>
    </row>
    <row r="1099" spans="1:13" x14ac:dyDescent="0.3">
      <c r="A1099" s="42">
        <v>1998</v>
      </c>
      <c r="B1099" s="40">
        <v>0.22</v>
      </c>
      <c r="C1099" s="40">
        <v>1.42</v>
      </c>
      <c r="D1099" s="40">
        <v>2.65</v>
      </c>
      <c r="E1099" s="40">
        <v>3.8</v>
      </c>
      <c r="F1099" s="40">
        <v>5.01</v>
      </c>
      <c r="G1099" s="40">
        <v>6.45</v>
      </c>
      <c r="H1099" s="40">
        <v>8.4</v>
      </c>
      <c r="I1099" s="40">
        <v>11.44</v>
      </c>
      <c r="J1099" s="40">
        <v>17.18</v>
      </c>
      <c r="K1099" s="40">
        <v>43.42</v>
      </c>
      <c r="M1099" s="38">
        <f t="shared" si="16"/>
        <v>36.951219512195124</v>
      </c>
    </row>
    <row r="1100" spans="1:13" x14ac:dyDescent="0.3">
      <c r="A1100" s="42">
        <v>1997</v>
      </c>
      <c r="B1100" s="40">
        <v>0.27</v>
      </c>
      <c r="C1100" s="40">
        <v>1.39</v>
      </c>
      <c r="D1100" s="40">
        <v>2.57</v>
      </c>
      <c r="E1100" s="40">
        <v>3.62</v>
      </c>
      <c r="F1100" s="40">
        <v>4.84</v>
      </c>
      <c r="G1100" s="40">
        <v>6.3</v>
      </c>
      <c r="H1100" s="40">
        <v>8.3000000000000007</v>
      </c>
      <c r="I1100" s="40">
        <v>11.44</v>
      </c>
      <c r="J1100" s="40">
        <v>17.18</v>
      </c>
      <c r="K1100" s="40">
        <v>44.08</v>
      </c>
      <c r="M1100" s="38">
        <f t="shared" si="16"/>
        <v>36.903614457831324</v>
      </c>
    </row>
    <row r="1101" spans="1:13" x14ac:dyDescent="0.3">
      <c r="A1101" s="42">
        <v>1995</v>
      </c>
      <c r="B1101" s="40">
        <v>0.13</v>
      </c>
      <c r="C1101" s="40">
        <v>1.27</v>
      </c>
      <c r="D1101" s="40">
        <v>2.5</v>
      </c>
      <c r="E1101" s="40">
        <v>3.66</v>
      </c>
      <c r="F1101" s="40">
        <v>5.03</v>
      </c>
      <c r="G1101" s="40">
        <v>6.61</v>
      </c>
      <c r="H1101" s="40">
        <v>8.57</v>
      </c>
      <c r="I1101" s="40">
        <v>11.76</v>
      </c>
      <c r="J1101" s="40">
        <v>17.27</v>
      </c>
      <c r="K1101" s="40">
        <v>43.21</v>
      </c>
      <c r="M1101" s="38">
        <f t="shared" si="16"/>
        <v>43.2</v>
      </c>
    </row>
    <row r="1102" spans="1:13" x14ac:dyDescent="0.3">
      <c r="A1102" s="42">
        <v>1991</v>
      </c>
      <c r="B1102" s="40">
        <v>0.12</v>
      </c>
      <c r="C1102" s="40">
        <v>1.03</v>
      </c>
      <c r="D1102" s="40">
        <v>2.3199999999999998</v>
      </c>
      <c r="E1102" s="40">
        <v>3.62</v>
      </c>
      <c r="F1102" s="40">
        <v>4.96</v>
      </c>
      <c r="G1102" s="40">
        <v>6.51</v>
      </c>
      <c r="H1102" s="40">
        <v>8.7100000000000009</v>
      </c>
      <c r="I1102" s="40">
        <v>12.13</v>
      </c>
      <c r="J1102" s="40">
        <v>18.059999999999999</v>
      </c>
      <c r="K1102" s="40">
        <v>42.53</v>
      </c>
      <c r="M1102" s="38">
        <f t="shared" si="16"/>
        <v>52.686956521739134</v>
      </c>
    </row>
    <row r="1103" spans="1:13" x14ac:dyDescent="0.3">
      <c r="A1103" s="42">
        <v>1989</v>
      </c>
      <c r="B1103" s="40">
        <v>0.02</v>
      </c>
      <c r="C1103" s="40">
        <v>0.82</v>
      </c>
      <c r="D1103" s="40">
        <v>2.16</v>
      </c>
      <c r="E1103" s="40">
        <v>3.49</v>
      </c>
      <c r="F1103" s="40">
        <v>4.95</v>
      </c>
      <c r="G1103" s="40">
        <v>6.66</v>
      </c>
      <c r="H1103" s="40">
        <v>8.84</v>
      </c>
      <c r="I1103" s="40">
        <v>12.1</v>
      </c>
      <c r="J1103" s="40">
        <v>18.100000000000001</v>
      </c>
      <c r="K1103" s="40">
        <v>42.86</v>
      </c>
      <c r="M1103" s="38">
        <f t="shared" si="16"/>
        <v>72.571428571428569</v>
      </c>
    </row>
    <row r="1104" spans="1:13" x14ac:dyDescent="0.3">
      <c r="M1104" s="38"/>
    </row>
    <row r="1105" spans="1:13" x14ac:dyDescent="0.3">
      <c r="A1105" s="50" t="s">
        <v>291</v>
      </c>
      <c r="B1105" s="50" t="s">
        <v>334</v>
      </c>
      <c r="C1105" s="50"/>
      <c r="D1105" s="50"/>
      <c r="E1105" s="50"/>
      <c r="F1105" s="50"/>
      <c r="G1105" s="50"/>
      <c r="H1105" s="50"/>
      <c r="I1105" s="50"/>
      <c r="J1105" s="50"/>
      <c r="K1105" s="50"/>
      <c r="M1105" s="38"/>
    </row>
    <row r="1106" spans="1:13" x14ac:dyDescent="0.3">
      <c r="A1106" s="50"/>
      <c r="B1106" s="40" t="s">
        <v>335</v>
      </c>
      <c r="C1106" s="40" t="s">
        <v>336</v>
      </c>
      <c r="D1106" s="40" t="s">
        <v>337</v>
      </c>
      <c r="E1106" s="40" t="s">
        <v>338</v>
      </c>
      <c r="F1106" s="40" t="s">
        <v>339</v>
      </c>
      <c r="G1106" s="40" t="s">
        <v>340</v>
      </c>
      <c r="H1106" s="40" t="s">
        <v>341</v>
      </c>
      <c r="I1106" s="40" t="s">
        <v>342</v>
      </c>
      <c r="J1106" s="40" t="s">
        <v>343</v>
      </c>
      <c r="K1106" s="40" t="s">
        <v>344</v>
      </c>
      <c r="M1106" s="38"/>
    </row>
    <row r="1107" spans="1:13" x14ac:dyDescent="0.3">
      <c r="A1107" s="42">
        <v>2015</v>
      </c>
      <c r="B1107" s="40">
        <v>79.23</v>
      </c>
      <c r="C1107" s="40">
        <v>118.84</v>
      </c>
      <c r="D1107" s="40">
        <v>158.22</v>
      </c>
      <c r="E1107" s="40">
        <v>196.52</v>
      </c>
      <c r="F1107" s="40">
        <v>235.2</v>
      </c>
      <c r="G1107" s="40">
        <v>277.52</v>
      </c>
      <c r="H1107" s="40">
        <v>325.17</v>
      </c>
      <c r="I1107" s="40">
        <v>383.13</v>
      </c>
      <c r="J1107" s="40">
        <v>464.49</v>
      </c>
      <c r="K1107" s="40">
        <v>688.93</v>
      </c>
      <c r="M1107" s="38"/>
    </row>
    <row r="1108" spans="1:13" x14ac:dyDescent="0.3">
      <c r="A1108" s="42">
        <v>2014</v>
      </c>
      <c r="B1108" s="40">
        <v>66.180000000000007</v>
      </c>
      <c r="C1108" s="40">
        <v>106.21</v>
      </c>
      <c r="D1108" s="40">
        <v>143.29</v>
      </c>
      <c r="E1108" s="40">
        <v>179.8</v>
      </c>
      <c r="F1108" s="40">
        <v>216.83</v>
      </c>
      <c r="G1108" s="40">
        <v>256.33</v>
      </c>
      <c r="H1108" s="40">
        <v>300.57</v>
      </c>
      <c r="I1108" s="40">
        <v>353.6</v>
      </c>
      <c r="J1108" s="40">
        <v>427.91</v>
      </c>
      <c r="K1108" s="40">
        <v>630.30999999999995</v>
      </c>
      <c r="M1108" s="38"/>
    </row>
    <row r="1109" spans="1:13" x14ac:dyDescent="0.3">
      <c r="A1109" s="42">
        <v>2013</v>
      </c>
      <c r="B1109" s="40">
        <v>71.62</v>
      </c>
      <c r="C1109" s="40">
        <v>106.18</v>
      </c>
      <c r="D1109" s="40">
        <v>139.27000000000001</v>
      </c>
      <c r="E1109" s="40">
        <v>173.4</v>
      </c>
      <c r="F1109" s="40">
        <v>209.21</v>
      </c>
      <c r="G1109" s="40">
        <v>247.85</v>
      </c>
      <c r="H1109" s="40">
        <v>290.89</v>
      </c>
      <c r="I1109" s="40">
        <v>343.74</v>
      </c>
      <c r="J1109" s="40">
        <v>419.13</v>
      </c>
      <c r="K1109" s="40">
        <v>628.27</v>
      </c>
      <c r="M1109" s="38"/>
    </row>
    <row r="1110" spans="1:13" x14ac:dyDescent="0.3">
      <c r="A1110" s="42">
        <v>2012</v>
      </c>
      <c r="B1110" s="40">
        <v>59.83</v>
      </c>
      <c r="C1110" s="40">
        <v>96.39</v>
      </c>
      <c r="D1110" s="40">
        <v>131.74</v>
      </c>
      <c r="E1110" s="40">
        <v>165.44</v>
      </c>
      <c r="F1110" s="40">
        <v>200.15</v>
      </c>
      <c r="G1110" s="40">
        <v>237.2</v>
      </c>
      <c r="H1110" s="40">
        <v>279.02999999999997</v>
      </c>
      <c r="I1110" s="40">
        <v>330.19</v>
      </c>
      <c r="J1110" s="40">
        <v>403.36</v>
      </c>
      <c r="K1110" s="40">
        <v>604.33000000000004</v>
      </c>
      <c r="M1110" s="38"/>
    </row>
    <row r="1111" spans="1:13" x14ac:dyDescent="0.3">
      <c r="A1111" s="42">
        <v>2011</v>
      </c>
      <c r="B1111" s="40">
        <v>62.28</v>
      </c>
      <c r="C1111" s="40">
        <v>97.27</v>
      </c>
      <c r="D1111" s="40">
        <v>130.49</v>
      </c>
      <c r="E1111" s="40">
        <v>163.26</v>
      </c>
      <c r="F1111" s="40">
        <v>197.04</v>
      </c>
      <c r="G1111" s="40">
        <v>233.1</v>
      </c>
      <c r="H1111" s="40">
        <v>274.36</v>
      </c>
      <c r="I1111" s="40">
        <v>324.89</v>
      </c>
      <c r="J1111" s="40">
        <v>395.29</v>
      </c>
      <c r="K1111" s="40">
        <v>593.13</v>
      </c>
      <c r="M1111" s="38"/>
    </row>
    <row r="1112" spans="1:13" x14ac:dyDescent="0.3">
      <c r="A1112" s="42">
        <v>2010</v>
      </c>
      <c r="B1112" s="40">
        <v>59.61</v>
      </c>
      <c r="C1112" s="40">
        <v>89.42</v>
      </c>
      <c r="D1112" s="40">
        <v>119.59</v>
      </c>
      <c r="E1112" s="40">
        <v>149.71</v>
      </c>
      <c r="F1112" s="40">
        <v>180.36</v>
      </c>
      <c r="G1112" s="40">
        <v>212.89</v>
      </c>
      <c r="H1112" s="40">
        <v>250.14</v>
      </c>
      <c r="I1112" s="40">
        <v>295.63</v>
      </c>
      <c r="J1112" s="40">
        <v>360.81</v>
      </c>
      <c r="K1112" s="40">
        <v>541.94000000000005</v>
      </c>
      <c r="M1112" s="38"/>
    </row>
    <row r="1113" spans="1:13" x14ac:dyDescent="0.3">
      <c r="A1113" s="42">
        <v>2009</v>
      </c>
      <c r="B1113" s="40">
        <v>66.08</v>
      </c>
      <c r="C1113" s="40">
        <v>93.84</v>
      </c>
      <c r="D1113" s="40">
        <v>120.01</v>
      </c>
      <c r="E1113" s="40">
        <v>146.97</v>
      </c>
      <c r="F1113" s="40">
        <v>174.99</v>
      </c>
      <c r="G1113" s="40">
        <v>205.74</v>
      </c>
      <c r="H1113" s="40">
        <v>241.52</v>
      </c>
      <c r="I1113" s="40">
        <v>286.01</v>
      </c>
      <c r="J1113" s="40">
        <v>349.56</v>
      </c>
      <c r="K1113" s="40">
        <v>528.66</v>
      </c>
      <c r="M1113" s="38"/>
    </row>
    <row r="1114" spans="1:13" x14ac:dyDescent="0.3">
      <c r="A1114" s="42">
        <v>2008</v>
      </c>
      <c r="B1114" s="40">
        <v>54.35</v>
      </c>
      <c r="C1114" s="40">
        <v>83.35</v>
      </c>
      <c r="D1114" s="40">
        <v>111.48</v>
      </c>
      <c r="E1114" s="40">
        <v>139.27000000000001</v>
      </c>
      <c r="F1114" s="40">
        <v>168.38</v>
      </c>
      <c r="G1114" s="40">
        <v>200.32</v>
      </c>
      <c r="H1114" s="40">
        <v>236.8</v>
      </c>
      <c r="I1114" s="40">
        <v>281.20999999999998</v>
      </c>
      <c r="J1114" s="40">
        <v>344.84</v>
      </c>
      <c r="K1114" s="40">
        <v>522.58000000000004</v>
      </c>
      <c r="M1114" s="38"/>
    </row>
    <row r="1115" spans="1:13" x14ac:dyDescent="0.3">
      <c r="A1115" s="42">
        <v>2007</v>
      </c>
      <c r="B1115" s="40">
        <v>42.53</v>
      </c>
      <c r="C1115" s="40">
        <v>65.33</v>
      </c>
      <c r="D1115" s="40">
        <v>88.42</v>
      </c>
      <c r="E1115" s="40">
        <v>111.8</v>
      </c>
      <c r="F1115" s="40">
        <v>136.62</v>
      </c>
      <c r="G1115" s="40">
        <v>164.34</v>
      </c>
      <c r="H1115" s="40">
        <v>196.48</v>
      </c>
      <c r="I1115" s="40">
        <v>235.94</v>
      </c>
      <c r="J1115" s="40">
        <v>291.22000000000003</v>
      </c>
      <c r="K1115" s="40">
        <v>438.44</v>
      </c>
      <c r="M1115" s="38"/>
    </row>
    <row r="1116" spans="1:13" x14ac:dyDescent="0.3">
      <c r="A1116" s="42">
        <v>2006</v>
      </c>
      <c r="B1116" s="40">
        <v>31.05</v>
      </c>
      <c r="C1116" s="40">
        <v>53.09</v>
      </c>
      <c r="D1116" s="40">
        <v>75.540000000000006</v>
      </c>
      <c r="E1116" s="40">
        <v>97.88</v>
      </c>
      <c r="F1116" s="40">
        <v>121.36</v>
      </c>
      <c r="G1116" s="40">
        <v>146.88</v>
      </c>
      <c r="H1116" s="40">
        <v>177.51</v>
      </c>
      <c r="I1116" s="40">
        <v>215.75</v>
      </c>
      <c r="J1116" s="40">
        <v>271.47000000000003</v>
      </c>
      <c r="K1116" s="40">
        <v>419.65</v>
      </c>
      <c r="M1116" s="38"/>
    </row>
    <row r="1117" spans="1:13" x14ac:dyDescent="0.3">
      <c r="A1117" s="42">
        <v>2005</v>
      </c>
      <c r="B1117" s="40">
        <v>34.51</v>
      </c>
      <c r="C1117" s="40">
        <v>56.28</v>
      </c>
      <c r="D1117" s="40">
        <v>77.78</v>
      </c>
      <c r="E1117" s="40">
        <v>98.9</v>
      </c>
      <c r="F1117" s="40">
        <v>121.84</v>
      </c>
      <c r="G1117" s="40">
        <v>147.13</v>
      </c>
      <c r="H1117" s="40">
        <v>177.47</v>
      </c>
      <c r="I1117" s="40">
        <v>216.03</v>
      </c>
      <c r="J1117" s="40">
        <v>271.39999999999998</v>
      </c>
      <c r="K1117" s="40">
        <v>410.8</v>
      </c>
      <c r="M1117" s="38"/>
    </row>
    <row r="1118" spans="1:13" x14ac:dyDescent="0.3">
      <c r="A1118" s="42">
        <v>2004</v>
      </c>
      <c r="B1118" s="40">
        <v>33.08</v>
      </c>
      <c r="C1118" s="40">
        <v>54.02</v>
      </c>
      <c r="D1118" s="40">
        <v>75.239999999999995</v>
      </c>
      <c r="E1118" s="40">
        <v>96.52</v>
      </c>
      <c r="F1118" s="40">
        <v>119.68</v>
      </c>
      <c r="G1118" s="40">
        <v>145.59</v>
      </c>
      <c r="H1118" s="40">
        <v>175.82</v>
      </c>
      <c r="I1118" s="40">
        <v>214.45</v>
      </c>
      <c r="J1118" s="40">
        <v>271.44</v>
      </c>
      <c r="K1118" s="40">
        <v>418.75</v>
      </c>
      <c r="M1118" s="38"/>
    </row>
    <row r="1119" spans="1:13" x14ac:dyDescent="0.3">
      <c r="A1119" s="42">
        <v>2003</v>
      </c>
      <c r="B1119" s="40">
        <v>30.36</v>
      </c>
      <c r="C1119" s="40">
        <v>50.74</v>
      </c>
      <c r="D1119" s="40">
        <v>71.39</v>
      </c>
      <c r="E1119" s="40">
        <v>92.43</v>
      </c>
      <c r="F1119" s="40">
        <v>114.7</v>
      </c>
      <c r="G1119" s="40">
        <v>139.94999999999999</v>
      </c>
      <c r="H1119" s="40">
        <v>169.45</v>
      </c>
      <c r="I1119" s="40">
        <v>206.96</v>
      </c>
      <c r="J1119" s="40">
        <v>262.57</v>
      </c>
      <c r="K1119" s="40">
        <v>415.89</v>
      </c>
      <c r="M1119" s="38"/>
    </row>
    <row r="1120" spans="1:13" x14ac:dyDescent="0.3">
      <c r="A1120" s="42">
        <v>2002</v>
      </c>
      <c r="B1120" s="40">
        <v>30.35</v>
      </c>
      <c r="C1120" s="40">
        <v>49.56</v>
      </c>
      <c r="D1120" s="40">
        <v>68.650000000000006</v>
      </c>
      <c r="E1120" s="40">
        <v>88.61</v>
      </c>
      <c r="F1120" s="40">
        <v>110.21</v>
      </c>
      <c r="G1120" s="40">
        <v>134.80000000000001</v>
      </c>
      <c r="H1120" s="40">
        <v>164.15</v>
      </c>
      <c r="I1120" s="40">
        <v>200.83</v>
      </c>
      <c r="J1120" s="40">
        <v>253.64</v>
      </c>
      <c r="K1120" s="40">
        <v>404.6</v>
      </c>
      <c r="M1120" s="38"/>
    </row>
    <row r="1121" spans="1:13" x14ac:dyDescent="0.3">
      <c r="A1121" s="42">
        <v>2001</v>
      </c>
      <c r="B1121" s="40">
        <v>14.77</v>
      </c>
      <c r="C1121" s="40">
        <v>33.979999999999997</v>
      </c>
      <c r="D1121" s="40">
        <v>53.8</v>
      </c>
      <c r="E1121" s="40">
        <v>74.23</v>
      </c>
      <c r="F1121" s="40">
        <v>95.95</v>
      </c>
      <c r="G1121" s="40">
        <v>119.97</v>
      </c>
      <c r="H1121" s="40">
        <v>147.88999999999999</v>
      </c>
      <c r="I1121" s="40">
        <v>182.81</v>
      </c>
      <c r="J1121" s="40">
        <v>232.75</v>
      </c>
      <c r="K1121" s="40">
        <v>369.32</v>
      </c>
      <c r="M1121" s="38"/>
    </row>
    <row r="1122" spans="1:13" x14ac:dyDescent="0.3">
      <c r="A1122" s="42">
        <v>2000</v>
      </c>
      <c r="B1122" s="40">
        <v>9.48</v>
      </c>
      <c r="C1122" s="40">
        <v>34.630000000000003</v>
      </c>
      <c r="D1122" s="40">
        <v>59.1</v>
      </c>
      <c r="E1122" s="40">
        <v>82.67</v>
      </c>
      <c r="F1122" s="40">
        <v>106.95</v>
      </c>
      <c r="G1122" s="40">
        <v>133.24</v>
      </c>
      <c r="H1122" s="40">
        <v>163.86</v>
      </c>
      <c r="I1122" s="40">
        <v>202.23</v>
      </c>
      <c r="J1122" s="40">
        <v>257.92</v>
      </c>
      <c r="K1122" s="40">
        <v>412.3</v>
      </c>
      <c r="M1122" s="38"/>
    </row>
    <row r="1123" spans="1:13" x14ac:dyDescent="0.3">
      <c r="A1123" s="42">
        <v>1999</v>
      </c>
      <c r="B1123" s="40">
        <v>11.9</v>
      </c>
      <c r="C1123" s="40">
        <v>38.99</v>
      </c>
      <c r="D1123" s="40">
        <v>63.89</v>
      </c>
      <c r="E1123" s="40">
        <v>87.63</v>
      </c>
      <c r="F1123" s="40">
        <v>111.39</v>
      </c>
      <c r="G1123" s="40">
        <v>137.43</v>
      </c>
      <c r="H1123" s="40">
        <v>167.81</v>
      </c>
      <c r="I1123" s="40">
        <v>206.14</v>
      </c>
      <c r="J1123" s="40">
        <v>262.22000000000003</v>
      </c>
      <c r="K1123" s="40">
        <v>410.43</v>
      </c>
      <c r="M1123" s="38"/>
    </row>
    <row r="1124" spans="1:13" x14ac:dyDescent="0.3">
      <c r="A1124" s="42">
        <v>1998</v>
      </c>
      <c r="B1124" s="40">
        <v>8.59</v>
      </c>
      <c r="C1124" s="40">
        <v>32.03</v>
      </c>
      <c r="D1124" s="40">
        <v>55.86</v>
      </c>
      <c r="E1124" s="40">
        <v>79.010000000000005</v>
      </c>
      <c r="F1124" s="40">
        <v>102.35</v>
      </c>
      <c r="G1124" s="40">
        <v>127.28</v>
      </c>
      <c r="H1124" s="40">
        <v>155.97999999999999</v>
      </c>
      <c r="I1124" s="40">
        <v>192.34</v>
      </c>
      <c r="J1124" s="40">
        <v>245.54</v>
      </c>
      <c r="K1124" s="40">
        <v>390.64</v>
      </c>
      <c r="M1124" s="38"/>
    </row>
    <row r="1125" spans="1:13" x14ac:dyDescent="0.3">
      <c r="A1125" s="42">
        <v>1997</v>
      </c>
      <c r="B1125" s="40">
        <v>11.01</v>
      </c>
      <c r="C1125" s="40">
        <v>33.86</v>
      </c>
      <c r="D1125" s="40">
        <v>57.52</v>
      </c>
      <c r="E1125" s="40">
        <v>80.06</v>
      </c>
      <c r="F1125" s="40">
        <v>103.54</v>
      </c>
      <c r="G1125" s="40">
        <v>129.12</v>
      </c>
      <c r="H1125" s="40">
        <v>159.04</v>
      </c>
      <c r="I1125" s="40">
        <v>197.5</v>
      </c>
      <c r="J1125" s="40">
        <v>253.43</v>
      </c>
      <c r="K1125" s="40">
        <v>407.95</v>
      </c>
      <c r="M1125" s="38"/>
    </row>
    <row r="1126" spans="1:13" x14ac:dyDescent="0.3">
      <c r="A1126" s="42">
        <v>1995</v>
      </c>
      <c r="B1126" s="40">
        <v>5.12</v>
      </c>
      <c r="C1126" s="40">
        <v>27.55</v>
      </c>
      <c r="D1126" s="40">
        <v>51.17</v>
      </c>
      <c r="E1126" s="40">
        <v>74.39</v>
      </c>
      <c r="F1126" s="40">
        <v>99.11</v>
      </c>
      <c r="G1126" s="40">
        <v>125.96</v>
      </c>
      <c r="H1126" s="40">
        <v>156.15</v>
      </c>
      <c r="I1126" s="40">
        <v>194.5</v>
      </c>
      <c r="J1126" s="40">
        <v>248.42</v>
      </c>
      <c r="K1126" s="40">
        <v>393.62</v>
      </c>
      <c r="M1126" s="38"/>
    </row>
    <row r="1127" spans="1:13" x14ac:dyDescent="0.3">
      <c r="A1127" s="42">
        <v>1991</v>
      </c>
      <c r="B1127" s="40">
        <v>3.7</v>
      </c>
      <c r="C1127" s="40">
        <v>17.72</v>
      </c>
      <c r="D1127" s="40">
        <v>35.65</v>
      </c>
      <c r="E1127" s="40">
        <v>54.62</v>
      </c>
      <c r="F1127" s="40">
        <v>74.27</v>
      </c>
      <c r="G1127" s="40">
        <v>95.33</v>
      </c>
      <c r="H1127" s="40">
        <v>120.06</v>
      </c>
      <c r="I1127" s="40">
        <v>151.78</v>
      </c>
      <c r="J1127" s="40">
        <v>196.76</v>
      </c>
      <c r="K1127" s="40">
        <v>308.18</v>
      </c>
      <c r="M1127" s="38"/>
    </row>
    <row r="1128" spans="1:13" x14ac:dyDescent="0.3">
      <c r="A1128" s="42">
        <v>1989</v>
      </c>
      <c r="B1128" s="40">
        <v>0.57999999999999996</v>
      </c>
      <c r="C1128" s="40">
        <v>12.13</v>
      </c>
      <c r="D1128" s="40">
        <v>28.88</v>
      </c>
      <c r="E1128" s="40">
        <v>46.85</v>
      </c>
      <c r="F1128" s="40">
        <v>66.069999999999993</v>
      </c>
      <c r="G1128" s="40">
        <v>87.12</v>
      </c>
      <c r="H1128" s="40">
        <v>111.14</v>
      </c>
      <c r="I1128" s="40">
        <v>140.91999999999999</v>
      </c>
      <c r="J1128" s="40">
        <v>183.34</v>
      </c>
      <c r="K1128" s="40">
        <v>288.77999999999997</v>
      </c>
      <c r="M1128" s="38"/>
    </row>
    <row r="1129" spans="1:13" x14ac:dyDescent="0.3">
      <c r="M1129" s="38"/>
    </row>
    <row r="1130" spans="1:13" x14ac:dyDescent="0.3">
      <c r="M1130" s="38"/>
    </row>
    <row r="1131" spans="1:13" x14ac:dyDescent="0.3">
      <c r="A1131" s="44" t="s">
        <v>89</v>
      </c>
      <c r="M1131" s="38"/>
    </row>
    <row r="1132" spans="1:13" x14ac:dyDescent="0.3">
      <c r="M1132" s="38"/>
    </row>
    <row r="1133" spans="1:13" x14ac:dyDescent="0.3">
      <c r="A1133" s="42">
        <v>2015</v>
      </c>
      <c r="B1133" s="42" t="s">
        <v>307</v>
      </c>
      <c r="C1133" s="40">
        <v>531.96</v>
      </c>
      <c r="D1133" s="40">
        <v>1.9</v>
      </c>
      <c r="E1133" s="40">
        <v>2.52</v>
      </c>
      <c r="F1133" s="40">
        <v>0.71</v>
      </c>
      <c r="G1133" s="40">
        <v>0.34</v>
      </c>
      <c r="H1133" s="40">
        <v>0.99</v>
      </c>
      <c r="I1133" s="40">
        <v>47.98</v>
      </c>
      <c r="J1133" s="40">
        <v>351.49</v>
      </c>
      <c r="K1133" s="40">
        <v>41.71</v>
      </c>
      <c r="L1133" s="40">
        <v>6.64</v>
      </c>
      <c r="M1133" s="38"/>
    </row>
    <row r="1134" spans="1:13" x14ac:dyDescent="0.3">
      <c r="A1134" s="42">
        <v>2014</v>
      </c>
      <c r="B1134" s="42" t="s">
        <v>307</v>
      </c>
      <c r="C1134" s="40">
        <v>570.91</v>
      </c>
      <c r="D1134" s="40">
        <v>1.9</v>
      </c>
      <c r="E1134" s="40">
        <v>2.77</v>
      </c>
      <c r="F1134" s="40">
        <v>0.85</v>
      </c>
      <c r="G1134" s="40">
        <v>0.4</v>
      </c>
      <c r="H1134" s="40">
        <v>1.18</v>
      </c>
      <c r="I1134" s="40">
        <v>51.67</v>
      </c>
      <c r="J1134" s="40">
        <v>350.58</v>
      </c>
      <c r="K1134" s="40">
        <v>48.62</v>
      </c>
      <c r="L1134" s="40">
        <v>6.55</v>
      </c>
      <c r="M1134" s="38"/>
    </row>
    <row r="1135" spans="1:13" x14ac:dyDescent="0.3">
      <c r="A1135" s="42">
        <v>2013</v>
      </c>
      <c r="B1135" s="42" t="s">
        <v>307</v>
      </c>
      <c r="C1135" s="40">
        <v>522.75</v>
      </c>
      <c r="D1135" s="40">
        <v>1.9</v>
      </c>
      <c r="E1135" s="40">
        <v>2.19</v>
      </c>
      <c r="F1135" s="40">
        <v>0.87</v>
      </c>
      <c r="G1135" s="40">
        <v>0.52</v>
      </c>
      <c r="H1135" s="40">
        <v>1.1599999999999999</v>
      </c>
      <c r="I1135" s="40">
        <v>48.3</v>
      </c>
      <c r="J1135" s="40">
        <v>341.39</v>
      </c>
      <c r="K1135" s="40">
        <v>43.52</v>
      </c>
      <c r="L1135" s="40">
        <v>6.47</v>
      </c>
      <c r="M1135" s="38"/>
    </row>
    <row r="1136" spans="1:13" x14ac:dyDescent="0.3">
      <c r="A1136" s="42">
        <v>2012</v>
      </c>
      <c r="B1136" s="42" t="s">
        <v>307</v>
      </c>
      <c r="C1136" s="40">
        <v>460.77</v>
      </c>
      <c r="D1136" s="40">
        <v>1.9</v>
      </c>
      <c r="E1136" s="40">
        <v>3.71</v>
      </c>
      <c r="F1136" s="40">
        <v>1.1499999999999999</v>
      </c>
      <c r="G1136" s="40">
        <v>0.54</v>
      </c>
      <c r="H1136" s="40">
        <v>1.58</v>
      </c>
      <c r="I1136" s="40">
        <v>48.17</v>
      </c>
      <c r="J1136" s="40">
        <v>316.58999999999997</v>
      </c>
      <c r="K1136" s="40">
        <v>42.63</v>
      </c>
      <c r="L1136" s="40">
        <v>6.38</v>
      </c>
      <c r="M1136" s="38"/>
    </row>
    <row r="1137" spans="1:13" x14ac:dyDescent="0.3">
      <c r="A1137" s="42">
        <v>2011</v>
      </c>
      <c r="B1137" s="42" t="s">
        <v>307</v>
      </c>
      <c r="C1137" s="40">
        <v>476.1</v>
      </c>
      <c r="D1137" s="40">
        <v>1.9</v>
      </c>
      <c r="E1137" s="40">
        <v>5.4</v>
      </c>
      <c r="F1137" s="40">
        <v>1.93</v>
      </c>
      <c r="G1137" s="40">
        <v>1.0900000000000001</v>
      </c>
      <c r="H1137" s="40">
        <v>3.07</v>
      </c>
      <c r="I1137" s="40">
        <v>52.6</v>
      </c>
      <c r="J1137" s="40">
        <v>297.55</v>
      </c>
      <c r="K1137" s="40">
        <v>52.39</v>
      </c>
      <c r="L1137" s="40">
        <v>6.29</v>
      </c>
      <c r="M1137" s="38"/>
    </row>
    <row r="1138" spans="1:13" x14ac:dyDescent="0.3">
      <c r="A1138" s="42">
        <v>2010</v>
      </c>
      <c r="B1138" s="42" t="s">
        <v>307</v>
      </c>
      <c r="C1138" s="40">
        <v>424.5</v>
      </c>
      <c r="D1138" s="40">
        <v>1.9</v>
      </c>
      <c r="E1138" s="40">
        <v>6.07</v>
      </c>
      <c r="F1138" s="40">
        <v>2.1</v>
      </c>
      <c r="G1138" s="40">
        <v>1.06</v>
      </c>
      <c r="H1138" s="40">
        <v>3</v>
      </c>
      <c r="I1138" s="40">
        <v>51.83</v>
      </c>
      <c r="J1138" s="40">
        <v>267.60000000000002</v>
      </c>
      <c r="K1138" s="40">
        <v>50.25</v>
      </c>
      <c r="L1138" s="40">
        <v>6.21</v>
      </c>
      <c r="M1138" s="38"/>
    </row>
    <row r="1139" spans="1:13" x14ac:dyDescent="0.3">
      <c r="A1139" s="42">
        <v>2009</v>
      </c>
      <c r="B1139" s="42" t="s">
        <v>307</v>
      </c>
      <c r="C1139" s="40">
        <v>385.71</v>
      </c>
      <c r="D1139" s="40">
        <v>1.9</v>
      </c>
      <c r="E1139" s="40">
        <v>6.44</v>
      </c>
      <c r="F1139" s="40">
        <v>2.21</v>
      </c>
      <c r="G1139" s="40">
        <v>1.1100000000000001</v>
      </c>
      <c r="H1139" s="40">
        <v>2.99</v>
      </c>
      <c r="I1139" s="40">
        <v>49.67</v>
      </c>
      <c r="J1139" s="40">
        <v>251.52</v>
      </c>
      <c r="K1139" s="40">
        <v>46.75</v>
      </c>
      <c r="L1139" s="40">
        <v>6.13</v>
      </c>
      <c r="M1139" s="38"/>
    </row>
    <row r="1140" spans="1:13" x14ac:dyDescent="0.3">
      <c r="A1140" s="42">
        <v>2008</v>
      </c>
      <c r="B1140" s="42" t="s">
        <v>307</v>
      </c>
      <c r="C1140" s="40">
        <v>383.66</v>
      </c>
      <c r="D1140" s="40">
        <v>1.9</v>
      </c>
      <c r="E1140" s="40">
        <v>4.97</v>
      </c>
      <c r="F1140" s="40">
        <v>1.62</v>
      </c>
      <c r="G1140" s="40">
        <v>0.8</v>
      </c>
      <c r="H1140" s="40">
        <v>2.38</v>
      </c>
      <c r="I1140" s="40">
        <v>51.04</v>
      </c>
      <c r="J1140" s="40">
        <v>235.52</v>
      </c>
      <c r="K1140" s="40">
        <v>46.74</v>
      </c>
      <c r="L1140" s="40">
        <v>6.05</v>
      </c>
      <c r="M1140" s="38"/>
    </row>
    <row r="1141" spans="1:13" x14ac:dyDescent="0.3">
      <c r="A1141" s="42">
        <v>2007</v>
      </c>
      <c r="B1141" s="42" t="s">
        <v>307</v>
      </c>
      <c r="C1141" s="40">
        <v>357.54</v>
      </c>
      <c r="D1141" s="40">
        <v>1.9</v>
      </c>
      <c r="E1141" s="40">
        <v>8.51</v>
      </c>
      <c r="F1141" s="40">
        <v>2.9</v>
      </c>
      <c r="G1141" s="40">
        <v>1.45</v>
      </c>
      <c r="H1141" s="40">
        <v>4.2300000000000004</v>
      </c>
      <c r="I1141" s="40">
        <v>52.09</v>
      </c>
      <c r="J1141" s="40">
        <v>220.65</v>
      </c>
      <c r="K1141" s="40">
        <v>50.36</v>
      </c>
      <c r="L1141" s="40">
        <v>5.97</v>
      </c>
      <c r="M1141" s="38"/>
    </row>
    <row r="1142" spans="1:13" x14ac:dyDescent="0.3">
      <c r="A1142" s="42">
        <v>2006</v>
      </c>
      <c r="B1142" s="42" t="s">
        <v>307</v>
      </c>
      <c r="C1142" s="40">
        <v>333.98</v>
      </c>
      <c r="D1142" s="40">
        <v>1.9</v>
      </c>
      <c r="E1142" s="40">
        <v>10.06</v>
      </c>
      <c r="F1142" s="40">
        <v>3.31</v>
      </c>
      <c r="G1142" s="40">
        <v>1.62</v>
      </c>
      <c r="H1142" s="40">
        <v>4.7699999999999996</v>
      </c>
      <c r="I1142" s="40">
        <v>53.63</v>
      </c>
      <c r="J1142" s="40">
        <v>200.51</v>
      </c>
      <c r="K1142" s="40">
        <v>53.52</v>
      </c>
      <c r="L1142" s="40">
        <v>5.88</v>
      </c>
      <c r="M1142" s="38"/>
    </row>
    <row r="1143" spans="1:13" x14ac:dyDescent="0.3">
      <c r="A1143" s="42">
        <v>2005</v>
      </c>
      <c r="B1143" s="42" t="s">
        <v>307</v>
      </c>
      <c r="C1143" s="40">
        <v>359.3</v>
      </c>
      <c r="D1143" s="40">
        <v>1.9</v>
      </c>
      <c r="E1143" s="40">
        <v>6.95</v>
      </c>
      <c r="F1143" s="40">
        <v>2.5499999999999998</v>
      </c>
      <c r="G1143" s="40">
        <v>1.31</v>
      </c>
      <c r="H1143" s="40">
        <v>3.7</v>
      </c>
      <c r="I1143" s="40">
        <v>51.37</v>
      </c>
      <c r="J1143" s="40">
        <v>220.97</v>
      </c>
      <c r="K1143" s="40">
        <v>48.84</v>
      </c>
      <c r="L1143" s="40">
        <v>5.8</v>
      </c>
      <c r="M1143" s="38"/>
    </row>
    <row r="1144" spans="1:13" x14ac:dyDescent="0.3">
      <c r="A1144" s="42">
        <v>2004</v>
      </c>
      <c r="B1144" s="42" t="s">
        <v>307</v>
      </c>
      <c r="C1144" s="40">
        <v>353.16</v>
      </c>
      <c r="D1144" s="40">
        <v>1.9</v>
      </c>
      <c r="E1144" s="40">
        <v>6.59</v>
      </c>
      <c r="F1144" s="40">
        <v>2.12</v>
      </c>
      <c r="G1144" s="40">
        <v>1.1000000000000001</v>
      </c>
      <c r="H1144" s="40">
        <v>2.83</v>
      </c>
      <c r="I1144" s="40">
        <v>52.59</v>
      </c>
      <c r="J1144" s="40">
        <v>208.66</v>
      </c>
      <c r="K1144" s="40">
        <v>51.93</v>
      </c>
      <c r="L1144" s="40">
        <v>5.7</v>
      </c>
      <c r="M1144" s="38"/>
    </row>
    <row r="1145" spans="1:13" x14ac:dyDescent="0.3">
      <c r="A1145" s="42">
        <v>2003</v>
      </c>
      <c r="B1145" s="42" t="s">
        <v>307</v>
      </c>
      <c r="C1145" s="40">
        <v>364.64</v>
      </c>
      <c r="D1145" s="40">
        <v>1.9</v>
      </c>
      <c r="E1145" s="40">
        <v>8.9700000000000006</v>
      </c>
      <c r="F1145" s="40">
        <v>3.18</v>
      </c>
      <c r="G1145" s="40">
        <v>1.63</v>
      </c>
      <c r="H1145" s="40">
        <v>4.5999999999999996</v>
      </c>
      <c r="I1145" s="40">
        <v>55.55</v>
      </c>
      <c r="J1145" s="40">
        <v>202.61</v>
      </c>
      <c r="K1145" s="40">
        <v>57.76</v>
      </c>
      <c r="L1145" s="40">
        <v>5.61</v>
      </c>
      <c r="M1145" s="38"/>
    </row>
    <row r="1146" spans="1:13" x14ac:dyDescent="0.3">
      <c r="A1146" s="42">
        <v>2002</v>
      </c>
      <c r="B1146" s="42" t="s">
        <v>307</v>
      </c>
      <c r="C1146" s="40">
        <v>321.62</v>
      </c>
      <c r="D1146" s="40">
        <v>1.9</v>
      </c>
      <c r="E1146" s="40">
        <v>13.31</v>
      </c>
      <c r="F1146" s="40">
        <v>5.31</v>
      </c>
      <c r="G1146" s="40">
        <v>2.84</v>
      </c>
      <c r="H1146" s="40">
        <v>7.9</v>
      </c>
      <c r="I1146" s="40">
        <v>57.34</v>
      </c>
      <c r="J1146" s="40">
        <v>177.81</v>
      </c>
      <c r="K1146" s="40">
        <v>63.18</v>
      </c>
      <c r="L1146" s="40">
        <v>5.51</v>
      </c>
      <c r="M1146" s="38"/>
    </row>
    <row r="1147" spans="1:13" x14ac:dyDescent="0.3">
      <c r="A1147" s="42">
        <v>2001</v>
      </c>
      <c r="B1147" s="42" t="s">
        <v>307</v>
      </c>
      <c r="C1147" s="40">
        <v>394.29</v>
      </c>
      <c r="D1147" s="40">
        <v>1.9</v>
      </c>
      <c r="E1147" s="40">
        <v>9.07</v>
      </c>
      <c r="F1147" s="40">
        <v>3.62</v>
      </c>
      <c r="G1147" s="40">
        <v>2.0699999999999998</v>
      </c>
      <c r="H1147" s="40">
        <v>5.59</v>
      </c>
      <c r="I1147" s="40">
        <v>54.83</v>
      </c>
      <c r="J1147" s="40">
        <v>231.08</v>
      </c>
      <c r="K1147" s="40">
        <v>59.19</v>
      </c>
      <c r="L1147" s="40">
        <v>5.41</v>
      </c>
      <c r="M1147" s="38"/>
    </row>
    <row r="1148" spans="1:13" x14ac:dyDescent="0.3">
      <c r="A1148" s="42">
        <v>1999</v>
      </c>
      <c r="B1148" s="42" t="s">
        <v>307</v>
      </c>
      <c r="C1148" s="40">
        <v>391.55</v>
      </c>
      <c r="D1148" s="40">
        <v>1.9</v>
      </c>
      <c r="E1148" s="40">
        <v>10.210000000000001</v>
      </c>
      <c r="F1148" s="40">
        <v>4.07</v>
      </c>
      <c r="G1148" s="40">
        <v>2.27</v>
      </c>
      <c r="H1148" s="40">
        <v>5.97</v>
      </c>
      <c r="I1148" s="40">
        <v>54.58</v>
      </c>
      <c r="J1148" s="40">
        <v>229.03</v>
      </c>
      <c r="K1148" s="40">
        <v>59.09</v>
      </c>
      <c r="L1148" s="40">
        <v>5.2</v>
      </c>
      <c r="M1148" s="38"/>
    </row>
    <row r="1149" spans="1:13" x14ac:dyDescent="0.3">
      <c r="A1149" s="42">
        <v>1997</v>
      </c>
      <c r="B1149" s="42" t="s">
        <v>307</v>
      </c>
      <c r="C1149" s="40">
        <v>430.66</v>
      </c>
      <c r="D1149" s="40">
        <v>1.9</v>
      </c>
      <c r="E1149" s="40">
        <v>10.55</v>
      </c>
      <c r="F1149" s="40">
        <v>4.53</v>
      </c>
      <c r="G1149" s="40">
        <v>2.62</v>
      </c>
      <c r="H1149" s="40">
        <v>7</v>
      </c>
      <c r="I1149" s="40">
        <v>54.89</v>
      </c>
      <c r="J1149" s="40">
        <v>258.31</v>
      </c>
      <c r="K1149" s="40">
        <v>60.82</v>
      </c>
      <c r="L1149" s="40">
        <v>4.9800000000000004</v>
      </c>
      <c r="M1149" s="38"/>
    </row>
    <row r="1150" spans="1:13" x14ac:dyDescent="0.3">
      <c r="A1150" s="42">
        <v>1995</v>
      </c>
      <c r="B1150" s="42" t="s">
        <v>307</v>
      </c>
      <c r="C1150" s="40">
        <v>401.07</v>
      </c>
      <c r="D1150" s="40">
        <v>1.9</v>
      </c>
      <c r="E1150" s="40">
        <v>12.4</v>
      </c>
      <c r="F1150" s="40">
        <v>5.25</v>
      </c>
      <c r="G1150" s="40">
        <v>3.09</v>
      </c>
      <c r="H1150" s="40">
        <v>7.14</v>
      </c>
      <c r="I1150" s="40">
        <v>58.16</v>
      </c>
      <c r="J1150" s="40">
        <v>216.87</v>
      </c>
      <c r="K1150" s="40">
        <v>72.599999999999994</v>
      </c>
      <c r="L1150" s="40">
        <v>4.76</v>
      </c>
      <c r="M1150" s="38"/>
    </row>
    <row r="1151" spans="1:13" x14ac:dyDescent="0.3">
      <c r="A1151" s="42">
        <v>1990</v>
      </c>
      <c r="B1151" s="42" t="s">
        <v>307</v>
      </c>
      <c r="C1151" s="40">
        <v>423.59</v>
      </c>
      <c r="D1151" s="40">
        <v>1.9</v>
      </c>
      <c r="E1151" s="40">
        <v>1.19</v>
      </c>
      <c r="F1151" s="40">
        <v>0.3</v>
      </c>
      <c r="G1151" s="40">
        <v>0.16</v>
      </c>
      <c r="H1151" s="40">
        <v>0.26</v>
      </c>
      <c r="I1151" s="40">
        <v>40.840000000000003</v>
      </c>
      <c r="J1151" s="40">
        <v>305.75</v>
      </c>
      <c r="K1151" s="40">
        <v>29.39</v>
      </c>
      <c r="L1151" s="40">
        <v>4.21</v>
      </c>
      <c r="M1151" s="38"/>
    </row>
    <row r="1152" spans="1:13" x14ac:dyDescent="0.3">
      <c r="M1152" s="38"/>
    </row>
    <row r="1153" spans="1:13" x14ac:dyDescent="0.3">
      <c r="A1153" s="50" t="s">
        <v>291</v>
      </c>
      <c r="B1153" s="50" t="s">
        <v>323</v>
      </c>
      <c r="C1153" s="50"/>
      <c r="D1153" s="50"/>
      <c r="E1153" s="50"/>
      <c r="F1153" s="50"/>
      <c r="G1153" s="50"/>
      <c r="H1153" s="50"/>
      <c r="I1153" s="50"/>
      <c r="J1153" s="50"/>
      <c r="K1153" s="50"/>
      <c r="M1153" s="38"/>
    </row>
    <row r="1154" spans="1:13" x14ac:dyDescent="0.3">
      <c r="A1154" s="50"/>
      <c r="B1154" s="40" t="s">
        <v>324</v>
      </c>
      <c r="C1154" s="40" t="s">
        <v>325</v>
      </c>
      <c r="D1154" s="40" t="s">
        <v>326</v>
      </c>
      <c r="E1154" s="40" t="s">
        <v>327</v>
      </c>
      <c r="F1154" s="40" t="s">
        <v>328</v>
      </c>
      <c r="G1154" s="40" t="s">
        <v>329</v>
      </c>
      <c r="H1154" s="40" t="s">
        <v>330</v>
      </c>
      <c r="I1154" s="40" t="s">
        <v>331</v>
      </c>
      <c r="J1154" s="40" t="s">
        <v>332</v>
      </c>
      <c r="K1154" s="40" t="s">
        <v>333</v>
      </c>
      <c r="M1154" s="38"/>
    </row>
    <row r="1155" spans="1:13" x14ac:dyDescent="0.3">
      <c r="A1155" s="42">
        <v>2015</v>
      </c>
      <c r="B1155" s="40">
        <v>1.43</v>
      </c>
      <c r="C1155" s="40">
        <v>2.69</v>
      </c>
      <c r="D1155" s="40">
        <v>3.8</v>
      </c>
      <c r="E1155" s="40">
        <v>4.88</v>
      </c>
      <c r="F1155" s="40">
        <v>6</v>
      </c>
      <c r="G1155" s="40">
        <v>7.31</v>
      </c>
      <c r="H1155" s="40">
        <v>9.18</v>
      </c>
      <c r="I1155" s="40">
        <v>11.74</v>
      </c>
      <c r="J1155" s="40">
        <v>16.2</v>
      </c>
      <c r="K1155" s="40">
        <v>36.770000000000003</v>
      </c>
      <c r="M1155" s="38">
        <f t="shared" ref="M1155:M1173" si="17">SUM(J1155:K1155)/SUM(B1155:C1155)</f>
        <v>12.856796116504853</v>
      </c>
    </row>
    <row r="1156" spans="1:13" x14ac:dyDescent="0.3">
      <c r="A1156" s="42">
        <v>2014</v>
      </c>
      <c r="B1156" s="40">
        <v>1.31</v>
      </c>
      <c r="C1156" s="40">
        <v>2.54</v>
      </c>
      <c r="D1156" s="40">
        <v>3.53</v>
      </c>
      <c r="E1156" s="40">
        <v>4.54</v>
      </c>
      <c r="F1156" s="40">
        <v>5.58</v>
      </c>
      <c r="G1156" s="40">
        <v>6.85</v>
      </c>
      <c r="H1156" s="40">
        <v>8.5</v>
      </c>
      <c r="I1156" s="40">
        <v>10.69</v>
      </c>
      <c r="J1156" s="40">
        <v>14.88</v>
      </c>
      <c r="K1156" s="40">
        <v>41.58</v>
      </c>
      <c r="M1156" s="38">
        <f t="shared" si="17"/>
        <v>14.664935064935065</v>
      </c>
    </row>
    <row r="1157" spans="1:13" x14ac:dyDescent="0.3">
      <c r="A1157" s="42">
        <v>2013</v>
      </c>
      <c r="B1157" s="40">
        <v>1.5</v>
      </c>
      <c r="C1157" s="40">
        <v>2.76</v>
      </c>
      <c r="D1157" s="40">
        <v>3.76</v>
      </c>
      <c r="E1157" s="40">
        <v>4.7699999999999996</v>
      </c>
      <c r="F1157" s="40">
        <v>5.87</v>
      </c>
      <c r="G1157" s="40">
        <v>7.31</v>
      </c>
      <c r="H1157" s="40">
        <v>9.17</v>
      </c>
      <c r="I1157" s="40">
        <v>11.62</v>
      </c>
      <c r="J1157" s="40">
        <v>15.68</v>
      </c>
      <c r="K1157" s="40">
        <v>37.56</v>
      </c>
      <c r="M1157" s="38">
        <f t="shared" si="17"/>
        <v>12.497652582159626</v>
      </c>
    </row>
    <row r="1158" spans="1:13" x14ac:dyDescent="0.3">
      <c r="A1158" s="42">
        <v>2012</v>
      </c>
      <c r="B1158" s="40">
        <v>1.38</v>
      </c>
      <c r="C1158" s="40">
        <v>2.64</v>
      </c>
      <c r="D1158" s="40">
        <v>3.8</v>
      </c>
      <c r="E1158" s="40">
        <v>4.8600000000000003</v>
      </c>
      <c r="F1158" s="40">
        <v>6.19</v>
      </c>
      <c r="G1158" s="40">
        <v>7.63</v>
      </c>
      <c r="H1158" s="40">
        <v>9.2200000000000006</v>
      </c>
      <c r="I1158" s="40">
        <v>11.42</v>
      </c>
      <c r="J1158" s="40">
        <v>15.45</v>
      </c>
      <c r="K1158" s="40">
        <v>37.42</v>
      </c>
      <c r="M1158" s="38">
        <f t="shared" si="17"/>
        <v>13.151741293532341</v>
      </c>
    </row>
    <row r="1159" spans="1:13" x14ac:dyDescent="0.3">
      <c r="A1159" s="42">
        <v>2011</v>
      </c>
      <c r="B1159" s="40">
        <v>1.08</v>
      </c>
      <c r="C1159" s="40">
        <v>2.27</v>
      </c>
      <c r="D1159" s="40">
        <v>3.29</v>
      </c>
      <c r="E1159" s="40">
        <v>4.32</v>
      </c>
      <c r="F1159" s="40">
        <v>5.59</v>
      </c>
      <c r="G1159" s="40">
        <v>6.92</v>
      </c>
      <c r="H1159" s="40">
        <v>8.57</v>
      </c>
      <c r="I1159" s="40">
        <v>11.11</v>
      </c>
      <c r="J1159" s="40">
        <v>15.47</v>
      </c>
      <c r="K1159" s="40">
        <v>41.38</v>
      </c>
      <c r="M1159" s="38">
        <f t="shared" si="17"/>
        <v>16.970149253731343</v>
      </c>
    </row>
    <row r="1160" spans="1:13" x14ac:dyDescent="0.3">
      <c r="A1160" s="42">
        <v>2010</v>
      </c>
      <c r="B1160" s="40">
        <v>1.17</v>
      </c>
      <c r="C1160" s="40">
        <v>2.4</v>
      </c>
      <c r="D1160" s="40">
        <v>3.44</v>
      </c>
      <c r="E1160" s="40">
        <v>4.51</v>
      </c>
      <c r="F1160" s="40">
        <v>5.7</v>
      </c>
      <c r="G1160" s="40">
        <v>6.99</v>
      </c>
      <c r="H1160" s="40">
        <v>8.6300000000000008</v>
      </c>
      <c r="I1160" s="40">
        <v>10.89</v>
      </c>
      <c r="J1160" s="40">
        <v>15.15</v>
      </c>
      <c r="K1160" s="40">
        <v>41.12</v>
      </c>
      <c r="M1160" s="38">
        <f t="shared" si="17"/>
        <v>15.761904761904761</v>
      </c>
    </row>
    <row r="1161" spans="1:13" x14ac:dyDescent="0.3">
      <c r="A1161" s="42">
        <v>2009</v>
      </c>
      <c r="B1161" s="40">
        <v>1.26</v>
      </c>
      <c r="C1161" s="40">
        <v>2.4900000000000002</v>
      </c>
      <c r="D1161" s="40">
        <v>3.55</v>
      </c>
      <c r="E1161" s="40">
        <v>4.71</v>
      </c>
      <c r="F1161" s="40">
        <v>5.89</v>
      </c>
      <c r="G1161" s="40">
        <v>7.31</v>
      </c>
      <c r="H1161" s="40">
        <v>9.07</v>
      </c>
      <c r="I1161" s="40">
        <v>11.63</v>
      </c>
      <c r="J1161" s="40">
        <v>15.92</v>
      </c>
      <c r="K1161" s="40">
        <v>38.17</v>
      </c>
      <c r="M1161" s="38">
        <f t="shared" si="17"/>
        <v>14.424000000000001</v>
      </c>
    </row>
    <row r="1162" spans="1:13" x14ac:dyDescent="0.3">
      <c r="A1162" s="42">
        <v>2008</v>
      </c>
      <c r="B1162" s="40">
        <v>1.42</v>
      </c>
      <c r="C1162" s="40">
        <v>2.5499999999999998</v>
      </c>
      <c r="D1162" s="40">
        <v>3.54</v>
      </c>
      <c r="E1162" s="40">
        <v>4.45</v>
      </c>
      <c r="F1162" s="40">
        <v>5.54</v>
      </c>
      <c r="G1162" s="40">
        <v>6.85</v>
      </c>
      <c r="H1162" s="40">
        <v>8.6199999999999992</v>
      </c>
      <c r="I1162" s="40">
        <v>11.08</v>
      </c>
      <c r="J1162" s="40">
        <v>15.6</v>
      </c>
      <c r="K1162" s="40">
        <v>40.36</v>
      </c>
      <c r="M1162" s="38">
        <f t="shared" si="17"/>
        <v>14.095717884130984</v>
      </c>
    </row>
    <row r="1163" spans="1:13" x14ac:dyDescent="0.3">
      <c r="A1163" s="42">
        <v>2007</v>
      </c>
      <c r="B1163" s="40">
        <v>1.1599999999999999</v>
      </c>
      <c r="C1163" s="40">
        <v>2.4300000000000002</v>
      </c>
      <c r="D1163" s="40">
        <v>3.48</v>
      </c>
      <c r="E1163" s="40">
        <v>4.45</v>
      </c>
      <c r="F1163" s="40">
        <v>5.57</v>
      </c>
      <c r="G1163" s="40">
        <v>6.85</v>
      </c>
      <c r="H1163" s="40">
        <v>8.4700000000000006</v>
      </c>
      <c r="I1163" s="40">
        <v>10.96</v>
      </c>
      <c r="J1163" s="40">
        <v>15.44</v>
      </c>
      <c r="K1163" s="40">
        <v>41.2</v>
      </c>
      <c r="M1163" s="38">
        <f t="shared" si="17"/>
        <v>15.777158774373261</v>
      </c>
    </row>
    <row r="1164" spans="1:13" x14ac:dyDescent="0.3">
      <c r="A1164" s="42">
        <v>2006</v>
      </c>
      <c r="B1164" s="40">
        <v>1.1599999999999999</v>
      </c>
      <c r="C1164" s="40">
        <v>2.2400000000000002</v>
      </c>
      <c r="D1164" s="40">
        <v>3.24</v>
      </c>
      <c r="E1164" s="40">
        <v>4.24</v>
      </c>
      <c r="F1164" s="40">
        <v>5.36</v>
      </c>
      <c r="G1164" s="40">
        <v>6.65</v>
      </c>
      <c r="H1164" s="40">
        <v>8.39</v>
      </c>
      <c r="I1164" s="40">
        <v>10.79</v>
      </c>
      <c r="J1164" s="40">
        <v>15.08</v>
      </c>
      <c r="K1164" s="40">
        <v>42.87</v>
      </c>
      <c r="M1164" s="38">
        <f t="shared" si="17"/>
        <v>17.044117647058819</v>
      </c>
    </row>
    <row r="1165" spans="1:13" x14ac:dyDescent="0.3">
      <c r="A1165" s="42">
        <v>2005</v>
      </c>
      <c r="B1165" s="40">
        <v>1.25</v>
      </c>
      <c r="C1165" s="40">
        <v>2.5099999999999998</v>
      </c>
      <c r="D1165" s="40">
        <v>3.45</v>
      </c>
      <c r="E1165" s="40">
        <v>4.47</v>
      </c>
      <c r="F1165" s="40">
        <v>5.55</v>
      </c>
      <c r="G1165" s="40">
        <v>6.77</v>
      </c>
      <c r="H1165" s="40">
        <v>8.59</v>
      </c>
      <c r="I1165" s="40">
        <v>11.3</v>
      </c>
      <c r="J1165" s="40">
        <v>16.02</v>
      </c>
      <c r="K1165" s="40">
        <v>40.1</v>
      </c>
      <c r="M1165" s="38">
        <f t="shared" si="17"/>
        <v>14.92553191489362</v>
      </c>
    </row>
    <row r="1166" spans="1:13" x14ac:dyDescent="0.3">
      <c r="A1166" s="42">
        <v>2004</v>
      </c>
      <c r="B1166" s="40">
        <v>1.36</v>
      </c>
      <c r="C1166" s="40">
        <v>2.48</v>
      </c>
      <c r="D1166" s="40">
        <v>3.41</v>
      </c>
      <c r="E1166" s="40">
        <v>4.3</v>
      </c>
      <c r="F1166" s="40">
        <v>5.35</v>
      </c>
      <c r="G1166" s="40">
        <v>6.63</v>
      </c>
      <c r="H1166" s="40">
        <v>8.33</v>
      </c>
      <c r="I1166" s="40">
        <v>10.78</v>
      </c>
      <c r="J1166" s="40">
        <v>15.29</v>
      </c>
      <c r="K1166" s="40">
        <v>42.09</v>
      </c>
      <c r="M1166" s="38">
        <f t="shared" si="17"/>
        <v>14.942708333333334</v>
      </c>
    </row>
    <row r="1167" spans="1:13" x14ac:dyDescent="0.3">
      <c r="A1167" s="42">
        <v>2003</v>
      </c>
      <c r="B1167" s="40">
        <v>1.0900000000000001</v>
      </c>
      <c r="C1167" s="40">
        <v>2.14</v>
      </c>
      <c r="D1167" s="40">
        <v>3.05</v>
      </c>
      <c r="E1167" s="40">
        <v>3.94</v>
      </c>
      <c r="F1167" s="40">
        <v>5</v>
      </c>
      <c r="G1167" s="40">
        <v>6.23</v>
      </c>
      <c r="H1167" s="40">
        <v>7.99</v>
      </c>
      <c r="I1167" s="40">
        <v>10.66</v>
      </c>
      <c r="J1167" s="40">
        <v>15.33</v>
      </c>
      <c r="K1167" s="40">
        <v>44.57</v>
      </c>
      <c r="M1167" s="38">
        <f t="shared" si="17"/>
        <v>18.544891640866869</v>
      </c>
    </row>
    <row r="1168" spans="1:13" x14ac:dyDescent="0.3">
      <c r="A1168" s="42">
        <v>2002</v>
      </c>
      <c r="B1168" s="40">
        <v>0.91</v>
      </c>
      <c r="C1168" s="40">
        <v>1.93</v>
      </c>
      <c r="D1168" s="40">
        <v>2.82</v>
      </c>
      <c r="E1168" s="40">
        <v>3.77</v>
      </c>
      <c r="F1168" s="40">
        <v>4.92</v>
      </c>
      <c r="G1168" s="40">
        <v>6.22</v>
      </c>
      <c r="H1168" s="40">
        <v>7.99</v>
      </c>
      <c r="I1168" s="40">
        <v>10.4</v>
      </c>
      <c r="J1168" s="40">
        <v>14.92</v>
      </c>
      <c r="K1168" s="40">
        <v>46.12</v>
      </c>
      <c r="M1168" s="38">
        <f t="shared" si="17"/>
        <v>21.492957746478876</v>
      </c>
    </row>
    <row r="1169" spans="1:13" x14ac:dyDescent="0.3">
      <c r="A1169" s="42">
        <v>2001</v>
      </c>
      <c r="B1169" s="40">
        <v>0.94</v>
      </c>
      <c r="C1169" s="40">
        <v>2.09</v>
      </c>
      <c r="D1169" s="40">
        <v>3.01</v>
      </c>
      <c r="E1169" s="40">
        <v>4.04</v>
      </c>
      <c r="F1169" s="40">
        <v>5.25</v>
      </c>
      <c r="G1169" s="40">
        <v>6.56</v>
      </c>
      <c r="H1169" s="40">
        <v>8.23</v>
      </c>
      <c r="I1169" s="40">
        <v>10.84</v>
      </c>
      <c r="J1169" s="40">
        <v>15.71</v>
      </c>
      <c r="K1169" s="40">
        <v>43.31</v>
      </c>
      <c r="M1169" s="38">
        <f t="shared" si="17"/>
        <v>19.478547854785482</v>
      </c>
    </row>
    <row r="1170" spans="1:13" x14ac:dyDescent="0.3">
      <c r="A1170" s="42">
        <v>1999</v>
      </c>
      <c r="B1170" s="40">
        <v>0.88</v>
      </c>
      <c r="C1170" s="40">
        <v>1.97</v>
      </c>
      <c r="D1170" s="40">
        <v>3.02</v>
      </c>
      <c r="E1170" s="40">
        <v>4.0599999999999996</v>
      </c>
      <c r="F1170" s="40">
        <v>5.16</v>
      </c>
      <c r="G1170" s="40">
        <v>6.64</v>
      </c>
      <c r="H1170" s="40">
        <v>8.4600000000000009</v>
      </c>
      <c r="I1170" s="40">
        <v>11.24</v>
      </c>
      <c r="J1170" s="40">
        <v>16.46</v>
      </c>
      <c r="K1170" s="40">
        <v>42.11</v>
      </c>
      <c r="M1170" s="38">
        <f t="shared" si="17"/>
        <v>20.550877192982455</v>
      </c>
    </row>
    <row r="1171" spans="1:13" x14ac:dyDescent="0.3">
      <c r="A1171" s="42">
        <v>1997</v>
      </c>
      <c r="B1171" s="40">
        <v>0.74</v>
      </c>
      <c r="C1171" s="40">
        <v>1.78</v>
      </c>
      <c r="D1171" s="40">
        <v>2.72</v>
      </c>
      <c r="E1171" s="40">
        <v>3.86</v>
      </c>
      <c r="F1171" s="40">
        <v>5.22</v>
      </c>
      <c r="G1171" s="40">
        <v>6.9</v>
      </c>
      <c r="H1171" s="40">
        <v>8.8000000000000007</v>
      </c>
      <c r="I1171" s="40">
        <v>11.56</v>
      </c>
      <c r="J1171" s="40">
        <v>16.97</v>
      </c>
      <c r="K1171" s="40">
        <v>41.44</v>
      </c>
      <c r="M1171" s="38">
        <f t="shared" si="17"/>
        <v>23.178571428571427</v>
      </c>
    </row>
    <row r="1172" spans="1:13" x14ac:dyDescent="0.3">
      <c r="A1172" s="42">
        <v>1995</v>
      </c>
      <c r="B1172" s="40">
        <v>0.71</v>
      </c>
      <c r="C1172" s="40">
        <v>1.66</v>
      </c>
      <c r="D1172" s="40">
        <v>2.57</v>
      </c>
      <c r="E1172" s="40">
        <v>3.57</v>
      </c>
      <c r="F1172" s="40">
        <v>4.76</v>
      </c>
      <c r="G1172" s="40">
        <v>6.2</v>
      </c>
      <c r="H1172" s="40">
        <v>8.06</v>
      </c>
      <c r="I1172" s="40">
        <v>10.7</v>
      </c>
      <c r="J1172" s="40">
        <v>15.66</v>
      </c>
      <c r="K1172" s="40">
        <v>46.11</v>
      </c>
      <c r="M1172" s="38">
        <f t="shared" si="17"/>
        <v>26.063291139240505</v>
      </c>
    </row>
    <row r="1173" spans="1:13" x14ac:dyDescent="0.3">
      <c r="A1173" s="42">
        <v>1990</v>
      </c>
      <c r="B1173" s="40">
        <v>2.1800000000000002</v>
      </c>
      <c r="C1173" s="40">
        <v>3.59</v>
      </c>
      <c r="D1173" s="40">
        <v>4.63</v>
      </c>
      <c r="E1173" s="40">
        <v>5.63</v>
      </c>
      <c r="F1173" s="40">
        <v>6.65</v>
      </c>
      <c r="G1173" s="40">
        <v>7.93</v>
      </c>
      <c r="H1173" s="40">
        <v>9.7200000000000006</v>
      </c>
      <c r="I1173" s="40">
        <v>12.55</v>
      </c>
      <c r="J1173" s="40">
        <v>16.38</v>
      </c>
      <c r="K1173" s="40">
        <v>30.75</v>
      </c>
      <c r="M1173" s="38">
        <f t="shared" si="17"/>
        <v>8.168110918544194</v>
      </c>
    </row>
    <row r="1174" spans="1:13" x14ac:dyDescent="0.3">
      <c r="M1174" s="38"/>
    </row>
    <row r="1175" spans="1:13" x14ac:dyDescent="0.3">
      <c r="A1175" s="50" t="s">
        <v>291</v>
      </c>
      <c r="B1175" s="50" t="s">
        <v>334</v>
      </c>
      <c r="C1175" s="50"/>
      <c r="D1175" s="50"/>
      <c r="E1175" s="50"/>
      <c r="F1175" s="50"/>
      <c r="G1175" s="50"/>
      <c r="H1175" s="50"/>
      <c r="I1175" s="50"/>
      <c r="J1175" s="50"/>
      <c r="K1175" s="50"/>
      <c r="M1175" s="38"/>
    </row>
    <row r="1176" spans="1:13" x14ac:dyDescent="0.3">
      <c r="A1176" s="50"/>
      <c r="B1176" s="40" t="s">
        <v>335</v>
      </c>
      <c r="C1176" s="40" t="s">
        <v>336</v>
      </c>
      <c r="D1176" s="40" t="s">
        <v>337</v>
      </c>
      <c r="E1176" s="40" t="s">
        <v>338</v>
      </c>
      <c r="F1176" s="40" t="s">
        <v>339</v>
      </c>
      <c r="G1176" s="40" t="s">
        <v>340</v>
      </c>
      <c r="H1176" s="40" t="s">
        <v>341</v>
      </c>
      <c r="I1176" s="40" t="s">
        <v>342</v>
      </c>
      <c r="J1176" s="40" t="s">
        <v>343</v>
      </c>
      <c r="K1176" s="40" t="s">
        <v>344</v>
      </c>
      <c r="M1176" s="38"/>
    </row>
    <row r="1177" spans="1:13" x14ac:dyDescent="0.3">
      <c r="A1177" s="42">
        <v>2015</v>
      </c>
      <c r="B1177" s="40">
        <v>76.069999999999993</v>
      </c>
      <c r="C1177" s="40">
        <v>109.58</v>
      </c>
      <c r="D1177" s="40">
        <v>140.44</v>
      </c>
      <c r="E1177" s="40">
        <v>170.23</v>
      </c>
      <c r="F1177" s="40">
        <v>200.02</v>
      </c>
      <c r="G1177" s="40">
        <v>231.49</v>
      </c>
      <c r="H1177" s="40">
        <v>268.18</v>
      </c>
      <c r="I1177" s="40">
        <v>312.73</v>
      </c>
      <c r="J1177" s="40">
        <v>373.73</v>
      </c>
      <c r="K1177" s="40">
        <v>531.96</v>
      </c>
      <c r="M1177" s="38"/>
    </row>
    <row r="1178" spans="1:13" x14ac:dyDescent="0.3">
      <c r="A1178" s="42">
        <v>2014</v>
      </c>
      <c r="B1178" s="40">
        <v>74.790000000000006</v>
      </c>
      <c r="C1178" s="40">
        <v>109.9</v>
      </c>
      <c r="D1178" s="40">
        <v>140.44</v>
      </c>
      <c r="E1178" s="40">
        <v>170.13</v>
      </c>
      <c r="F1178" s="40">
        <v>199.82</v>
      </c>
      <c r="G1178" s="40">
        <v>231.69</v>
      </c>
      <c r="H1178" s="40">
        <v>267.92</v>
      </c>
      <c r="I1178" s="40">
        <v>310.72000000000003</v>
      </c>
      <c r="J1178" s="40">
        <v>370.58</v>
      </c>
      <c r="K1178" s="40">
        <v>570.91</v>
      </c>
      <c r="M1178" s="38"/>
    </row>
    <row r="1179" spans="1:13" x14ac:dyDescent="0.3">
      <c r="A1179" s="42">
        <v>2013</v>
      </c>
      <c r="B1179" s="40">
        <v>78.41</v>
      </c>
      <c r="C1179" s="40">
        <v>111.35</v>
      </c>
      <c r="D1179" s="40">
        <v>139.75</v>
      </c>
      <c r="E1179" s="40">
        <v>167.15</v>
      </c>
      <c r="F1179" s="40">
        <v>195.09</v>
      </c>
      <c r="G1179" s="40">
        <v>226.26</v>
      </c>
      <c r="H1179" s="40">
        <v>262.42</v>
      </c>
      <c r="I1179" s="40">
        <v>305.55</v>
      </c>
      <c r="J1179" s="40">
        <v>362.67</v>
      </c>
      <c r="K1179" s="40">
        <v>522.75</v>
      </c>
      <c r="M1179" s="38"/>
    </row>
    <row r="1180" spans="1:13" x14ac:dyDescent="0.3">
      <c r="A1180" s="42">
        <v>2012</v>
      </c>
      <c r="B1180" s="40">
        <v>63.59</v>
      </c>
      <c r="C1180" s="40">
        <v>92.61</v>
      </c>
      <c r="D1180" s="40">
        <v>120.11</v>
      </c>
      <c r="E1180" s="40">
        <v>146.06</v>
      </c>
      <c r="F1180" s="40">
        <v>173.89</v>
      </c>
      <c r="G1180" s="40">
        <v>203.51</v>
      </c>
      <c r="H1180" s="40">
        <v>235.12</v>
      </c>
      <c r="I1180" s="40">
        <v>271.51</v>
      </c>
      <c r="J1180" s="40">
        <v>320.44</v>
      </c>
      <c r="K1180" s="40">
        <v>460.77</v>
      </c>
      <c r="M1180" s="38"/>
    </row>
    <row r="1181" spans="1:13" x14ac:dyDescent="0.3">
      <c r="A1181" s="42">
        <v>2011</v>
      </c>
      <c r="B1181" s="40">
        <v>51.42</v>
      </c>
      <c r="C1181" s="40">
        <v>79.75</v>
      </c>
      <c r="D1181" s="40">
        <v>105.38</v>
      </c>
      <c r="E1181" s="40">
        <v>130.44999999999999</v>
      </c>
      <c r="F1181" s="40">
        <v>157.59</v>
      </c>
      <c r="G1181" s="40">
        <v>186.23</v>
      </c>
      <c r="H1181" s="40">
        <v>217.92</v>
      </c>
      <c r="I1181" s="40">
        <v>256.8</v>
      </c>
      <c r="J1181" s="40">
        <v>310.10000000000002</v>
      </c>
      <c r="K1181" s="40">
        <v>476.1</v>
      </c>
      <c r="M1181" s="38"/>
    </row>
    <row r="1182" spans="1:13" x14ac:dyDescent="0.3">
      <c r="A1182" s="42">
        <v>2010</v>
      </c>
      <c r="B1182" s="40">
        <v>49.67</v>
      </c>
      <c r="C1182" s="40">
        <v>75.77</v>
      </c>
      <c r="D1182" s="40">
        <v>99.19</v>
      </c>
      <c r="E1182" s="40">
        <v>122.26</v>
      </c>
      <c r="F1182" s="40">
        <v>146.19999999999999</v>
      </c>
      <c r="G1182" s="40">
        <v>171.29</v>
      </c>
      <c r="H1182" s="40">
        <v>199.15</v>
      </c>
      <c r="I1182" s="40">
        <v>232.04</v>
      </c>
      <c r="J1182" s="40">
        <v>277.72000000000003</v>
      </c>
      <c r="K1182" s="40">
        <v>424.5</v>
      </c>
      <c r="M1182" s="38"/>
    </row>
    <row r="1183" spans="1:13" x14ac:dyDescent="0.3">
      <c r="A1183" s="42">
        <v>2009</v>
      </c>
      <c r="B1183" s="40">
        <v>48.6</v>
      </c>
      <c r="C1183" s="40">
        <v>72.319999999999993</v>
      </c>
      <c r="D1183" s="40">
        <v>93.86</v>
      </c>
      <c r="E1183" s="40">
        <v>115.81</v>
      </c>
      <c r="F1183" s="40">
        <v>138.08000000000001</v>
      </c>
      <c r="G1183" s="40">
        <v>162.06</v>
      </c>
      <c r="H1183" s="40">
        <v>188.89</v>
      </c>
      <c r="I1183" s="40">
        <v>221.35</v>
      </c>
      <c r="J1183" s="40">
        <v>264.98</v>
      </c>
      <c r="K1183" s="40">
        <v>385.71</v>
      </c>
      <c r="M1183" s="38"/>
    </row>
    <row r="1184" spans="1:13" x14ac:dyDescent="0.3">
      <c r="A1184" s="42">
        <v>2008</v>
      </c>
      <c r="B1184" s="40">
        <v>54.48</v>
      </c>
      <c r="C1184" s="40">
        <v>76.16</v>
      </c>
      <c r="D1184" s="40">
        <v>96.04</v>
      </c>
      <c r="E1184" s="40">
        <v>114.71</v>
      </c>
      <c r="F1184" s="40">
        <v>134.28</v>
      </c>
      <c r="G1184" s="40">
        <v>155.69999999999999</v>
      </c>
      <c r="H1184" s="40">
        <v>180.7</v>
      </c>
      <c r="I1184" s="40">
        <v>211.25</v>
      </c>
      <c r="J1184" s="40">
        <v>254.28</v>
      </c>
      <c r="K1184" s="40">
        <v>383.66</v>
      </c>
      <c r="M1184" s="38"/>
    </row>
    <row r="1185" spans="1:13" x14ac:dyDescent="0.3">
      <c r="A1185" s="42">
        <v>2007</v>
      </c>
      <c r="B1185" s="40">
        <v>41.47</v>
      </c>
      <c r="C1185" s="40">
        <v>64.180000000000007</v>
      </c>
      <c r="D1185" s="40">
        <v>84.26</v>
      </c>
      <c r="E1185" s="40">
        <v>102.97</v>
      </c>
      <c r="F1185" s="40">
        <v>122.21</v>
      </c>
      <c r="G1185" s="40">
        <v>142.66</v>
      </c>
      <c r="H1185" s="40">
        <v>165.54</v>
      </c>
      <c r="I1185" s="40">
        <v>193.83</v>
      </c>
      <c r="J1185" s="40">
        <v>233.63</v>
      </c>
      <c r="K1185" s="40">
        <v>357.54</v>
      </c>
      <c r="M1185" s="38"/>
    </row>
    <row r="1186" spans="1:13" x14ac:dyDescent="0.3">
      <c r="A1186" s="42">
        <v>2006</v>
      </c>
      <c r="B1186" s="40">
        <v>38.74</v>
      </c>
      <c r="C1186" s="40">
        <v>56.78</v>
      </c>
      <c r="D1186" s="40">
        <v>73.92</v>
      </c>
      <c r="E1186" s="40">
        <v>90.84</v>
      </c>
      <c r="F1186" s="40">
        <v>108.48</v>
      </c>
      <c r="G1186" s="40">
        <v>127.41</v>
      </c>
      <c r="H1186" s="40">
        <v>149.24</v>
      </c>
      <c r="I1186" s="40">
        <v>175.63</v>
      </c>
      <c r="J1186" s="40">
        <v>212.08</v>
      </c>
      <c r="K1186" s="40">
        <v>333.98</v>
      </c>
      <c r="M1186" s="38"/>
    </row>
    <row r="1187" spans="1:13" x14ac:dyDescent="0.3">
      <c r="A1187" s="42">
        <v>2005</v>
      </c>
      <c r="B1187" s="40">
        <v>44.91</v>
      </c>
      <c r="C1187" s="40">
        <v>67.55</v>
      </c>
      <c r="D1187" s="40">
        <v>86.35</v>
      </c>
      <c r="E1187" s="40">
        <v>104.92</v>
      </c>
      <c r="F1187" s="40">
        <v>123.81</v>
      </c>
      <c r="G1187" s="40">
        <v>143.72</v>
      </c>
      <c r="H1187" s="40">
        <v>167.28</v>
      </c>
      <c r="I1187" s="40">
        <v>197.12</v>
      </c>
      <c r="J1187" s="40">
        <v>239.17</v>
      </c>
      <c r="K1187" s="40">
        <v>359.3</v>
      </c>
      <c r="M1187" s="38"/>
    </row>
    <row r="1188" spans="1:13" x14ac:dyDescent="0.3">
      <c r="A1188" s="42">
        <v>2004</v>
      </c>
      <c r="B1188" s="40">
        <v>48.03</v>
      </c>
      <c r="C1188" s="40">
        <v>67.81</v>
      </c>
      <c r="D1188" s="40">
        <v>85.35</v>
      </c>
      <c r="E1188" s="40">
        <v>101.97</v>
      </c>
      <c r="F1188" s="40">
        <v>119.37</v>
      </c>
      <c r="G1188" s="40">
        <v>138.5</v>
      </c>
      <c r="H1188" s="40">
        <v>160.74</v>
      </c>
      <c r="I1188" s="40">
        <v>188.23</v>
      </c>
      <c r="J1188" s="40">
        <v>227.32</v>
      </c>
      <c r="K1188" s="40">
        <v>353.16</v>
      </c>
      <c r="M1188" s="38"/>
    </row>
    <row r="1189" spans="1:13" x14ac:dyDescent="0.3">
      <c r="A1189" s="42">
        <v>2003</v>
      </c>
      <c r="B1189" s="40">
        <v>39.75</v>
      </c>
      <c r="C1189" s="40">
        <v>58.89</v>
      </c>
      <c r="D1189" s="40">
        <v>76.33</v>
      </c>
      <c r="E1189" s="40">
        <v>93.17</v>
      </c>
      <c r="F1189" s="40">
        <v>111</v>
      </c>
      <c r="G1189" s="40">
        <v>130.36000000000001</v>
      </c>
      <c r="H1189" s="40">
        <v>153.36000000000001</v>
      </c>
      <c r="I1189" s="40">
        <v>182.78</v>
      </c>
      <c r="J1189" s="40">
        <v>224.58</v>
      </c>
      <c r="K1189" s="40">
        <v>364.64</v>
      </c>
      <c r="M1189" s="38"/>
    </row>
    <row r="1190" spans="1:13" x14ac:dyDescent="0.3">
      <c r="A1190" s="42">
        <v>2002</v>
      </c>
      <c r="B1190" s="40">
        <v>29.27</v>
      </c>
      <c r="C1190" s="40">
        <v>45.67</v>
      </c>
      <c r="D1190" s="40">
        <v>60.68</v>
      </c>
      <c r="E1190" s="40">
        <v>75.819999999999993</v>
      </c>
      <c r="F1190" s="40">
        <v>92.3</v>
      </c>
      <c r="G1190" s="40">
        <v>110.26</v>
      </c>
      <c r="H1190" s="40">
        <v>131.22</v>
      </c>
      <c r="I1190" s="40">
        <v>156.63</v>
      </c>
      <c r="J1190" s="40">
        <v>192.54</v>
      </c>
      <c r="K1190" s="40">
        <v>321.62</v>
      </c>
      <c r="M1190" s="38"/>
    </row>
    <row r="1191" spans="1:13" x14ac:dyDescent="0.3">
      <c r="A1191" s="42">
        <v>2001</v>
      </c>
      <c r="B1191" s="40">
        <v>37.06</v>
      </c>
      <c r="C1191" s="40">
        <v>59.73</v>
      </c>
      <c r="D1191" s="40">
        <v>79.38</v>
      </c>
      <c r="E1191" s="40">
        <v>99.36</v>
      </c>
      <c r="F1191" s="40">
        <v>120.89</v>
      </c>
      <c r="G1191" s="40">
        <v>143.85</v>
      </c>
      <c r="H1191" s="40">
        <v>169.66</v>
      </c>
      <c r="I1191" s="40">
        <v>201.88</v>
      </c>
      <c r="J1191" s="40">
        <v>248.27</v>
      </c>
      <c r="K1191" s="40">
        <v>394.29</v>
      </c>
      <c r="M1191" s="38"/>
    </row>
    <row r="1192" spans="1:13" x14ac:dyDescent="0.3">
      <c r="A1192" s="42">
        <v>1999</v>
      </c>
      <c r="B1192" s="40">
        <v>34.46</v>
      </c>
      <c r="C1192" s="40">
        <v>55.8</v>
      </c>
      <c r="D1192" s="40">
        <v>76.61</v>
      </c>
      <c r="E1192" s="40">
        <v>97.2</v>
      </c>
      <c r="F1192" s="40">
        <v>118.17</v>
      </c>
      <c r="G1192" s="40">
        <v>141.81</v>
      </c>
      <c r="H1192" s="40">
        <v>168.87</v>
      </c>
      <c r="I1192" s="40">
        <v>202.77</v>
      </c>
      <c r="J1192" s="40">
        <v>251.85</v>
      </c>
      <c r="K1192" s="40">
        <v>391.55</v>
      </c>
      <c r="M1192" s="38"/>
    </row>
    <row r="1193" spans="1:13" x14ac:dyDescent="0.3">
      <c r="A1193" s="42">
        <v>1997</v>
      </c>
      <c r="B1193" s="40">
        <v>31.87</v>
      </c>
      <c r="C1193" s="40">
        <v>54.26</v>
      </c>
      <c r="D1193" s="40">
        <v>75.22</v>
      </c>
      <c r="E1193" s="40">
        <v>97.98</v>
      </c>
      <c r="F1193" s="40">
        <v>123.34</v>
      </c>
      <c r="G1193" s="40">
        <v>152.31</v>
      </c>
      <c r="H1193" s="40">
        <v>184.69</v>
      </c>
      <c r="I1193" s="40">
        <v>223.84</v>
      </c>
      <c r="J1193" s="40">
        <v>280.17</v>
      </c>
      <c r="K1193" s="40">
        <v>430.66</v>
      </c>
      <c r="M1193" s="38"/>
    </row>
    <row r="1194" spans="1:13" x14ac:dyDescent="0.3">
      <c r="A1194" s="42">
        <v>1995</v>
      </c>
      <c r="B1194" s="40">
        <v>28.48</v>
      </c>
      <c r="C1194" s="40">
        <v>47.53</v>
      </c>
      <c r="D1194" s="40">
        <v>66.040000000000006</v>
      </c>
      <c r="E1194" s="40">
        <v>85.33</v>
      </c>
      <c r="F1194" s="40">
        <v>106.44</v>
      </c>
      <c r="G1194" s="40">
        <v>130.15</v>
      </c>
      <c r="H1194" s="40">
        <v>157.74</v>
      </c>
      <c r="I1194" s="40">
        <v>191.66</v>
      </c>
      <c r="J1194" s="40">
        <v>240.15</v>
      </c>
      <c r="K1194" s="40">
        <v>401.07</v>
      </c>
      <c r="M1194" s="38"/>
    </row>
    <row r="1195" spans="1:13" x14ac:dyDescent="0.3">
      <c r="A1195" s="42">
        <v>1990</v>
      </c>
      <c r="B1195" s="40">
        <v>92.34</v>
      </c>
      <c r="C1195" s="40">
        <v>122.21</v>
      </c>
      <c r="D1195" s="40">
        <v>146.84</v>
      </c>
      <c r="E1195" s="40">
        <v>169.75</v>
      </c>
      <c r="F1195" s="40">
        <v>192.14</v>
      </c>
      <c r="G1195" s="40">
        <v>216.1</v>
      </c>
      <c r="H1195" s="40">
        <v>244.05</v>
      </c>
      <c r="I1195" s="40">
        <v>279.99</v>
      </c>
      <c r="J1195" s="40">
        <v>325.98</v>
      </c>
      <c r="K1195" s="40">
        <v>423.59</v>
      </c>
      <c r="M1195" s="38"/>
    </row>
    <row r="1196" spans="1:13" x14ac:dyDescent="0.3">
      <c r="M1196" s="38"/>
    </row>
    <row r="1197" spans="1:13" x14ac:dyDescent="0.3">
      <c r="M1197" s="38"/>
    </row>
    <row r="1198" spans="1:13" x14ac:dyDescent="0.3">
      <c r="A1198" s="44" t="s">
        <v>92</v>
      </c>
      <c r="M1198" s="38"/>
    </row>
    <row r="1199" spans="1:13" x14ac:dyDescent="0.3">
      <c r="M1199" s="38"/>
    </row>
    <row r="1200" spans="1:13" x14ac:dyDescent="0.3">
      <c r="A1200" s="42">
        <v>2015</v>
      </c>
      <c r="B1200" s="42" t="s">
        <v>307</v>
      </c>
      <c r="C1200" s="40">
        <v>427.77</v>
      </c>
      <c r="D1200" s="40">
        <v>1.9</v>
      </c>
      <c r="E1200" s="40">
        <v>2.99</v>
      </c>
      <c r="F1200" s="40">
        <v>0.77</v>
      </c>
      <c r="G1200" s="40">
        <v>0.31</v>
      </c>
      <c r="H1200" s="40">
        <v>1.02</v>
      </c>
      <c r="I1200" s="40">
        <v>44.29</v>
      </c>
      <c r="J1200" s="40">
        <v>308.39999999999998</v>
      </c>
      <c r="K1200" s="40">
        <v>35.07</v>
      </c>
      <c r="L1200" s="40">
        <v>31.38</v>
      </c>
      <c r="M1200" s="38"/>
    </row>
    <row r="1201" spans="1:13" x14ac:dyDescent="0.3">
      <c r="A1201" s="42">
        <v>2014</v>
      </c>
      <c r="B1201" s="42" t="s">
        <v>307</v>
      </c>
      <c r="C1201" s="40">
        <v>424.12</v>
      </c>
      <c r="D1201" s="40">
        <v>1.9</v>
      </c>
      <c r="E1201" s="40">
        <v>3.13</v>
      </c>
      <c r="F1201" s="40">
        <v>0.79</v>
      </c>
      <c r="G1201" s="40">
        <v>0.32</v>
      </c>
      <c r="H1201" s="40">
        <v>1.07</v>
      </c>
      <c r="I1201" s="40">
        <v>44.14</v>
      </c>
      <c r="J1201" s="40">
        <v>309.29000000000002</v>
      </c>
      <c r="K1201" s="40">
        <v>34.979999999999997</v>
      </c>
      <c r="L1201" s="40">
        <v>30.97</v>
      </c>
      <c r="M1201" s="38"/>
    </row>
    <row r="1202" spans="1:13" x14ac:dyDescent="0.3">
      <c r="A1202" s="42">
        <v>2013</v>
      </c>
      <c r="B1202" s="42" t="s">
        <v>307</v>
      </c>
      <c r="C1202" s="40">
        <v>419.3</v>
      </c>
      <c r="D1202" s="40">
        <v>1.9</v>
      </c>
      <c r="E1202" s="40">
        <v>3.7</v>
      </c>
      <c r="F1202" s="40">
        <v>0.94</v>
      </c>
      <c r="G1202" s="40">
        <v>0.37</v>
      </c>
      <c r="H1202" s="40">
        <v>1.25</v>
      </c>
      <c r="I1202" s="40">
        <v>44.73</v>
      </c>
      <c r="J1202" s="40">
        <v>303.55</v>
      </c>
      <c r="K1202" s="40">
        <v>36.06</v>
      </c>
      <c r="L1202" s="40">
        <v>30.57</v>
      </c>
      <c r="M1202" s="38"/>
    </row>
    <row r="1203" spans="1:13" x14ac:dyDescent="0.3">
      <c r="A1203" s="42">
        <v>2012</v>
      </c>
      <c r="B1203" s="42" t="s">
        <v>307</v>
      </c>
      <c r="C1203" s="40">
        <v>413.82</v>
      </c>
      <c r="D1203" s="40">
        <v>1.9</v>
      </c>
      <c r="E1203" s="40">
        <v>4.13</v>
      </c>
      <c r="F1203" s="40">
        <v>1.1299999999999999</v>
      </c>
      <c r="G1203" s="40">
        <v>0.47</v>
      </c>
      <c r="H1203" s="40">
        <v>1.53</v>
      </c>
      <c r="I1203" s="40">
        <v>45.11</v>
      </c>
      <c r="J1203" s="40">
        <v>300.37</v>
      </c>
      <c r="K1203" s="40">
        <v>37.049999999999997</v>
      </c>
      <c r="L1203" s="40">
        <v>30.16</v>
      </c>
      <c r="M1203" s="38"/>
    </row>
    <row r="1204" spans="1:13" x14ac:dyDescent="0.3">
      <c r="A1204" s="42">
        <v>2011</v>
      </c>
      <c r="B1204" s="42" t="s">
        <v>307</v>
      </c>
      <c r="C1204" s="40">
        <v>393.08</v>
      </c>
      <c r="D1204" s="40">
        <v>1.9</v>
      </c>
      <c r="E1204" s="40">
        <v>4.34</v>
      </c>
      <c r="F1204" s="40">
        <v>1.1399999999999999</v>
      </c>
      <c r="G1204" s="40">
        <v>0.46</v>
      </c>
      <c r="H1204" s="40">
        <v>1.54</v>
      </c>
      <c r="I1204" s="40">
        <v>45.48</v>
      </c>
      <c r="J1204" s="40">
        <v>282.8</v>
      </c>
      <c r="K1204" s="40">
        <v>37.380000000000003</v>
      </c>
      <c r="L1204" s="40">
        <v>29.76</v>
      </c>
      <c r="M1204" s="38"/>
    </row>
    <row r="1205" spans="1:13" x14ac:dyDescent="0.3">
      <c r="A1205" s="42">
        <v>2010</v>
      </c>
      <c r="B1205" s="42" t="s">
        <v>307</v>
      </c>
      <c r="C1205" s="40">
        <v>377.8</v>
      </c>
      <c r="D1205" s="40">
        <v>1.9</v>
      </c>
      <c r="E1205" s="40">
        <v>4.74</v>
      </c>
      <c r="F1205" s="40">
        <v>1.3</v>
      </c>
      <c r="G1205" s="40">
        <v>0.53</v>
      </c>
      <c r="H1205" s="40">
        <v>1.74</v>
      </c>
      <c r="I1205" s="40">
        <v>46.21</v>
      </c>
      <c r="J1205" s="40">
        <v>265.31</v>
      </c>
      <c r="K1205" s="40">
        <v>38.409999999999997</v>
      </c>
      <c r="L1205" s="40">
        <v>29.37</v>
      </c>
      <c r="M1205" s="38"/>
    </row>
    <row r="1206" spans="1:13" x14ac:dyDescent="0.3">
      <c r="A1206" s="42">
        <v>2009</v>
      </c>
      <c r="B1206" s="42" t="s">
        <v>307</v>
      </c>
      <c r="C1206" s="40">
        <v>363.91</v>
      </c>
      <c r="D1206" s="40">
        <v>1.9</v>
      </c>
      <c r="E1206" s="40">
        <v>6.27</v>
      </c>
      <c r="F1206" s="40">
        <v>1.82</v>
      </c>
      <c r="G1206" s="40">
        <v>0.79</v>
      </c>
      <c r="H1206" s="40">
        <v>2.5</v>
      </c>
      <c r="I1206" s="40">
        <v>47.96</v>
      </c>
      <c r="J1206" s="40">
        <v>246.28</v>
      </c>
      <c r="K1206" s="40">
        <v>41.72</v>
      </c>
      <c r="L1206" s="40">
        <v>29</v>
      </c>
      <c r="M1206" s="38"/>
    </row>
    <row r="1207" spans="1:13" x14ac:dyDescent="0.3">
      <c r="A1207" s="42">
        <v>2008</v>
      </c>
      <c r="B1207" s="42" t="s">
        <v>307</v>
      </c>
      <c r="C1207" s="40">
        <v>349.65</v>
      </c>
      <c r="D1207" s="40">
        <v>1.9</v>
      </c>
      <c r="E1207" s="40">
        <v>7.94</v>
      </c>
      <c r="F1207" s="40">
        <v>2.38</v>
      </c>
      <c r="G1207" s="40">
        <v>1.05</v>
      </c>
      <c r="H1207" s="40">
        <v>3.27</v>
      </c>
      <c r="I1207" s="40">
        <v>48.55</v>
      </c>
      <c r="J1207" s="40">
        <v>236.95</v>
      </c>
      <c r="K1207" s="40">
        <v>43.35</v>
      </c>
      <c r="L1207" s="40">
        <v>28.64</v>
      </c>
      <c r="M1207" s="38"/>
    </row>
    <row r="1208" spans="1:13" x14ac:dyDescent="0.3">
      <c r="A1208" s="42">
        <v>2007</v>
      </c>
      <c r="B1208" s="42" t="s">
        <v>307</v>
      </c>
      <c r="C1208" s="40">
        <v>340.34</v>
      </c>
      <c r="D1208" s="40">
        <v>1.9</v>
      </c>
      <c r="E1208" s="40">
        <v>10.029999999999999</v>
      </c>
      <c r="F1208" s="40">
        <v>3.22</v>
      </c>
      <c r="G1208" s="40">
        <v>1.47</v>
      </c>
      <c r="H1208" s="40">
        <v>4.49</v>
      </c>
      <c r="I1208" s="40">
        <v>51.35</v>
      </c>
      <c r="J1208" s="40">
        <v>217.37</v>
      </c>
      <c r="K1208" s="40">
        <v>48.7</v>
      </c>
      <c r="L1208" s="40">
        <v>28.29</v>
      </c>
      <c r="M1208" s="38"/>
    </row>
    <row r="1209" spans="1:13" x14ac:dyDescent="0.3">
      <c r="A1209" s="42">
        <v>2006</v>
      </c>
      <c r="B1209" s="42" t="s">
        <v>307</v>
      </c>
      <c r="C1209" s="40">
        <v>304.01</v>
      </c>
      <c r="D1209" s="40">
        <v>1.9</v>
      </c>
      <c r="E1209" s="40">
        <v>12.39</v>
      </c>
      <c r="F1209" s="40">
        <v>4.09</v>
      </c>
      <c r="G1209" s="40">
        <v>1.89</v>
      </c>
      <c r="H1209" s="40">
        <v>5.71</v>
      </c>
      <c r="I1209" s="40">
        <v>51.67</v>
      </c>
      <c r="J1209" s="40">
        <v>191.34</v>
      </c>
      <c r="K1209" s="40">
        <v>49.14</v>
      </c>
      <c r="L1209" s="40">
        <v>27.95</v>
      </c>
      <c r="M1209" s="38"/>
    </row>
    <row r="1210" spans="1:13" x14ac:dyDescent="0.3">
      <c r="A1210" s="42">
        <v>2005</v>
      </c>
      <c r="B1210" s="42" t="s">
        <v>307</v>
      </c>
      <c r="C1210" s="40">
        <v>272.58999999999997</v>
      </c>
      <c r="D1210" s="40">
        <v>1.9</v>
      </c>
      <c r="E1210" s="40">
        <v>14.17</v>
      </c>
      <c r="F1210" s="40">
        <v>4.62</v>
      </c>
      <c r="G1210" s="40">
        <v>2.13</v>
      </c>
      <c r="H1210" s="40">
        <v>6.55</v>
      </c>
      <c r="I1210" s="40">
        <v>51.84</v>
      </c>
      <c r="J1210" s="40">
        <v>169.38</v>
      </c>
      <c r="K1210" s="40">
        <v>48.95</v>
      </c>
      <c r="L1210" s="40">
        <v>27.61</v>
      </c>
      <c r="M1210" s="38"/>
    </row>
    <row r="1211" spans="1:13" x14ac:dyDescent="0.3">
      <c r="A1211" s="42">
        <v>2004</v>
      </c>
      <c r="B1211" s="42" t="s">
        <v>307</v>
      </c>
      <c r="C1211" s="40">
        <v>284.36</v>
      </c>
      <c r="D1211" s="40">
        <v>1.9</v>
      </c>
      <c r="E1211" s="40">
        <v>12.22</v>
      </c>
      <c r="F1211" s="40">
        <v>3.91</v>
      </c>
      <c r="G1211" s="40">
        <v>1.77</v>
      </c>
      <c r="H1211" s="40">
        <v>5.42</v>
      </c>
      <c r="I1211" s="40">
        <v>51.2</v>
      </c>
      <c r="J1211" s="40">
        <v>179.66</v>
      </c>
      <c r="K1211" s="40">
        <v>47.52</v>
      </c>
      <c r="L1211" s="40">
        <v>27.27</v>
      </c>
      <c r="M1211" s="38"/>
    </row>
    <row r="1212" spans="1:13" x14ac:dyDescent="0.3">
      <c r="A1212" s="42">
        <v>2003</v>
      </c>
      <c r="B1212" s="42" t="s">
        <v>307</v>
      </c>
      <c r="C1212" s="40">
        <v>280.75</v>
      </c>
      <c r="D1212" s="40">
        <v>1.9</v>
      </c>
      <c r="E1212" s="40">
        <v>12.24</v>
      </c>
      <c r="F1212" s="40">
        <v>4.0199999999999996</v>
      </c>
      <c r="G1212" s="40">
        <v>1.9</v>
      </c>
      <c r="H1212" s="40">
        <v>5.68</v>
      </c>
      <c r="I1212" s="40">
        <v>53.71</v>
      </c>
      <c r="J1212" s="40">
        <v>164.32</v>
      </c>
      <c r="K1212" s="40">
        <v>52.2</v>
      </c>
      <c r="L1212" s="40">
        <v>26.94</v>
      </c>
      <c r="M1212" s="38"/>
    </row>
    <row r="1213" spans="1:13" x14ac:dyDescent="0.3">
      <c r="A1213" s="42">
        <v>2002</v>
      </c>
      <c r="B1213" s="42" t="s">
        <v>307</v>
      </c>
      <c r="C1213" s="40">
        <v>269.27</v>
      </c>
      <c r="D1213" s="40">
        <v>1.9</v>
      </c>
      <c r="E1213" s="40">
        <v>15.32</v>
      </c>
      <c r="F1213" s="40">
        <v>5.74</v>
      </c>
      <c r="G1213" s="40">
        <v>2.98</v>
      </c>
      <c r="H1213" s="40">
        <v>8.4600000000000009</v>
      </c>
      <c r="I1213" s="40">
        <v>54.04</v>
      </c>
      <c r="J1213" s="40">
        <v>160.65</v>
      </c>
      <c r="K1213" s="40">
        <v>54.29</v>
      </c>
      <c r="L1213" s="40">
        <v>26.6</v>
      </c>
      <c r="M1213" s="38"/>
    </row>
    <row r="1214" spans="1:13" x14ac:dyDescent="0.3">
      <c r="A1214" s="42">
        <v>2001</v>
      </c>
      <c r="B1214" s="42" t="s">
        <v>307</v>
      </c>
      <c r="C1214" s="40">
        <v>233.03</v>
      </c>
      <c r="D1214" s="40">
        <v>1.9</v>
      </c>
      <c r="E1214" s="40">
        <v>17.670000000000002</v>
      </c>
      <c r="F1214" s="40">
        <v>6.67</v>
      </c>
      <c r="G1214" s="40">
        <v>3.52</v>
      </c>
      <c r="H1214" s="40">
        <v>10.1</v>
      </c>
      <c r="I1214" s="40">
        <v>51.83</v>
      </c>
      <c r="J1214" s="40">
        <v>145.19</v>
      </c>
      <c r="K1214" s="40">
        <v>50.14</v>
      </c>
      <c r="L1214" s="40">
        <v>26.26</v>
      </c>
      <c r="M1214" s="38"/>
    </row>
    <row r="1215" spans="1:13" x14ac:dyDescent="0.3">
      <c r="A1215" s="42">
        <v>2000</v>
      </c>
      <c r="B1215" s="42" t="s">
        <v>307</v>
      </c>
      <c r="C1215" s="40">
        <v>241.08</v>
      </c>
      <c r="D1215" s="40">
        <v>1.9</v>
      </c>
      <c r="E1215" s="40">
        <v>16.7</v>
      </c>
      <c r="F1215" s="40">
        <v>6.2</v>
      </c>
      <c r="G1215" s="40">
        <v>3.29</v>
      </c>
      <c r="H1215" s="40">
        <v>9.43</v>
      </c>
      <c r="I1215" s="40">
        <v>50.77</v>
      </c>
      <c r="J1215" s="40">
        <v>154.15</v>
      </c>
      <c r="K1215" s="40">
        <v>47.88</v>
      </c>
      <c r="L1215" s="40">
        <v>25.91</v>
      </c>
      <c r="M1215" s="38"/>
    </row>
    <row r="1216" spans="1:13" x14ac:dyDescent="0.3">
      <c r="A1216" s="42">
        <v>1999</v>
      </c>
      <c r="B1216" s="42" t="s">
        <v>307</v>
      </c>
      <c r="C1216" s="40">
        <v>272.62</v>
      </c>
      <c r="D1216" s="40">
        <v>1.9</v>
      </c>
      <c r="E1216" s="40">
        <v>17.63</v>
      </c>
      <c r="F1216" s="40">
        <v>7.23</v>
      </c>
      <c r="G1216" s="40">
        <v>4.08</v>
      </c>
      <c r="H1216" s="40">
        <v>11.79</v>
      </c>
      <c r="I1216" s="40">
        <v>56.34</v>
      </c>
      <c r="J1216" s="40">
        <v>152.51</v>
      </c>
      <c r="K1216" s="40">
        <v>60.35</v>
      </c>
      <c r="L1216" s="40">
        <v>25.56</v>
      </c>
      <c r="M1216" s="38"/>
    </row>
    <row r="1217" spans="1:13" x14ac:dyDescent="0.3">
      <c r="A1217" s="42">
        <v>1998</v>
      </c>
      <c r="B1217" s="42" t="s">
        <v>307</v>
      </c>
      <c r="C1217" s="40">
        <v>277.25</v>
      </c>
      <c r="D1217" s="40">
        <v>1.9</v>
      </c>
      <c r="E1217" s="40">
        <v>16.739999999999998</v>
      </c>
      <c r="F1217" s="40">
        <v>6.87</v>
      </c>
      <c r="G1217" s="40">
        <v>3.88</v>
      </c>
      <c r="H1217" s="40">
        <v>10.85</v>
      </c>
      <c r="I1217" s="40">
        <v>56.14</v>
      </c>
      <c r="J1217" s="40">
        <v>156.29</v>
      </c>
      <c r="K1217" s="40">
        <v>59.85</v>
      </c>
      <c r="L1217" s="40">
        <v>25.2</v>
      </c>
      <c r="M1217" s="38"/>
    </row>
    <row r="1218" spans="1:13" x14ac:dyDescent="0.3">
      <c r="A1218" s="42">
        <v>1997</v>
      </c>
      <c r="B1218" s="42" t="s">
        <v>307</v>
      </c>
      <c r="C1218" s="40">
        <v>254.34</v>
      </c>
      <c r="D1218" s="40">
        <v>1.9</v>
      </c>
      <c r="E1218" s="40">
        <v>17.93</v>
      </c>
      <c r="F1218" s="40">
        <v>7.22</v>
      </c>
      <c r="G1218" s="40">
        <v>4</v>
      </c>
      <c r="H1218" s="40">
        <v>11.3</v>
      </c>
      <c r="I1218" s="40">
        <v>53.72</v>
      </c>
      <c r="J1218" s="40">
        <v>153.18</v>
      </c>
      <c r="K1218" s="40">
        <v>54.81</v>
      </c>
      <c r="L1218" s="40">
        <v>24.83</v>
      </c>
      <c r="M1218" s="38"/>
    </row>
    <row r="1219" spans="1:13" x14ac:dyDescent="0.3">
      <c r="A1219" s="42">
        <v>1994</v>
      </c>
      <c r="B1219" s="42" t="s">
        <v>309</v>
      </c>
      <c r="C1219" s="40">
        <v>188.25</v>
      </c>
      <c r="D1219" s="40">
        <v>1.9</v>
      </c>
      <c r="E1219" s="40">
        <v>15.78</v>
      </c>
      <c r="F1219" s="40">
        <v>4.5599999999999996</v>
      </c>
      <c r="G1219" s="40">
        <v>1.95</v>
      </c>
      <c r="H1219" s="40">
        <v>6.2</v>
      </c>
      <c r="I1219" s="40">
        <v>44.02</v>
      </c>
      <c r="J1219" s="40">
        <v>136.13</v>
      </c>
      <c r="K1219" s="40">
        <v>33.950000000000003</v>
      </c>
      <c r="L1219" s="40">
        <v>23.62</v>
      </c>
      <c r="M1219" s="38"/>
    </row>
    <row r="1220" spans="1:13" x14ac:dyDescent="0.3">
      <c r="A1220" s="42">
        <v>1985.5</v>
      </c>
      <c r="B1220" s="42" t="s">
        <v>309</v>
      </c>
      <c r="C1220" s="40">
        <v>179.74</v>
      </c>
      <c r="D1220" s="40">
        <v>1.9</v>
      </c>
      <c r="E1220" s="40">
        <v>16.579999999999998</v>
      </c>
      <c r="F1220" s="40">
        <v>5.15</v>
      </c>
      <c r="G1220" s="40">
        <v>2.34</v>
      </c>
      <c r="H1220" s="40">
        <v>7.24</v>
      </c>
      <c r="I1220" s="40">
        <v>45.63</v>
      </c>
      <c r="J1220" s="40">
        <v>122.18</v>
      </c>
      <c r="K1220" s="40">
        <v>36.29</v>
      </c>
      <c r="L1220" s="40">
        <v>20</v>
      </c>
      <c r="M1220" s="38"/>
    </row>
    <row r="1221" spans="1:13" x14ac:dyDescent="0.3">
      <c r="M1221" s="38"/>
    </row>
    <row r="1222" spans="1:13" x14ac:dyDescent="0.3">
      <c r="A1222" s="50" t="s">
        <v>291</v>
      </c>
      <c r="B1222" s="50" t="s">
        <v>323</v>
      </c>
      <c r="C1222" s="50"/>
      <c r="D1222" s="50"/>
      <c r="E1222" s="50"/>
      <c r="F1222" s="50"/>
      <c r="G1222" s="50"/>
      <c r="H1222" s="50"/>
      <c r="I1222" s="50"/>
      <c r="J1222" s="50"/>
      <c r="K1222" s="50"/>
      <c r="M1222" s="38"/>
    </row>
    <row r="1223" spans="1:13" x14ac:dyDescent="0.3">
      <c r="A1223" s="50"/>
      <c r="B1223" s="40" t="s">
        <v>324</v>
      </c>
      <c r="C1223" s="40" t="s">
        <v>325</v>
      </c>
      <c r="D1223" s="40" t="s">
        <v>326</v>
      </c>
      <c r="E1223" s="40" t="s">
        <v>327</v>
      </c>
      <c r="F1223" s="40" t="s">
        <v>328</v>
      </c>
      <c r="G1223" s="40" t="s">
        <v>329</v>
      </c>
      <c r="H1223" s="40" t="s">
        <v>330</v>
      </c>
      <c r="I1223" s="40" t="s">
        <v>331</v>
      </c>
      <c r="J1223" s="40" t="s">
        <v>332</v>
      </c>
      <c r="K1223" s="40" t="s">
        <v>333</v>
      </c>
      <c r="M1223" s="38"/>
    </row>
    <row r="1224" spans="1:13" x14ac:dyDescent="0.3">
      <c r="A1224" s="42">
        <v>2015</v>
      </c>
      <c r="B1224" s="40">
        <v>1.61</v>
      </c>
      <c r="C1224" s="40">
        <v>3.01</v>
      </c>
      <c r="D1224" s="40">
        <v>4.21</v>
      </c>
      <c r="E1224" s="40">
        <v>5.38</v>
      </c>
      <c r="F1224" s="40">
        <v>6.59</v>
      </c>
      <c r="G1224" s="40">
        <v>7.94</v>
      </c>
      <c r="H1224" s="40">
        <v>9.6199999999999992</v>
      </c>
      <c r="I1224" s="40">
        <v>12.05</v>
      </c>
      <c r="J1224" s="40">
        <v>16.16</v>
      </c>
      <c r="K1224" s="40">
        <v>33.44</v>
      </c>
      <c r="M1224" s="38">
        <f t="shared" ref="M1224:M1244" si="18">SUM(J1224:K1224)/SUM(B1224:C1224)</f>
        <v>10.735930735930735</v>
      </c>
    </row>
    <row r="1225" spans="1:13" x14ac:dyDescent="0.3">
      <c r="A1225" s="42">
        <v>2014</v>
      </c>
      <c r="B1225" s="40">
        <v>1.6</v>
      </c>
      <c r="C1225" s="40">
        <v>2.97</v>
      </c>
      <c r="D1225" s="40">
        <v>4.1500000000000004</v>
      </c>
      <c r="E1225" s="40">
        <v>5.36</v>
      </c>
      <c r="F1225" s="40">
        <v>6.62</v>
      </c>
      <c r="G1225" s="40">
        <v>8.07</v>
      </c>
      <c r="H1225" s="40">
        <v>9.81</v>
      </c>
      <c r="I1225" s="40">
        <v>12.19</v>
      </c>
      <c r="J1225" s="40">
        <v>16.23</v>
      </c>
      <c r="K1225" s="40">
        <v>33</v>
      </c>
      <c r="M1225" s="38">
        <f t="shared" si="18"/>
        <v>10.772428884026258</v>
      </c>
    </row>
    <row r="1226" spans="1:13" x14ac:dyDescent="0.3">
      <c r="A1226" s="42">
        <v>2013</v>
      </c>
      <c r="B1226" s="40">
        <v>1.54</v>
      </c>
      <c r="C1226" s="40">
        <v>2.89</v>
      </c>
      <c r="D1226" s="40">
        <v>4.07</v>
      </c>
      <c r="E1226" s="40">
        <v>5.28</v>
      </c>
      <c r="F1226" s="40">
        <v>6.56</v>
      </c>
      <c r="G1226" s="40">
        <v>8.02</v>
      </c>
      <c r="H1226" s="40">
        <v>9.75</v>
      </c>
      <c r="I1226" s="40">
        <v>12.17</v>
      </c>
      <c r="J1226" s="40">
        <v>16.329999999999998</v>
      </c>
      <c r="K1226" s="40">
        <v>33.39</v>
      </c>
      <c r="M1226" s="38">
        <f t="shared" si="18"/>
        <v>11.223476297968398</v>
      </c>
    </row>
    <row r="1227" spans="1:13" x14ac:dyDescent="0.3">
      <c r="A1227" s="42">
        <v>2012</v>
      </c>
      <c r="B1227" s="40">
        <v>1.47</v>
      </c>
      <c r="C1227" s="40">
        <v>2.81</v>
      </c>
      <c r="D1227" s="40">
        <v>4.04</v>
      </c>
      <c r="E1227" s="40">
        <v>5.26</v>
      </c>
      <c r="F1227" s="40">
        <v>6.57</v>
      </c>
      <c r="G1227" s="40">
        <v>8.02</v>
      </c>
      <c r="H1227" s="40">
        <v>9.73</v>
      </c>
      <c r="I1227" s="40">
        <v>12.14</v>
      </c>
      <c r="J1227" s="40">
        <v>16.2</v>
      </c>
      <c r="K1227" s="40">
        <v>33.74</v>
      </c>
      <c r="M1227" s="38">
        <f t="shared" si="18"/>
        <v>11.66822429906542</v>
      </c>
    </row>
    <row r="1228" spans="1:13" x14ac:dyDescent="0.3">
      <c r="A1228" s="42">
        <v>2011</v>
      </c>
      <c r="B1228" s="40">
        <v>1.51</v>
      </c>
      <c r="C1228" s="40">
        <v>2.8</v>
      </c>
      <c r="D1228" s="40">
        <v>3.96</v>
      </c>
      <c r="E1228" s="40">
        <v>5.18</v>
      </c>
      <c r="F1228" s="40">
        <v>6.5</v>
      </c>
      <c r="G1228" s="40">
        <v>7.98</v>
      </c>
      <c r="H1228" s="40">
        <v>9.73</v>
      </c>
      <c r="I1228" s="40">
        <v>12.09</v>
      </c>
      <c r="J1228" s="40">
        <v>16.059999999999999</v>
      </c>
      <c r="K1228" s="40">
        <v>34.19</v>
      </c>
      <c r="M1228" s="38">
        <f t="shared" si="18"/>
        <v>11.658932714617171</v>
      </c>
    </row>
    <row r="1229" spans="1:13" x14ac:dyDescent="0.3">
      <c r="A1229" s="42">
        <v>2010</v>
      </c>
      <c r="B1229" s="40">
        <v>1.51</v>
      </c>
      <c r="C1229" s="40">
        <v>2.73</v>
      </c>
      <c r="D1229" s="40">
        <v>3.9</v>
      </c>
      <c r="E1229" s="40">
        <v>5.07</v>
      </c>
      <c r="F1229" s="40">
        <v>6.35</v>
      </c>
      <c r="G1229" s="40">
        <v>7.8</v>
      </c>
      <c r="H1229" s="40">
        <v>9.58</v>
      </c>
      <c r="I1229" s="40">
        <v>12.01</v>
      </c>
      <c r="J1229" s="40">
        <v>16.239999999999998</v>
      </c>
      <c r="K1229" s="40">
        <v>34.799999999999997</v>
      </c>
      <c r="M1229" s="38">
        <f t="shared" si="18"/>
        <v>12.037735849056601</v>
      </c>
    </row>
    <row r="1230" spans="1:13" x14ac:dyDescent="0.3">
      <c r="A1230" s="42">
        <v>2009</v>
      </c>
      <c r="B1230" s="40">
        <v>1.38</v>
      </c>
      <c r="C1230" s="40">
        <v>2.56</v>
      </c>
      <c r="D1230" s="40">
        <v>3.66</v>
      </c>
      <c r="E1230" s="40">
        <v>4.8</v>
      </c>
      <c r="F1230" s="40">
        <v>6.06</v>
      </c>
      <c r="G1230" s="40">
        <v>7.56</v>
      </c>
      <c r="H1230" s="40">
        <v>9.43</v>
      </c>
      <c r="I1230" s="40">
        <v>12.05</v>
      </c>
      <c r="J1230" s="40">
        <v>16.45</v>
      </c>
      <c r="K1230" s="40">
        <v>36.06</v>
      </c>
      <c r="M1230" s="38">
        <f t="shared" si="18"/>
        <v>13.327411167512691</v>
      </c>
    </row>
    <row r="1231" spans="1:13" x14ac:dyDescent="0.3">
      <c r="A1231" s="42">
        <v>2008</v>
      </c>
      <c r="B1231" s="40">
        <v>1.28</v>
      </c>
      <c r="C1231" s="40">
        <v>2.42</v>
      </c>
      <c r="D1231" s="40">
        <v>3.57</v>
      </c>
      <c r="E1231" s="40">
        <v>4.74</v>
      </c>
      <c r="F1231" s="40">
        <v>6.04</v>
      </c>
      <c r="G1231" s="40">
        <v>7.58</v>
      </c>
      <c r="H1231" s="40">
        <v>9.49</v>
      </c>
      <c r="I1231" s="40">
        <v>12.05</v>
      </c>
      <c r="J1231" s="40">
        <v>16.43</v>
      </c>
      <c r="K1231" s="40">
        <v>36.4</v>
      </c>
      <c r="M1231" s="38">
        <f t="shared" si="18"/>
        <v>14.278378378378378</v>
      </c>
    </row>
    <row r="1232" spans="1:13" x14ac:dyDescent="0.3">
      <c r="A1232" s="42">
        <v>2007</v>
      </c>
      <c r="B1232" s="40">
        <v>1.1499999999999999</v>
      </c>
      <c r="C1232" s="40">
        <v>2.1800000000000002</v>
      </c>
      <c r="D1232" s="40">
        <v>3.23</v>
      </c>
      <c r="E1232" s="40">
        <v>4.3899999999999997</v>
      </c>
      <c r="F1232" s="40">
        <v>5.69</v>
      </c>
      <c r="G1232" s="40">
        <v>7.18</v>
      </c>
      <c r="H1232" s="40">
        <v>8.9700000000000006</v>
      </c>
      <c r="I1232" s="40">
        <v>11.71</v>
      </c>
      <c r="J1232" s="40">
        <v>16.41</v>
      </c>
      <c r="K1232" s="40">
        <v>39.08</v>
      </c>
      <c r="M1232" s="38">
        <f t="shared" si="18"/>
        <v>16.663663663663662</v>
      </c>
    </row>
    <row r="1233" spans="1:13" x14ac:dyDescent="0.3">
      <c r="A1233" s="42">
        <v>2006</v>
      </c>
      <c r="B1233" s="40">
        <v>1.1499999999999999</v>
      </c>
      <c r="C1233" s="40">
        <v>2.17</v>
      </c>
      <c r="D1233" s="40">
        <v>3.2</v>
      </c>
      <c r="E1233" s="40">
        <v>4.3099999999999996</v>
      </c>
      <c r="F1233" s="40">
        <v>5.6</v>
      </c>
      <c r="G1233" s="40">
        <v>7.1</v>
      </c>
      <c r="H1233" s="40">
        <v>9.0500000000000007</v>
      </c>
      <c r="I1233" s="40">
        <v>11.61</v>
      </c>
      <c r="J1233" s="40">
        <v>16.38</v>
      </c>
      <c r="K1233" s="40">
        <v>39.43</v>
      </c>
      <c r="M1233" s="38">
        <f t="shared" si="18"/>
        <v>16.810240963855424</v>
      </c>
    </row>
    <row r="1234" spans="1:13" x14ac:dyDescent="0.3">
      <c r="A1234" s="42">
        <v>2005</v>
      </c>
      <c r="B1234" s="40">
        <v>1.22</v>
      </c>
      <c r="C1234" s="40">
        <v>2.2200000000000002</v>
      </c>
      <c r="D1234" s="40">
        <v>3.21</v>
      </c>
      <c r="E1234" s="40">
        <v>4.3</v>
      </c>
      <c r="F1234" s="40">
        <v>5.51</v>
      </c>
      <c r="G1234" s="40">
        <v>7.05</v>
      </c>
      <c r="H1234" s="40">
        <v>8.86</v>
      </c>
      <c r="I1234" s="40">
        <v>11.45</v>
      </c>
      <c r="J1234" s="40">
        <v>16.18</v>
      </c>
      <c r="K1234" s="40">
        <v>39.99</v>
      </c>
      <c r="M1234" s="38">
        <f t="shared" si="18"/>
        <v>16.328488372093023</v>
      </c>
    </row>
    <row r="1235" spans="1:13" x14ac:dyDescent="0.3">
      <c r="A1235" s="42">
        <v>2004</v>
      </c>
      <c r="B1235" s="40">
        <v>1.26</v>
      </c>
      <c r="C1235" s="40">
        <v>2.2999999999999998</v>
      </c>
      <c r="D1235" s="40">
        <v>3.27</v>
      </c>
      <c r="E1235" s="40">
        <v>4.37</v>
      </c>
      <c r="F1235" s="40">
        <v>5.62</v>
      </c>
      <c r="G1235" s="40">
        <v>7.06</v>
      </c>
      <c r="H1235" s="40">
        <v>8.93</v>
      </c>
      <c r="I1235" s="40">
        <v>11.54</v>
      </c>
      <c r="J1235" s="40">
        <v>16.32</v>
      </c>
      <c r="K1235" s="40">
        <v>39.32</v>
      </c>
      <c r="M1235" s="38">
        <f t="shared" si="18"/>
        <v>15.629213483146069</v>
      </c>
    </row>
    <row r="1236" spans="1:13" x14ac:dyDescent="0.3">
      <c r="A1236" s="42">
        <v>2003</v>
      </c>
      <c r="B1236" s="40">
        <v>1.26</v>
      </c>
      <c r="C1236" s="40">
        <v>2.27</v>
      </c>
      <c r="D1236" s="40">
        <v>3.14</v>
      </c>
      <c r="E1236" s="40">
        <v>4.12</v>
      </c>
      <c r="F1236" s="40">
        <v>5.23</v>
      </c>
      <c r="G1236" s="40">
        <v>6.57</v>
      </c>
      <c r="H1236" s="40">
        <v>8.27</v>
      </c>
      <c r="I1236" s="40">
        <v>10.83</v>
      </c>
      <c r="J1236" s="40">
        <v>15.45</v>
      </c>
      <c r="K1236" s="40">
        <v>42.85</v>
      </c>
      <c r="M1236" s="38">
        <f t="shared" si="18"/>
        <v>16.515580736543907</v>
      </c>
    </row>
    <row r="1237" spans="1:13" x14ac:dyDescent="0.3">
      <c r="A1237" s="42">
        <v>2002</v>
      </c>
      <c r="B1237" s="40">
        <v>1.05</v>
      </c>
      <c r="C1237" s="40">
        <v>2.11</v>
      </c>
      <c r="D1237" s="40">
        <v>3.07</v>
      </c>
      <c r="E1237" s="40">
        <v>4.08</v>
      </c>
      <c r="F1237" s="40">
        <v>5.27</v>
      </c>
      <c r="G1237" s="40">
        <v>6.72</v>
      </c>
      <c r="H1237" s="40">
        <v>8.4600000000000009</v>
      </c>
      <c r="I1237" s="40">
        <v>11.06</v>
      </c>
      <c r="J1237" s="40">
        <v>15.66</v>
      </c>
      <c r="K1237" s="40">
        <v>42.51</v>
      </c>
      <c r="M1237" s="38">
        <f t="shared" si="18"/>
        <v>18.408227848101266</v>
      </c>
    </row>
    <row r="1238" spans="1:13" x14ac:dyDescent="0.3">
      <c r="A1238" s="42">
        <v>2001</v>
      </c>
      <c r="B1238" s="40">
        <v>1.1100000000000001</v>
      </c>
      <c r="C1238" s="40">
        <v>2.2200000000000002</v>
      </c>
      <c r="D1238" s="40">
        <v>3.22</v>
      </c>
      <c r="E1238" s="40">
        <v>4.33</v>
      </c>
      <c r="F1238" s="40">
        <v>5.54</v>
      </c>
      <c r="G1238" s="40">
        <v>7.05</v>
      </c>
      <c r="H1238" s="40">
        <v>8.94</v>
      </c>
      <c r="I1238" s="40">
        <v>11.59</v>
      </c>
      <c r="J1238" s="40">
        <v>16.39</v>
      </c>
      <c r="K1238" s="40">
        <v>39.61</v>
      </c>
      <c r="M1238" s="38">
        <f t="shared" si="18"/>
        <v>16.816816816816818</v>
      </c>
    </row>
    <row r="1239" spans="1:13" x14ac:dyDescent="0.3">
      <c r="A1239" s="42">
        <v>2000</v>
      </c>
      <c r="B1239" s="40">
        <v>1.1200000000000001</v>
      </c>
      <c r="C1239" s="40">
        <v>2.25</v>
      </c>
      <c r="D1239" s="40">
        <v>3.32</v>
      </c>
      <c r="E1239" s="40">
        <v>4.46</v>
      </c>
      <c r="F1239" s="40">
        <v>5.71</v>
      </c>
      <c r="G1239" s="40">
        <v>7.28</v>
      </c>
      <c r="H1239" s="40">
        <v>9.06</v>
      </c>
      <c r="I1239" s="40">
        <v>11.8</v>
      </c>
      <c r="J1239" s="40">
        <v>16.5</v>
      </c>
      <c r="K1239" s="40">
        <v>38.5</v>
      </c>
      <c r="M1239" s="38">
        <f t="shared" si="18"/>
        <v>16.320474777448069</v>
      </c>
    </row>
    <row r="1240" spans="1:13" x14ac:dyDescent="0.3">
      <c r="A1240" s="42">
        <v>1999</v>
      </c>
      <c r="B1240" s="40">
        <v>0.86</v>
      </c>
      <c r="C1240" s="40">
        <v>1.87</v>
      </c>
      <c r="D1240" s="40">
        <v>2.86</v>
      </c>
      <c r="E1240" s="40">
        <v>3.82</v>
      </c>
      <c r="F1240" s="40">
        <v>4.97</v>
      </c>
      <c r="G1240" s="40">
        <v>6.36</v>
      </c>
      <c r="H1240" s="40">
        <v>8.15</v>
      </c>
      <c r="I1240" s="40">
        <v>10.7</v>
      </c>
      <c r="J1240" s="40">
        <v>15.53</v>
      </c>
      <c r="K1240" s="40">
        <v>44.86</v>
      </c>
      <c r="M1240" s="38">
        <f t="shared" si="18"/>
        <v>22.12087912087912</v>
      </c>
    </row>
    <row r="1241" spans="1:13" x14ac:dyDescent="0.3">
      <c r="A1241" s="42">
        <v>1998</v>
      </c>
      <c r="B1241" s="40">
        <v>0.87</v>
      </c>
      <c r="C1241" s="40">
        <v>1.91</v>
      </c>
      <c r="D1241" s="40">
        <v>2.84</v>
      </c>
      <c r="E1241" s="40">
        <v>3.9</v>
      </c>
      <c r="F1241" s="40">
        <v>5.0199999999999996</v>
      </c>
      <c r="G1241" s="40">
        <v>6.32</v>
      </c>
      <c r="H1241" s="40">
        <v>8.0500000000000007</v>
      </c>
      <c r="I1241" s="40">
        <v>10.79</v>
      </c>
      <c r="J1241" s="40">
        <v>15.85</v>
      </c>
      <c r="K1241" s="40">
        <v>44.45</v>
      </c>
      <c r="M1241" s="38">
        <f t="shared" si="18"/>
        <v>21.690647482014391</v>
      </c>
    </row>
    <row r="1242" spans="1:13" x14ac:dyDescent="0.3">
      <c r="A1242" s="42">
        <v>1997</v>
      </c>
      <c r="B1242" s="40">
        <v>0.94</v>
      </c>
      <c r="C1242" s="40">
        <v>1.99</v>
      </c>
      <c r="D1242" s="40">
        <v>2.98</v>
      </c>
      <c r="E1242" s="40">
        <v>4.09</v>
      </c>
      <c r="F1242" s="40">
        <v>5.4</v>
      </c>
      <c r="G1242" s="40">
        <v>6.81</v>
      </c>
      <c r="H1242" s="40">
        <v>8.76</v>
      </c>
      <c r="I1242" s="40">
        <v>11.52</v>
      </c>
      <c r="J1242" s="40">
        <v>16.329999999999998</v>
      </c>
      <c r="K1242" s="40">
        <v>41.18</v>
      </c>
      <c r="M1242" s="38">
        <f t="shared" si="18"/>
        <v>19.627986348122867</v>
      </c>
    </row>
    <row r="1243" spans="1:13" x14ac:dyDescent="0.3">
      <c r="A1243" s="42">
        <v>1994</v>
      </c>
      <c r="B1243" s="40">
        <v>1.83</v>
      </c>
      <c r="C1243" s="40">
        <v>3.03</v>
      </c>
      <c r="D1243" s="40">
        <v>4.1500000000000004</v>
      </c>
      <c r="E1243" s="40">
        <v>5.27</v>
      </c>
      <c r="F1243" s="40">
        <v>6.5</v>
      </c>
      <c r="G1243" s="40">
        <v>7.98</v>
      </c>
      <c r="H1243" s="40">
        <v>9.76</v>
      </c>
      <c r="I1243" s="40">
        <v>12.2</v>
      </c>
      <c r="J1243" s="40">
        <v>16.07</v>
      </c>
      <c r="K1243" s="40">
        <v>33.21</v>
      </c>
      <c r="M1243" s="38">
        <f t="shared" si="18"/>
        <v>10.139917695473253</v>
      </c>
    </row>
    <row r="1244" spans="1:13" x14ac:dyDescent="0.3">
      <c r="A1244" s="42">
        <v>1985.5</v>
      </c>
      <c r="B1244" s="40">
        <v>1.79</v>
      </c>
      <c r="C1244" s="40">
        <v>3.05</v>
      </c>
      <c r="D1244" s="40">
        <v>4.09</v>
      </c>
      <c r="E1244" s="40">
        <v>5.09</v>
      </c>
      <c r="F1244" s="40">
        <v>6.17</v>
      </c>
      <c r="G1244" s="40">
        <v>7.54</v>
      </c>
      <c r="H1244" s="40">
        <v>9.27</v>
      </c>
      <c r="I1244" s="40">
        <v>11.76</v>
      </c>
      <c r="J1244" s="40">
        <v>16.079999999999998</v>
      </c>
      <c r="K1244" s="40">
        <v>35.159999999999997</v>
      </c>
      <c r="M1244" s="38">
        <f t="shared" si="18"/>
        <v>10.586776859504132</v>
      </c>
    </row>
    <row r="1245" spans="1:13" x14ac:dyDescent="0.3">
      <c r="M1245" s="38"/>
    </row>
    <row r="1246" spans="1:13" x14ac:dyDescent="0.3">
      <c r="A1246" s="50" t="s">
        <v>291</v>
      </c>
      <c r="B1246" s="50" t="s">
        <v>334</v>
      </c>
      <c r="C1246" s="50"/>
      <c r="D1246" s="50"/>
      <c r="E1246" s="50"/>
      <c r="F1246" s="50"/>
      <c r="G1246" s="50"/>
      <c r="H1246" s="50"/>
      <c r="I1246" s="50"/>
      <c r="J1246" s="50"/>
      <c r="K1246" s="50"/>
      <c r="M1246" s="38"/>
    </row>
    <row r="1247" spans="1:13" x14ac:dyDescent="0.3">
      <c r="A1247" s="50"/>
      <c r="B1247" s="40" t="s">
        <v>335</v>
      </c>
      <c r="C1247" s="40" t="s">
        <v>336</v>
      </c>
      <c r="D1247" s="40" t="s">
        <v>337</v>
      </c>
      <c r="E1247" s="40" t="s">
        <v>338</v>
      </c>
      <c r="F1247" s="40" t="s">
        <v>339</v>
      </c>
      <c r="G1247" s="40" t="s">
        <v>340</v>
      </c>
      <c r="H1247" s="40" t="s">
        <v>341</v>
      </c>
      <c r="I1247" s="40" t="s">
        <v>342</v>
      </c>
      <c r="J1247" s="40" t="s">
        <v>343</v>
      </c>
      <c r="K1247" s="40" t="s">
        <v>344</v>
      </c>
      <c r="M1247" s="38"/>
    </row>
    <row r="1248" spans="1:13" x14ac:dyDescent="0.3">
      <c r="A1248" s="42">
        <v>2015</v>
      </c>
      <c r="B1248" s="40">
        <v>68.87</v>
      </c>
      <c r="C1248" s="40">
        <v>98.81</v>
      </c>
      <c r="D1248" s="40">
        <v>125.91</v>
      </c>
      <c r="E1248" s="40">
        <v>151.97</v>
      </c>
      <c r="F1248" s="40">
        <v>177.95</v>
      </c>
      <c r="G1248" s="40">
        <v>204.9</v>
      </c>
      <c r="H1248" s="40">
        <v>234.42</v>
      </c>
      <c r="I1248" s="40">
        <v>269.55</v>
      </c>
      <c r="J1248" s="40">
        <v>316.41000000000003</v>
      </c>
      <c r="K1248" s="40">
        <v>427.77</v>
      </c>
      <c r="M1248" s="38"/>
    </row>
    <row r="1249" spans="1:13" x14ac:dyDescent="0.3">
      <c r="A1249" s="42">
        <v>2014</v>
      </c>
      <c r="B1249" s="40">
        <v>67.86</v>
      </c>
      <c r="C1249" s="40">
        <v>96.91</v>
      </c>
      <c r="D1249" s="40">
        <v>123.28</v>
      </c>
      <c r="E1249" s="40">
        <v>149.29</v>
      </c>
      <c r="F1249" s="40">
        <v>175.59</v>
      </c>
      <c r="G1249" s="40">
        <v>203.37</v>
      </c>
      <c r="H1249" s="40">
        <v>233.75</v>
      </c>
      <c r="I1249" s="40">
        <v>269.16000000000003</v>
      </c>
      <c r="J1249" s="40">
        <v>315.73</v>
      </c>
      <c r="K1249" s="40">
        <v>424.12</v>
      </c>
      <c r="M1249" s="38"/>
    </row>
    <row r="1250" spans="1:13" x14ac:dyDescent="0.3">
      <c r="A1250" s="42">
        <v>2013</v>
      </c>
      <c r="B1250" s="40">
        <v>64.569999999999993</v>
      </c>
      <c r="C1250" s="40">
        <v>92.87</v>
      </c>
      <c r="D1250" s="40">
        <v>118.8</v>
      </c>
      <c r="E1250" s="40">
        <v>144.44999999999999</v>
      </c>
      <c r="F1250" s="40">
        <v>170.57</v>
      </c>
      <c r="G1250" s="40">
        <v>198.19</v>
      </c>
      <c r="H1250" s="40">
        <v>228.28</v>
      </c>
      <c r="I1250" s="40">
        <v>263.52999999999997</v>
      </c>
      <c r="J1250" s="40">
        <v>310.33</v>
      </c>
      <c r="K1250" s="40">
        <v>419.3</v>
      </c>
      <c r="M1250" s="38"/>
    </row>
    <row r="1251" spans="1:13" x14ac:dyDescent="0.3">
      <c r="A1251" s="42">
        <v>2012</v>
      </c>
      <c r="B1251" s="40">
        <v>60.83</v>
      </c>
      <c r="C1251" s="40">
        <v>88.56</v>
      </c>
      <c r="D1251" s="40">
        <v>114.77</v>
      </c>
      <c r="E1251" s="40">
        <v>140.49</v>
      </c>
      <c r="F1251" s="40">
        <v>166.77</v>
      </c>
      <c r="G1251" s="40">
        <v>194.29</v>
      </c>
      <c r="H1251" s="40">
        <v>224.05</v>
      </c>
      <c r="I1251" s="40">
        <v>258.83999999999997</v>
      </c>
      <c r="J1251" s="40">
        <v>304.57</v>
      </c>
      <c r="K1251" s="40">
        <v>413.82</v>
      </c>
      <c r="M1251" s="38"/>
    </row>
    <row r="1252" spans="1:13" x14ac:dyDescent="0.3">
      <c r="A1252" s="42">
        <v>2011</v>
      </c>
      <c r="B1252" s="40">
        <v>59.36</v>
      </c>
      <c r="C1252" s="40">
        <v>84.71</v>
      </c>
      <c r="D1252" s="40">
        <v>108.36</v>
      </c>
      <c r="E1252" s="40">
        <v>132.16999999999999</v>
      </c>
      <c r="F1252" s="40">
        <v>156.84</v>
      </c>
      <c r="G1252" s="40">
        <v>182.98</v>
      </c>
      <c r="H1252" s="40">
        <v>211.48</v>
      </c>
      <c r="I1252" s="40">
        <v>244.45</v>
      </c>
      <c r="J1252" s="40">
        <v>287.43</v>
      </c>
      <c r="K1252" s="40">
        <v>393.08</v>
      </c>
      <c r="M1252" s="38"/>
    </row>
    <row r="1253" spans="1:13" x14ac:dyDescent="0.3">
      <c r="A1253" s="42">
        <v>2010</v>
      </c>
      <c r="B1253" s="40">
        <v>57.05</v>
      </c>
      <c r="C1253" s="40">
        <v>80.09</v>
      </c>
      <c r="D1253" s="40">
        <v>102.51</v>
      </c>
      <c r="E1253" s="40">
        <v>124.77</v>
      </c>
      <c r="F1253" s="40">
        <v>147.80000000000001</v>
      </c>
      <c r="G1253" s="40">
        <v>172.28</v>
      </c>
      <c r="H1253" s="40">
        <v>199.37</v>
      </c>
      <c r="I1253" s="40">
        <v>231.17</v>
      </c>
      <c r="J1253" s="40">
        <v>273.64999999999998</v>
      </c>
      <c r="K1253" s="40">
        <v>377.8</v>
      </c>
      <c r="M1253" s="38"/>
    </row>
    <row r="1254" spans="1:13" x14ac:dyDescent="0.3">
      <c r="A1254" s="42">
        <v>2009</v>
      </c>
      <c r="B1254" s="40">
        <v>50.22</v>
      </c>
      <c r="C1254" s="40">
        <v>71.69</v>
      </c>
      <c r="D1254" s="40">
        <v>92.19</v>
      </c>
      <c r="E1254" s="40">
        <v>112.81</v>
      </c>
      <c r="F1254" s="40">
        <v>134.36000000000001</v>
      </c>
      <c r="G1254" s="40">
        <v>157.82</v>
      </c>
      <c r="H1254" s="40">
        <v>184.29</v>
      </c>
      <c r="I1254" s="40">
        <v>216.07</v>
      </c>
      <c r="J1254" s="40">
        <v>258.58</v>
      </c>
      <c r="K1254" s="40">
        <v>363.91</v>
      </c>
      <c r="M1254" s="38"/>
    </row>
    <row r="1255" spans="1:13" x14ac:dyDescent="0.3">
      <c r="A1255" s="42">
        <v>2008</v>
      </c>
      <c r="B1255" s="40">
        <v>44.76</v>
      </c>
      <c r="C1255" s="40">
        <v>64.69</v>
      </c>
      <c r="D1255" s="40">
        <v>84.73</v>
      </c>
      <c r="E1255" s="40">
        <v>104.98</v>
      </c>
      <c r="F1255" s="40">
        <v>126.22</v>
      </c>
      <c r="G1255" s="40">
        <v>149.36000000000001</v>
      </c>
      <c r="H1255" s="40">
        <v>175.42</v>
      </c>
      <c r="I1255" s="40">
        <v>206.16</v>
      </c>
      <c r="J1255" s="40">
        <v>247.09</v>
      </c>
      <c r="K1255" s="40">
        <v>349.65</v>
      </c>
      <c r="M1255" s="38"/>
    </row>
    <row r="1256" spans="1:13" x14ac:dyDescent="0.3">
      <c r="A1256" s="42">
        <v>2007</v>
      </c>
      <c r="B1256" s="40">
        <v>39.14</v>
      </c>
      <c r="C1256" s="40">
        <v>56.67</v>
      </c>
      <c r="D1256" s="40">
        <v>74.42</v>
      </c>
      <c r="E1256" s="40">
        <v>93.17</v>
      </c>
      <c r="F1256" s="40">
        <v>113.27</v>
      </c>
      <c r="G1256" s="40">
        <v>135.11000000000001</v>
      </c>
      <c r="H1256" s="40">
        <v>159.41999999999999</v>
      </c>
      <c r="I1256" s="40">
        <v>189.31</v>
      </c>
      <c r="J1256" s="40">
        <v>230.33</v>
      </c>
      <c r="K1256" s="40">
        <v>340.34</v>
      </c>
      <c r="M1256" s="38"/>
    </row>
    <row r="1257" spans="1:13" x14ac:dyDescent="0.3">
      <c r="A1257" s="42">
        <v>2006</v>
      </c>
      <c r="B1257" s="40">
        <v>34.96</v>
      </c>
      <c r="C1257" s="40">
        <v>50.47</v>
      </c>
      <c r="D1257" s="40">
        <v>66.069999999999993</v>
      </c>
      <c r="E1257" s="40">
        <v>82.31</v>
      </c>
      <c r="F1257" s="40">
        <v>99.9</v>
      </c>
      <c r="G1257" s="40">
        <v>119.22</v>
      </c>
      <c r="H1257" s="40">
        <v>141.49</v>
      </c>
      <c r="I1257" s="40">
        <v>167.93</v>
      </c>
      <c r="J1257" s="40">
        <v>204.6</v>
      </c>
      <c r="K1257" s="40">
        <v>304.01</v>
      </c>
      <c r="M1257" s="38"/>
    </row>
    <row r="1258" spans="1:13" x14ac:dyDescent="0.3">
      <c r="A1258" s="42">
        <v>2005</v>
      </c>
      <c r="B1258" s="40">
        <v>33.26</v>
      </c>
      <c r="C1258" s="40">
        <v>46.89</v>
      </c>
      <c r="D1258" s="40">
        <v>60.42</v>
      </c>
      <c r="E1258" s="40">
        <v>74.62</v>
      </c>
      <c r="F1258" s="40">
        <v>89.74</v>
      </c>
      <c r="G1258" s="40">
        <v>106.81</v>
      </c>
      <c r="H1258" s="40">
        <v>126.05</v>
      </c>
      <c r="I1258" s="40">
        <v>149.31</v>
      </c>
      <c r="J1258" s="40">
        <v>181.73</v>
      </c>
      <c r="K1258" s="40">
        <v>272.58999999999997</v>
      </c>
      <c r="M1258" s="38"/>
    </row>
    <row r="1259" spans="1:13" x14ac:dyDescent="0.3">
      <c r="A1259" s="42">
        <v>2004</v>
      </c>
      <c r="B1259" s="40">
        <v>35.83</v>
      </c>
      <c r="C1259" s="40">
        <v>50.62</v>
      </c>
      <c r="D1259" s="40">
        <v>64.739999999999995</v>
      </c>
      <c r="E1259" s="40">
        <v>79.62</v>
      </c>
      <c r="F1259" s="40">
        <v>95.66</v>
      </c>
      <c r="G1259" s="40">
        <v>113.18</v>
      </c>
      <c r="H1259" s="40">
        <v>133.28</v>
      </c>
      <c r="I1259" s="40">
        <v>157.63999999999999</v>
      </c>
      <c r="J1259" s="40">
        <v>191.69</v>
      </c>
      <c r="K1259" s="40">
        <v>284.36</v>
      </c>
      <c r="M1259" s="38"/>
    </row>
    <row r="1260" spans="1:13" x14ac:dyDescent="0.3">
      <c r="A1260" s="42">
        <v>2003</v>
      </c>
      <c r="B1260" s="40">
        <v>35.369999999999997</v>
      </c>
      <c r="C1260" s="40">
        <v>49.55</v>
      </c>
      <c r="D1260" s="40">
        <v>62.42</v>
      </c>
      <c r="E1260" s="40">
        <v>75.73</v>
      </c>
      <c r="F1260" s="40">
        <v>89.95</v>
      </c>
      <c r="G1260" s="40">
        <v>105.7</v>
      </c>
      <c r="H1260" s="40">
        <v>123.77</v>
      </c>
      <c r="I1260" s="40">
        <v>146.31</v>
      </c>
      <c r="J1260" s="40">
        <v>178.25</v>
      </c>
      <c r="K1260" s="40">
        <v>280.75</v>
      </c>
      <c r="M1260" s="38"/>
    </row>
    <row r="1261" spans="1:13" x14ac:dyDescent="0.3">
      <c r="A1261" s="42">
        <v>2002</v>
      </c>
      <c r="B1261" s="40">
        <v>28.27</v>
      </c>
      <c r="C1261" s="40">
        <v>42.54</v>
      </c>
      <c r="D1261" s="40">
        <v>55.92</v>
      </c>
      <c r="E1261" s="40">
        <v>69.400000000000006</v>
      </c>
      <c r="F1261" s="40">
        <v>83.9</v>
      </c>
      <c r="G1261" s="40">
        <v>100.08</v>
      </c>
      <c r="H1261" s="40">
        <v>118.32</v>
      </c>
      <c r="I1261" s="40">
        <v>140.76</v>
      </c>
      <c r="J1261" s="40">
        <v>171.97</v>
      </c>
      <c r="K1261" s="40">
        <v>269.27</v>
      </c>
      <c r="M1261" s="38"/>
    </row>
    <row r="1262" spans="1:13" x14ac:dyDescent="0.3">
      <c r="A1262" s="42">
        <v>2001</v>
      </c>
      <c r="B1262" s="40">
        <v>25.87</v>
      </c>
      <c r="C1262" s="40">
        <v>38.799999999999997</v>
      </c>
      <c r="D1262" s="40">
        <v>50.88</v>
      </c>
      <c r="E1262" s="40">
        <v>63.38</v>
      </c>
      <c r="F1262" s="40">
        <v>76.53</v>
      </c>
      <c r="G1262" s="40">
        <v>91.15</v>
      </c>
      <c r="H1262" s="40">
        <v>107.89</v>
      </c>
      <c r="I1262" s="40">
        <v>128.16999999999999</v>
      </c>
      <c r="J1262" s="40">
        <v>156.36000000000001</v>
      </c>
      <c r="K1262" s="40">
        <v>233.03</v>
      </c>
      <c r="M1262" s="38"/>
    </row>
    <row r="1263" spans="1:13" x14ac:dyDescent="0.3">
      <c r="A1263" s="42">
        <v>2000</v>
      </c>
      <c r="B1263" s="40">
        <v>27</v>
      </c>
      <c r="C1263" s="40">
        <v>40.619999999999997</v>
      </c>
      <c r="D1263" s="40">
        <v>53.76</v>
      </c>
      <c r="E1263" s="40">
        <v>67.2</v>
      </c>
      <c r="F1263" s="40">
        <v>81.290000000000006</v>
      </c>
      <c r="G1263" s="40">
        <v>96.99</v>
      </c>
      <c r="H1263" s="40">
        <v>114.34</v>
      </c>
      <c r="I1263" s="40">
        <v>135.61000000000001</v>
      </c>
      <c r="J1263" s="40">
        <v>164.74</v>
      </c>
      <c r="K1263" s="40">
        <v>241.08</v>
      </c>
      <c r="M1263" s="38"/>
    </row>
    <row r="1264" spans="1:13" x14ac:dyDescent="0.3">
      <c r="A1264" s="42">
        <v>1999</v>
      </c>
      <c r="B1264" s="40">
        <v>23.45</v>
      </c>
      <c r="C1264" s="40">
        <v>37.21</v>
      </c>
      <c r="D1264" s="40">
        <v>50.8</v>
      </c>
      <c r="E1264" s="40">
        <v>64.13</v>
      </c>
      <c r="F1264" s="40">
        <v>78.41</v>
      </c>
      <c r="G1264" s="40">
        <v>94.24</v>
      </c>
      <c r="H1264" s="40">
        <v>112.51</v>
      </c>
      <c r="I1264" s="40">
        <v>134.91</v>
      </c>
      <c r="J1264" s="40">
        <v>166.96</v>
      </c>
      <c r="K1264" s="40">
        <v>272.62</v>
      </c>
      <c r="M1264" s="38"/>
    </row>
    <row r="1265" spans="1:13" x14ac:dyDescent="0.3">
      <c r="A1265" s="42">
        <v>1998</v>
      </c>
      <c r="B1265" s="40">
        <v>24.12</v>
      </c>
      <c r="C1265" s="40">
        <v>38.54</v>
      </c>
      <c r="D1265" s="40">
        <v>51.94</v>
      </c>
      <c r="E1265" s="40">
        <v>65.989999999999995</v>
      </c>
      <c r="F1265" s="40">
        <v>80.62</v>
      </c>
      <c r="G1265" s="40">
        <v>96.39</v>
      </c>
      <c r="H1265" s="40">
        <v>114.5</v>
      </c>
      <c r="I1265" s="40">
        <v>137.59</v>
      </c>
      <c r="J1265" s="40">
        <v>171.12</v>
      </c>
      <c r="K1265" s="40">
        <v>277.25</v>
      </c>
      <c r="M1265" s="38"/>
    </row>
    <row r="1266" spans="1:13" x14ac:dyDescent="0.3">
      <c r="A1266" s="42">
        <v>1997</v>
      </c>
      <c r="B1266" s="40">
        <v>23.91</v>
      </c>
      <c r="C1266" s="40">
        <v>37.26</v>
      </c>
      <c r="D1266" s="40">
        <v>50.1</v>
      </c>
      <c r="E1266" s="40">
        <v>63.59</v>
      </c>
      <c r="F1266" s="40">
        <v>78.34</v>
      </c>
      <c r="G1266" s="40">
        <v>94.15</v>
      </c>
      <c r="H1266" s="40">
        <v>112.53</v>
      </c>
      <c r="I1266" s="40">
        <v>135.09</v>
      </c>
      <c r="J1266" s="40">
        <v>166.23</v>
      </c>
      <c r="K1266" s="40">
        <v>254.34</v>
      </c>
      <c r="M1266" s="38"/>
    </row>
    <row r="1267" spans="1:13" x14ac:dyDescent="0.3">
      <c r="A1267" s="42">
        <v>1994</v>
      </c>
      <c r="B1267" s="40">
        <v>34.450000000000003</v>
      </c>
      <c r="C1267" s="40">
        <v>45.74</v>
      </c>
      <c r="D1267" s="40">
        <v>56.54</v>
      </c>
      <c r="E1267" s="40">
        <v>67.209999999999994</v>
      </c>
      <c r="F1267" s="40">
        <v>78.239999999999995</v>
      </c>
      <c r="G1267" s="40">
        <v>90.23</v>
      </c>
      <c r="H1267" s="40">
        <v>103.59</v>
      </c>
      <c r="I1267" s="40">
        <v>119.35</v>
      </c>
      <c r="J1267" s="40">
        <v>139.69999999999999</v>
      </c>
      <c r="K1267" s="40">
        <v>188.25</v>
      </c>
      <c r="M1267" s="38"/>
    </row>
    <row r="1268" spans="1:13" x14ac:dyDescent="0.3">
      <c r="A1268" s="42">
        <v>1985.5</v>
      </c>
      <c r="B1268" s="40">
        <v>32.17</v>
      </c>
      <c r="C1268" s="40">
        <v>43.5</v>
      </c>
      <c r="D1268" s="40">
        <v>53.5</v>
      </c>
      <c r="E1268" s="40">
        <v>63</v>
      </c>
      <c r="F1268" s="40">
        <v>72.58</v>
      </c>
      <c r="G1268" s="40">
        <v>83.07</v>
      </c>
      <c r="H1268" s="40">
        <v>95.01</v>
      </c>
      <c r="I1268" s="40">
        <v>109.55</v>
      </c>
      <c r="J1268" s="40">
        <v>129.49</v>
      </c>
      <c r="K1268" s="40">
        <v>179.74</v>
      </c>
      <c r="M1268" s="38"/>
    </row>
    <row r="1269" spans="1:13" x14ac:dyDescent="0.3">
      <c r="M1269" s="38"/>
    </row>
    <row r="1270" spans="1:13" x14ac:dyDescent="0.3">
      <c r="M1270" s="38"/>
    </row>
    <row r="1271" spans="1:13" x14ac:dyDescent="0.3">
      <c r="A1271" s="44" t="s">
        <v>95</v>
      </c>
      <c r="M1271" s="38"/>
    </row>
    <row r="1272" spans="1:13" x14ac:dyDescent="0.3">
      <c r="M1272" s="38"/>
    </row>
    <row r="1273" spans="1:13" x14ac:dyDescent="0.3">
      <c r="A1273" s="42">
        <v>1995</v>
      </c>
      <c r="B1273" s="42" t="s">
        <v>308</v>
      </c>
      <c r="C1273" s="40">
        <v>103.13</v>
      </c>
      <c r="D1273" s="40">
        <v>1.9</v>
      </c>
      <c r="E1273" s="40">
        <v>35.83</v>
      </c>
      <c r="F1273" s="40">
        <v>13.24</v>
      </c>
      <c r="G1273" s="40">
        <v>6.56</v>
      </c>
      <c r="H1273" s="40">
        <v>19.64</v>
      </c>
      <c r="I1273" s="40">
        <v>42.58</v>
      </c>
      <c r="J1273" s="40">
        <v>75.989999999999995</v>
      </c>
      <c r="K1273" s="40">
        <v>31.57</v>
      </c>
      <c r="L1273" s="40">
        <v>0.15</v>
      </c>
      <c r="M1273" s="38"/>
    </row>
    <row r="1274" spans="1:13" x14ac:dyDescent="0.3">
      <c r="M1274" s="38"/>
    </row>
    <row r="1275" spans="1:13" x14ac:dyDescent="0.3">
      <c r="A1275" s="50" t="s">
        <v>291</v>
      </c>
      <c r="B1275" s="50" t="s">
        <v>323</v>
      </c>
      <c r="C1275" s="50"/>
      <c r="D1275" s="50"/>
      <c r="E1275" s="50"/>
      <c r="F1275" s="50"/>
      <c r="G1275" s="50"/>
      <c r="H1275" s="50"/>
      <c r="I1275" s="50"/>
      <c r="J1275" s="50"/>
      <c r="K1275" s="50"/>
      <c r="M1275" s="38"/>
    </row>
    <row r="1276" spans="1:13" x14ac:dyDescent="0.3">
      <c r="A1276" s="50"/>
      <c r="B1276" s="40" t="s">
        <v>324</v>
      </c>
      <c r="C1276" s="40" t="s">
        <v>325</v>
      </c>
      <c r="D1276" s="40" t="s">
        <v>326</v>
      </c>
      <c r="E1276" s="40" t="s">
        <v>327</v>
      </c>
      <c r="F1276" s="40" t="s">
        <v>328</v>
      </c>
      <c r="G1276" s="40" t="s">
        <v>329</v>
      </c>
      <c r="H1276" s="40" t="s">
        <v>330</v>
      </c>
      <c r="I1276" s="40" t="s">
        <v>331</v>
      </c>
      <c r="J1276" s="40" t="s">
        <v>332</v>
      </c>
      <c r="K1276" s="40" t="s">
        <v>333</v>
      </c>
      <c r="M1276" s="38"/>
    </row>
    <row r="1277" spans="1:13" x14ac:dyDescent="0.3">
      <c r="A1277" s="42">
        <v>1995</v>
      </c>
      <c r="B1277" s="40">
        <v>2.0099999999999998</v>
      </c>
      <c r="C1277" s="40">
        <v>3.22</v>
      </c>
      <c r="D1277" s="40">
        <v>4.3600000000000003</v>
      </c>
      <c r="E1277" s="40">
        <v>5.51</v>
      </c>
      <c r="F1277" s="40">
        <v>6.72</v>
      </c>
      <c r="G1277" s="40">
        <v>8.08</v>
      </c>
      <c r="H1277" s="40">
        <v>9.74</v>
      </c>
      <c r="I1277" s="40">
        <v>12.01</v>
      </c>
      <c r="J1277" s="40">
        <v>15.86</v>
      </c>
      <c r="K1277" s="40">
        <v>32.479999999999997</v>
      </c>
      <c r="M1277" s="38"/>
    </row>
    <row r="1278" spans="1:13" x14ac:dyDescent="0.3">
      <c r="M1278" s="38"/>
    </row>
    <row r="1279" spans="1:13" x14ac:dyDescent="0.3">
      <c r="A1279" s="50" t="s">
        <v>291</v>
      </c>
      <c r="B1279" s="50" t="s">
        <v>334</v>
      </c>
      <c r="C1279" s="50"/>
      <c r="D1279" s="50"/>
      <c r="E1279" s="50"/>
      <c r="F1279" s="50"/>
      <c r="G1279" s="50"/>
      <c r="H1279" s="50"/>
      <c r="I1279" s="50"/>
      <c r="J1279" s="50"/>
      <c r="K1279" s="50"/>
      <c r="M1279" s="38"/>
    </row>
    <row r="1280" spans="1:13" x14ac:dyDescent="0.3">
      <c r="A1280" s="50"/>
      <c r="B1280" s="40" t="s">
        <v>335</v>
      </c>
      <c r="C1280" s="40" t="s">
        <v>336</v>
      </c>
      <c r="D1280" s="40" t="s">
        <v>337</v>
      </c>
      <c r="E1280" s="40" t="s">
        <v>338</v>
      </c>
      <c r="F1280" s="40" t="s">
        <v>339</v>
      </c>
      <c r="G1280" s="40" t="s">
        <v>340</v>
      </c>
      <c r="H1280" s="40" t="s">
        <v>341</v>
      </c>
      <c r="I1280" s="40" t="s">
        <v>342</v>
      </c>
      <c r="J1280" s="40" t="s">
        <v>343</v>
      </c>
      <c r="K1280" s="40" t="s">
        <v>344</v>
      </c>
      <c r="M1280" s="38"/>
    </row>
    <row r="1281" spans="1:13" x14ac:dyDescent="0.3">
      <c r="A1281" s="42">
        <v>1995</v>
      </c>
      <c r="B1281" s="40">
        <v>20.73</v>
      </c>
      <c r="C1281" s="40">
        <v>26.97</v>
      </c>
      <c r="D1281" s="40">
        <v>32.97</v>
      </c>
      <c r="E1281" s="40">
        <v>38.93</v>
      </c>
      <c r="F1281" s="40">
        <v>45.01</v>
      </c>
      <c r="G1281" s="40">
        <v>51.39</v>
      </c>
      <c r="H1281" s="40">
        <v>58.4</v>
      </c>
      <c r="I1281" s="40">
        <v>66.58</v>
      </c>
      <c r="J1281" s="40">
        <v>77.36</v>
      </c>
      <c r="K1281" s="40">
        <v>103.13</v>
      </c>
      <c r="M1281" s="38"/>
    </row>
    <row r="1282" spans="1:13" x14ac:dyDescent="0.3">
      <c r="M1282" s="38"/>
    </row>
    <row r="1283" spans="1:13" x14ac:dyDescent="0.3">
      <c r="M1283" s="38"/>
    </row>
    <row r="1284" spans="1:13" x14ac:dyDescent="0.3">
      <c r="A1284" s="44" t="s">
        <v>98</v>
      </c>
      <c r="M1284" s="38"/>
    </row>
    <row r="1285" spans="1:13" x14ac:dyDescent="0.3">
      <c r="M1285" s="38"/>
    </row>
    <row r="1286" spans="1:13" x14ac:dyDescent="0.3">
      <c r="A1286" s="42">
        <v>1999</v>
      </c>
      <c r="B1286" s="42" t="s">
        <v>307</v>
      </c>
      <c r="C1286" s="40">
        <v>217.41</v>
      </c>
      <c r="D1286" s="40">
        <v>1.9</v>
      </c>
      <c r="E1286" s="40">
        <v>23.38</v>
      </c>
      <c r="F1286" s="40">
        <v>16.559999999999999</v>
      </c>
      <c r="G1286" s="40">
        <v>14.57</v>
      </c>
      <c r="H1286" s="40">
        <v>10.06</v>
      </c>
      <c r="I1286" s="40">
        <v>57.61</v>
      </c>
      <c r="J1286" s="40">
        <v>139.11000000000001</v>
      </c>
      <c r="K1286" s="40">
        <v>161.22999999999999</v>
      </c>
      <c r="L1286" s="40">
        <v>0.47</v>
      </c>
      <c r="M1286" s="38"/>
    </row>
    <row r="1287" spans="1:13" x14ac:dyDescent="0.3">
      <c r="M1287" s="38"/>
    </row>
    <row r="1288" spans="1:13" x14ac:dyDescent="0.3">
      <c r="A1288" s="50" t="s">
        <v>291</v>
      </c>
      <c r="B1288" s="50" t="s">
        <v>323</v>
      </c>
      <c r="C1288" s="50"/>
      <c r="D1288" s="50"/>
      <c r="E1288" s="50"/>
      <c r="F1288" s="50"/>
      <c r="G1288" s="50"/>
      <c r="H1288" s="50"/>
      <c r="I1288" s="50"/>
      <c r="J1288" s="50"/>
      <c r="K1288" s="50"/>
      <c r="M1288" s="38"/>
    </row>
    <row r="1289" spans="1:13" x14ac:dyDescent="0.3">
      <c r="A1289" s="50"/>
      <c r="B1289" s="40" t="s">
        <v>324</v>
      </c>
      <c r="C1289" s="40" t="s">
        <v>325</v>
      </c>
      <c r="D1289" s="40" t="s">
        <v>326</v>
      </c>
      <c r="E1289" s="40" t="s">
        <v>327</v>
      </c>
      <c r="F1289" s="40" t="s">
        <v>328</v>
      </c>
      <c r="G1289" s="40" t="s">
        <v>329</v>
      </c>
      <c r="H1289" s="40" t="s">
        <v>330</v>
      </c>
      <c r="I1289" s="40" t="s">
        <v>331</v>
      </c>
      <c r="J1289" s="40" t="s">
        <v>332</v>
      </c>
      <c r="K1289" s="40" t="s">
        <v>333</v>
      </c>
      <c r="M1289" s="38"/>
    </row>
    <row r="1290" spans="1:13" x14ac:dyDescent="0.3">
      <c r="A1290" s="42">
        <v>1999</v>
      </c>
      <c r="B1290" s="40" t="s">
        <v>313</v>
      </c>
      <c r="C1290" s="40" t="s">
        <v>313</v>
      </c>
      <c r="D1290" s="40" t="s">
        <v>313</v>
      </c>
      <c r="E1290" s="40" t="s">
        <v>313</v>
      </c>
      <c r="F1290" s="40" t="s">
        <v>313</v>
      </c>
      <c r="G1290" s="40" t="s">
        <v>313</v>
      </c>
      <c r="H1290" s="40" t="s">
        <v>313</v>
      </c>
      <c r="I1290" s="40" t="s">
        <v>313</v>
      </c>
      <c r="J1290" s="40" t="s">
        <v>313</v>
      </c>
      <c r="K1290" s="40" t="s">
        <v>313</v>
      </c>
      <c r="M1290" s="38"/>
    </row>
    <row r="1291" spans="1:13" x14ac:dyDescent="0.3">
      <c r="M1291" s="38"/>
    </row>
    <row r="1292" spans="1:13" x14ac:dyDescent="0.3">
      <c r="A1292" s="50" t="s">
        <v>291</v>
      </c>
      <c r="B1292" s="50" t="s">
        <v>334</v>
      </c>
      <c r="C1292" s="50"/>
      <c r="D1292" s="50"/>
      <c r="E1292" s="50"/>
      <c r="F1292" s="50"/>
      <c r="G1292" s="50"/>
      <c r="H1292" s="50"/>
      <c r="I1292" s="50"/>
      <c r="J1292" s="50"/>
      <c r="K1292" s="50"/>
      <c r="M1292" s="38"/>
    </row>
    <row r="1293" spans="1:13" x14ac:dyDescent="0.3">
      <c r="A1293" s="50"/>
      <c r="B1293" s="40" t="s">
        <v>335</v>
      </c>
      <c r="C1293" s="40" t="s">
        <v>336</v>
      </c>
      <c r="D1293" s="40" t="s">
        <v>337</v>
      </c>
      <c r="E1293" s="40" t="s">
        <v>338</v>
      </c>
      <c r="F1293" s="40" t="s">
        <v>339</v>
      </c>
      <c r="G1293" s="40" t="s">
        <v>340</v>
      </c>
      <c r="H1293" s="40" t="s">
        <v>341</v>
      </c>
      <c r="I1293" s="40" t="s">
        <v>342</v>
      </c>
      <c r="J1293" s="40" t="s">
        <v>343</v>
      </c>
      <c r="K1293" s="40" t="s">
        <v>344</v>
      </c>
      <c r="M1293" s="38"/>
    </row>
    <row r="1294" spans="1:13" x14ac:dyDescent="0.3">
      <c r="A1294" s="42">
        <v>1999</v>
      </c>
      <c r="B1294" s="40" t="s">
        <v>313</v>
      </c>
      <c r="C1294" s="40" t="s">
        <v>313</v>
      </c>
      <c r="D1294" s="40" t="s">
        <v>313</v>
      </c>
      <c r="E1294" s="40" t="s">
        <v>313</v>
      </c>
      <c r="F1294" s="40" t="s">
        <v>313</v>
      </c>
      <c r="G1294" s="40" t="s">
        <v>313</v>
      </c>
      <c r="H1294" s="40" t="s">
        <v>313</v>
      </c>
      <c r="I1294" s="40" t="s">
        <v>313</v>
      </c>
      <c r="J1294" s="40" t="s">
        <v>313</v>
      </c>
      <c r="K1294" s="40" t="s">
        <v>313</v>
      </c>
      <c r="M1294" s="38"/>
    </row>
    <row r="1295" spans="1:13" x14ac:dyDescent="0.3">
      <c r="M1295" s="38"/>
    </row>
    <row r="1296" spans="1:13" x14ac:dyDescent="0.3">
      <c r="M1296" s="38"/>
    </row>
    <row r="1297" spans="1:13" x14ac:dyDescent="0.3">
      <c r="A1297" s="44" t="s">
        <v>101</v>
      </c>
      <c r="M1297" s="38"/>
    </row>
    <row r="1298" spans="1:13" x14ac:dyDescent="0.3">
      <c r="M1298" s="38"/>
    </row>
    <row r="1299" spans="1:13" x14ac:dyDescent="0.3">
      <c r="A1299" s="42">
        <v>1992</v>
      </c>
      <c r="B1299" s="42" t="s">
        <v>308</v>
      </c>
      <c r="C1299" s="40">
        <v>302.77</v>
      </c>
      <c r="D1299" s="40">
        <v>1.9</v>
      </c>
      <c r="E1299" s="40">
        <v>3.41</v>
      </c>
      <c r="F1299" s="40">
        <v>0.86</v>
      </c>
      <c r="G1299" s="40">
        <v>0.38</v>
      </c>
      <c r="H1299" s="40">
        <v>1.04</v>
      </c>
      <c r="I1299" s="40">
        <v>40.270000000000003</v>
      </c>
      <c r="J1299" s="40">
        <v>234.02</v>
      </c>
      <c r="K1299" s="40">
        <v>28.82</v>
      </c>
      <c r="L1299" s="40">
        <v>1.24</v>
      </c>
      <c r="M1299" s="38"/>
    </row>
    <row r="1300" spans="1:13" x14ac:dyDescent="0.3">
      <c r="A1300" s="42">
        <v>1988</v>
      </c>
      <c r="B1300" s="42" t="s">
        <v>308</v>
      </c>
      <c r="C1300" s="40">
        <v>431.26</v>
      </c>
      <c r="D1300" s="40">
        <v>1.9</v>
      </c>
      <c r="E1300" s="40">
        <v>0.67</v>
      </c>
      <c r="F1300" s="40">
        <v>0.02</v>
      </c>
      <c r="G1300" s="40">
        <v>0</v>
      </c>
      <c r="H1300" s="40">
        <v>0.03</v>
      </c>
      <c r="I1300" s="40">
        <v>42.6</v>
      </c>
      <c r="J1300" s="40">
        <v>319.63</v>
      </c>
      <c r="K1300" s="40">
        <v>31.93</v>
      </c>
      <c r="L1300" s="40">
        <v>1.2</v>
      </c>
      <c r="M1300" s="38"/>
    </row>
    <row r="1301" spans="1:13" x14ac:dyDescent="0.3">
      <c r="M1301" s="38"/>
    </row>
    <row r="1302" spans="1:13" x14ac:dyDescent="0.3">
      <c r="A1302" s="50" t="s">
        <v>291</v>
      </c>
      <c r="B1302" s="50" t="s">
        <v>323</v>
      </c>
      <c r="C1302" s="50"/>
      <c r="D1302" s="50"/>
      <c r="E1302" s="50"/>
      <c r="F1302" s="50"/>
      <c r="G1302" s="50"/>
      <c r="H1302" s="50"/>
      <c r="I1302" s="50"/>
      <c r="J1302" s="50"/>
      <c r="K1302" s="50"/>
      <c r="M1302" s="38"/>
    </row>
    <row r="1303" spans="1:13" x14ac:dyDescent="0.3">
      <c r="A1303" s="50"/>
      <c r="B1303" s="40" t="s">
        <v>324</v>
      </c>
      <c r="C1303" s="40" t="s">
        <v>325</v>
      </c>
      <c r="D1303" s="40" t="s">
        <v>326</v>
      </c>
      <c r="E1303" s="40" t="s">
        <v>327</v>
      </c>
      <c r="F1303" s="40" t="s">
        <v>328</v>
      </c>
      <c r="G1303" s="40" t="s">
        <v>329</v>
      </c>
      <c r="H1303" s="40" t="s">
        <v>330</v>
      </c>
      <c r="I1303" s="40" t="s">
        <v>331</v>
      </c>
      <c r="J1303" s="40" t="s">
        <v>332</v>
      </c>
      <c r="K1303" s="40" t="s">
        <v>333</v>
      </c>
      <c r="M1303" s="38"/>
    </row>
    <row r="1304" spans="1:13" x14ac:dyDescent="0.3">
      <c r="A1304" s="42">
        <v>1992</v>
      </c>
      <c r="B1304" s="40">
        <v>2.0699999999999998</v>
      </c>
      <c r="C1304" s="40">
        <v>3.43</v>
      </c>
      <c r="D1304" s="40">
        <v>4.58</v>
      </c>
      <c r="E1304" s="40">
        <v>5.76</v>
      </c>
      <c r="F1304" s="40">
        <v>7.04</v>
      </c>
      <c r="G1304" s="40">
        <v>8.49</v>
      </c>
      <c r="H1304" s="40">
        <v>10.23</v>
      </c>
      <c r="I1304" s="40">
        <v>12.5</v>
      </c>
      <c r="J1304" s="40">
        <v>16.010000000000002</v>
      </c>
      <c r="K1304" s="40">
        <v>29.89</v>
      </c>
      <c r="M1304" s="38"/>
    </row>
    <row r="1305" spans="1:13" x14ac:dyDescent="0.3">
      <c r="A1305" s="42">
        <v>1988</v>
      </c>
      <c r="B1305" s="40">
        <v>1.86</v>
      </c>
      <c r="C1305" s="40">
        <v>3.04</v>
      </c>
      <c r="D1305" s="40">
        <v>4.2</v>
      </c>
      <c r="E1305" s="40">
        <v>5.4</v>
      </c>
      <c r="F1305" s="40">
        <v>6.71</v>
      </c>
      <c r="G1305" s="40">
        <v>8.1999999999999993</v>
      </c>
      <c r="H1305" s="40">
        <v>10.039999999999999</v>
      </c>
      <c r="I1305" s="40">
        <v>12.57</v>
      </c>
      <c r="J1305" s="40">
        <v>16.829999999999998</v>
      </c>
      <c r="K1305" s="40">
        <v>31.14</v>
      </c>
      <c r="M1305" s="38"/>
    </row>
    <row r="1306" spans="1:13" x14ac:dyDescent="0.3">
      <c r="M1306" s="38"/>
    </row>
    <row r="1307" spans="1:13" x14ac:dyDescent="0.3">
      <c r="A1307" s="50" t="s">
        <v>291</v>
      </c>
      <c r="B1307" s="50" t="s">
        <v>334</v>
      </c>
      <c r="C1307" s="50"/>
      <c r="D1307" s="50"/>
      <c r="E1307" s="50"/>
      <c r="F1307" s="50"/>
      <c r="G1307" s="50"/>
      <c r="H1307" s="50"/>
      <c r="I1307" s="50"/>
      <c r="J1307" s="50"/>
      <c r="K1307" s="50"/>
      <c r="M1307" s="38"/>
    </row>
    <row r="1308" spans="1:13" x14ac:dyDescent="0.3">
      <c r="A1308" s="50"/>
      <c r="B1308" s="40" t="s">
        <v>335</v>
      </c>
      <c r="C1308" s="40" t="s">
        <v>336</v>
      </c>
      <c r="D1308" s="40" t="s">
        <v>337</v>
      </c>
      <c r="E1308" s="40" t="s">
        <v>338</v>
      </c>
      <c r="F1308" s="40" t="s">
        <v>339</v>
      </c>
      <c r="G1308" s="40" t="s">
        <v>340</v>
      </c>
      <c r="H1308" s="40" t="s">
        <v>341</v>
      </c>
      <c r="I1308" s="40" t="s">
        <v>342</v>
      </c>
      <c r="J1308" s="40" t="s">
        <v>343</v>
      </c>
      <c r="K1308" s="40" t="s">
        <v>344</v>
      </c>
      <c r="M1308" s="38"/>
    </row>
    <row r="1309" spans="1:13" x14ac:dyDescent="0.3">
      <c r="A1309" s="42">
        <v>1992</v>
      </c>
      <c r="B1309" s="40">
        <v>62.67</v>
      </c>
      <c r="C1309" s="40">
        <v>83.26</v>
      </c>
      <c r="D1309" s="40">
        <v>101.73</v>
      </c>
      <c r="E1309" s="40">
        <v>119.9</v>
      </c>
      <c r="F1309" s="40">
        <v>138.55000000000001</v>
      </c>
      <c r="G1309" s="40">
        <v>158.30000000000001</v>
      </c>
      <c r="H1309" s="40">
        <v>179.93</v>
      </c>
      <c r="I1309" s="40">
        <v>204.75</v>
      </c>
      <c r="J1309" s="40">
        <v>235.86</v>
      </c>
      <c r="K1309" s="40">
        <v>302.77</v>
      </c>
      <c r="M1309" s="38"/>
    </row>
    <row r="1310" spans="1:13" x14ac:dyDescent="0.3">
      <c r="A1310" s="42">
        <v>1988</v>
      </c>
      <c r="B1310" s="40">
        <v>80.209999999999994</v>
      </c>
      <c r="C1310" s="40">
        <v>105.66</v>
      </c>
      <c r="D1310" s="40">
        <v>130.82</v>
      </c>
      <c r="E1310" s="40">
        <v>156.33000000000001</v>
      </c>
      <c r="F1310" s="40">
        <v>182.94</v>
      </c>
      <c r="G1310" s="40">
        <v>211.39</v>
      </c>
      <c r="H1310" s="40">
        <v>243.05</v>
      </c>
      <c r="I1310" s="40">
        <v>280.43</v>
      </c>
      <c r="J1310" s="40">
        <v>329.91</v>
      </c>
      <c r="K1310" s="40">
        <v>431.26</v>
      </c>
      <c r="M1310" s="38"/>
    </row>
    <row r="1311" spans="1:13" x14ac:dyDescent="0.3">
      <c r="M1311" s="38"/>
    </row>
    <row r="1312" spans="1:13" x14ac:dyDescent="0.3">
      <c r="M1312" s="38"/>
    </row>
    <row r="1313" spans="1:13" x14ac:dyDescent="0.3">
      <c r="A1313" s="44" t="s">
        <v>104</v>
      </c>
      <c r="M1313" s="38"/>
    </row>
    <row r="1314" spans="1:13" x14ac:dyDescent="0.3">
      <c r="M1314" s="38"/>
    </row>
    <row r="1315" spans="1:13" x14ac:dyDescent="0.3">
      <c r="A1315" s="42">
        <v>2015</v>
      </c>
      <c r="B1315" s="42" t="s">
        <v>307</v>
      </c>
      <c r="C1315" s="40">
        <v>776.91</v>
      </c>
      <c r="D1315" s="40">
        <v>1.9</v>
      </c>
      <c r="E1315" s="40">
        <v>0.27</v>
      </c>
      <c r="F1315" s="40">
        <v>0.1</v>
      </c>
      <c r="G1315" s="40">
        <v>0.06</v>
      </c>
      <c r="H1315" s="40">
        <v>0.11</v>
      </c>
      <c r="I1315" s="40">
        <v>41.7</v>
      </c>
      <c r="J1315" s="40">
        <v>585.82000000000005</v>
      </c>
      <c r="K1315" s="40">
        <v>30.82</v>
      </c>
      <c r="L1315" s="40">
        <v>3.43</v>
      </c>
      <c r="M1315" s="38"/>
    </row>
    <row r="1316" spans="1:13" x14ac:dyDescent="0.3">
      <c r="A1316" s="42">
        <v>2014</v>
      </c>
      <c r="B1316" s="42" t="s">
        <v>307</v>
      </c>
      <c r="C1316" s="40">
        <v>764.05</v>
      </c>
      <c r="D1316" s="40">
        <v>1.9</v>
      </c>
      <c r="E1316" s="40">
        <v>0.3</v>
      </c>
      <c r="F1316" s="40">
        <v>0.09</v>
      </c>
      <c r="G1316" s="40">
        <v>0.05</v>
      </c>
      <c r="H1316" s="40">
        <v>7.0000000000000007E-2</v>
      </c>
      <c r="I1316" s="40">
        <v>41.6</v>
      </c>
      <c r="J1316" s="40">
        <v>574.98</v>
      </c>
      <c r="K1316" s="40">
        <v>30.64</v>
      </c>
      <c r="L1316" s="40">
        <v>3.42</v>
      </c>
      <c r="M1316" s="38"/>
    </row>
    <row r="1317" spans="1:13" x14ac:dyDescent="0.3">
      <c r="A1317" s="42">
        <v>2013</v>
      </c>
      <c r="B1317" s="42" t="s">
        <v>307</v>
      </c>
      <c r="C1317" s="40">
        <v>727.56</v>
      </c>
      <c r="D1317" s="40">
        <v>1.9</v>
      </c>
      <c r="E1317" s="40">
        <v>0.34</v>
      </c>
      <c r="F1317" s="40">
        <v>0.11</v>
      </c>
      <c r="G1317" s="40">
        <v>0.06</v>
      </c>
      <c r="H1317" s="40">
        <v>0.11</v>
      </c>
      <c r="I1317" s="40">
        <v>41.87</v>
      </c>
      <c r="J1317" s="40">
        <v>543.61</v>
      </c>
      <c r="K1317" s="40">
        <v>31</v>
      </c>
      <c r="L1317" s="40">
        <v>3.41</v>
      </c>
      <c r="M1317" s="38"/>
    </row>
    <row r="1318" spans="1:13" x14ac:dyDescent="0.3">
      <c r="A1318" s="42">
        <v>2012</v>
      </c>
      <c r="B1318" s="42" t="s">
        <v>307</v>
      </c>
      <c r="C1318" s="40">
        <v>700.42</v>
      </c>
      <c r="D1318" s="40">
        <v>1.9</v>
      </c>
      <c r="E1318" s="40">
        <v>0.4</v>
      </c>
      <c r="F1318" s="40">
        <v>0.11</v>
      </c>
      <c r="G1318" s="40">
        <v>0.06</v>
      </c>
      <c r="H1318" s="40">
        <v>0.1</v>
      </c>
      <c r="I1318" s="40">
        <v>41.32</v>
      </c>
      <c r="J1318" s="40">
        <v>526.67999999999995</v>
      </c>
      <c r="K1318" s="40">
        <v>30.23</v>
      </c>
      <c r="L1318" s="40">
        <v>3.4</v>
      </c>
      <c r="M1318" s="38"/>
    </row>
    <row r="1319" spans="1:13" x14ac:dyDescent="0.3">
      <c r="A1319" s="42">
        <v>2011</v>
      </c>
      <c r="B1319" s="42" t="s">
        <v>307</v>
      </c>
      <c r="C1319" s="40">
        <v>702.47</v>
      </c>
      <c r="D1319" s="40">
        <v>1.9</v>
      </c>
      <c r="E1319" s="40">
        <v>0.32</v>
      </c>
      <c r="F1319" s="40">
        <v>0.1</v>
      </c>
      <c r="G1319" s="40">
        <v>0.06</v>
      </c>
      <c r="H1319" s="40">
        <v>0.09</v>
      </c>
      <c r="I1319" s="40">
        <v>43.37</v>
      </c>
      <c r="J1319" s="40">
        <v>506.69</v>
      </c>
      <c r="K1319" s="40">
        <v>33</v>
      </c>
      <c r="L1319" s="40">
        <v>3.39</v>
      </c>
      <c r="M1319" s="38"/>
    </row>
    <row r="1320" spans="1:13" x14ac:dyDescent="0.3">
      <c r="A1320" s="42">
        <v>2010</v>
      </c>
      <c r="B1320" s="42" t="s">
        <v>307</v>
      </c>
      <c r="C1320" s="40">
        <v>660.13</v>
      </c>
      <c r="D1320" s="40">
        <v>1.9</v>
      </c>
      <c r="E1320" s="40">
        <v>0.23</v>
      </c>
      <c r="F1320" s="40">
        <v>0.08</v>
      </c>
      <c r="G1320" s="40">
        <v>0.05</v>
      </c>
      <c r="H1320" s="40">
        <v>7.0000000000000007E-2</v>
      </c>
      <c r="I1320" s="40">
        <v>45.32</v>
      </c>
      <c r="J1320" s="40">
        <v>449.23</v>
      </c>
      <c r="K1320" s="40">
        <v>35.49</v>
      </c>
      <c r="L1320" s="40">
        <v>3.37</v>
      </c>
      <c r="M1320" s="38"/>
    </row>
    <row r="1321" spans="1:13" x14ac:dyDescent="0.3">
      <c r="A1321" s="42">
        <v>2009</v>
      </c>
      <c r="B1321" s="42" t="s">
        <v>307</v>
      </c>
      <c r="C1321" s="40">
        <v>660.66</v>
      </c>
      <c r="D1321" s="40">
        <v>1.9</v>
      </c>
      <c r="E1321" s="40">
        <v>0.34</v>
      </c>
      <c r="F1321" s="40">
        <v>0.08</v>
      </c>
      <c r="G1321" s="40">
        <v>0.04</v>
      </c>
      <c r="H1321" s="40">
        <v>0.08</v>
      </c>
      <c r="I1321" s="40">
        <v>46.28</v>
      </c>
      <c r="J1321" s="40">
        <v>445.77</v>
      </c>
      <c r="K1321" s="40">
        <v>37.24</v>
      </c>
      <c r="L1321" s="40">
        <v>3.36</v>
      </c>
      <c r="M1321" s="38"/>
    </row>
    <row r="1322" spans="1:13" x14ac:dyDescent="0.3">
      <c r="A1322" s="42">
        <v>2008</v>
      </c>
      <c r="B1322" s="42" t="s">
        <v>307</v>
      </c>
      <c r="C1322" s="40">
        <v>617.52</v>
      </c>
      <c r="D1322" s="40">
        <v>1.9</v>
      </c>
      <c r="E1322" s="40">
        <v>0.33</v>
      </c>
      <c r="F1322" s="40">
        <v>0.06</v>
      </c>
      <c r="G1322" s="40">
        <v>0.02</v>
      </c>
      <c r="H1322" s="40">
        <v>0.08</v>
      </c>
      <c r="I1322" s="40">
        <v>46.27</v>
      </c>
      <c r="J1322" s="40">
        <v>415.64</v>
      </c>
      <c r="K1322" s="40">
        <v>36.94</v>
      </c>
      <c r="L1322" s="40">
        <v>3.35</v>
      </c>
      <c r="M1322" s="38"/>
    </row>
    <row r="1323" spans="1:13" x14ac:dyDescent="0.3">
      <c r="A1323" s="42">
        <v>2007</v>
      </c>
      <c r="B1323" s="42" t="s">
        <v>307</v>
      </c>
      <c r="C1323" s="40">
        <v>566.61</v>
      </c>
      <c r="D1323" s="40">
        <v>1.9</v>
      </c>
      <c r="E1323" s="40">
        <v>0.61</v>
      </c>
      <c r="F1323" s="40">
        <v>0.12</v>
      </c>
      <c r="G1323" s="40">
        <v>0.04</v>
      </c>
      <c r="H1323" s="40">
        <v>0.14000000000000001</v>
      </c>
      <c r="I1323" s="40">
        <v>47.63</v>
      </c>
      <c r="J1323" s="40">
        <v>370.29</v>
      </c>
      <c r="K1323" s="40">
        <v>39.31</v>
      </c>
      <c r="L1323" s="40">
        <v>3.34</v>
      </c>
      <c r="M1323" s="38"/>
    </row>
    <row r="1324" spans="1:13" x14ac:dyDescent="0.3">
      <c r="A1324" s="42">
        <v>2006</v>
      </c>
      <c r="B1324" s="42" t="s">
        <v>307</v>
      </c>
      <c r="C1324" s="40">
        <v>523.22</v>
      </c>
      <c r="D1324" s="40">
        <v>1.9</v>
      </c>
      <c r="E1324" s="40">
        <v>0.89</v>
      </c>
      <c r="F1324" s="40">
        <v>0.22</v>
      </c>
      <c r="G1324" s="40">
        <v>0.09</v>
      </c>
      <c r="H1324" s="40">
        <v>0.28000000000000003</v>
      </c>
      <c r="I1324" s="40">
        <v>47.2</v>
      </c>
      <c r="J1324" s="40">
        <v>345.47</v>
      </c>
      <c r="K1324" s="40">
        <v>38.65</v>
      </c>
      <c r="L1324" s="40">
        <v>3.33</v>
      </c>
      <c r="M1324" s="38"/>
    </row>
    <row r="1325" spans="1:13" x14ac:dyDescent="0.3">
      <c r="A1325" s="42">
        <v>1989</v>
      </c>
      <c r="B1325" s="42" t="s">
        <v>307</v>
      </c>
      <c r="C1325" s="40">
        <v>640.92999999999995</v>
      </c>
      <c r="D1325" s="40">
        <v>1.9</v>
      </c>
      <c r="E1325" s="40">
        <v>0.46</v>
      </c>
      <c r="F1325" s="40">
        <v>0.15</v>
      </c>
      <c r="G1325" s="40">
        <v>0.08</v>
      </c>
      <c r="H1325" s="40">
        <v>0.2</v>
      </c>
      <c r="I1325" s="40">
        <v>42.37</v>
      </c>
      <c r="J1325" s="40">
        <v>476.47</v>
      </c>
      <c r="K1325" s="40">
        <v>31.62</v>
      </c>
      <c r="L1325" s="40">
        <v>3.09</v>
      </c>
      <c r="M1325" s="38"/>
    </row>
    <row r="1326" spans="1:13" x14ac:dyDescent="0.3">
      <c r="A1326" s="42">
        <v>1981</v>
      </c>
      <c r="B1326" s="42" t="s">
        <v>308</v>
      </c>
      <c r="C1326" s="40">
        <v>536.08000000000004</v>
      </c>
      <c r="D1326" s="40">
        <v>1.9</v>
      </c>
      <c r="E1326" s="40">
        <v>0</v>
      </c>
      <c r="F1326" s="40">
        <v>0</v>
      </c>
      <c r="G1326" s="40">
        <v>0</v>
      </c>
      <c r="H1326" s="40">
        <v>0</v>
      </c>
      <c r="I1326" s="40">
        <v>43.65</v>
      </c>
      <c r="J1326" s="40">
        <v>389.2</v>
      </c>
      <c r="K1326" s="40">
        <v>33.42</v>
      </c>
      <c r="L1326" s="40">
        <v>2.94</v>
      </c>
      <c r="M1326" s="38"/>
    </row>
    <row r="1327" spans="1:13" x14ac:dyDescent="0.3">
      <c r="M1327" s="38"/>
    </row>
    <row r="1328" spans="1:13" x14ac:dyDescent="0.3">
      <c r="A1328" s="50" t="s">
        <v>291</v>
      </c>
      <c r="B1328" s="50" t="s">
        <v>323</v>
      </c>
      <c r="C1328" s="50"/>
      <c r="D1328" s="50"/>
      <c r="E1328" s="50"/>
      <c r="F1328" s="50"/>
      <c r="G1328" s="50"/>
      <c r="H1328" s="50"/>
      <c r="I1328" s="50"/>
      <c r="J1328" s="50"/>
      <c r="K1328" s="50"/>
      <c r="M1328" s="38"/>
    </row>
    <row r="1329" spans="1:13" x14ac:dyDescent="0.3">
      <c r="A1329" s="50"/>
      <c r="B1329" s="40" t="s">
        <v>324</v>
      </c>
      <c r="C1329" s="40" t="s">
        <v>325</v>
      </c>
      <c r="D1329" s="40" t="s">
        <v>326</v>
      </c>
      <c r="E1329" s="40" t="s">
        <v>327</v>
      </c>
      <c r="F1329" s="40" t="s">
        <v>328</v>
      </c>
      <c r="G1329" s="40" t="s">
        <v>329</v>
      </c>
      <c r="H1329" s="40" t="s">
        <v>330</v>
      </c>
      <c r="I1329" s="40" t="s">
        <v>331</v>
      </c>
      <c r="J1329" s="40" t="s">
        <v>332</v>
      </c>
      <c r="K1329" s="40" t="s">
        <v>333</v>
      </c>
      <c r="M1329" s="38"/>
    </row>
    <row r="1330" spans="1:13" x14ac:dyDescent="0.3">
      <c r="A1330" s="42">
        <v>2015</v>
      </c>
      <c r="B1330" s="40">
        <v>1.89</v>
      </c>
      <c r="C1330" s="40">
        <v>3.24</v>
      </c>
      <c r="D1330" s="40">
        <v>4.4000000000000004</v>
      </c>
      <c r="E1330" s="40">
        <v>5.58</v>
      </c>
      <c r="F1330" s="40">
        <v>6.85</v>
      </c>
      <c r="G1330" s="40">
        <v>8.3000000000000007</v>
      </c>
      <c r="H1330" s="40">
        <v>10.06</v>
      </c>
      <c r="I1330" s="40">
        <v>12.46</v>
      </c>
      <c r="J1330" s="40">
        <v>16.41</v>
      </c>
      <c r="K1330" s="40">
        <v>30.81</v>
      </c>
      <c r="M1330" s="43">
        <f t="shared" ref="M1330:M1341" si="19">SUM(J1330:K1330)/SUM(B1330:C1330)</f>
        <v>9.2046783625730999</v>
      </c>
    </row>
    <row r="1331" spans="1:13" x14ac:dyDescent="0.3">
      <c r="A1331" s="42">
        <v>2014</v>
      </c>
      <c r="B1331" s="40">
        <v>1.91</v>
      </c>
      <c r="C1331" s="40">
        <v>3.28</v>
      </c>
      <c r="D1331" s="40">
        <v>4.4400000000000004</v>
      </c>
      <c r="E1331" s="40">
        <v>5.6</v>
      </c>
      <c r="F1331" s="40">
        <v>6.84</v>
      </c>
      <c r="G1331" s="40">
        <v>8.25</v>
      </c>
      <c r="H1331" s="40">
        <v>10.01</v>
      </c>
      <c r="I1331" s="40">
        <v>12.46</v>
      </c>
      <c r="J1331" s="40">
        <v>16.420000000000002</v>
      </c>
      <c r="K1331" s="40">
        <v>30.78</v>
      </c>
      <c r="M1331" s="43">
        <f t="shared" si="19"/>
        <v>9.0944123314065521</v>
      </c>
    </row>
    <row r="1332" spans="1:13" x14ac:dyDescent="0.3">
      <c r="A1332" s="42">
        <v>2013</v>
      </c>
      <c r="B1332" s="40">
        <v>1.9</v>
      </c>
      <c r="C1332" s="40">
        <v>3.24</v>
      </c>
      <c r="D1332" s="40">
        <v>4.3899999999999997</v>
      </c>
      <c r="E1332" s="40">
        <v>5.57</v>
      </c>
      <c r="F1332" s="40">
        <v>6.81</v>
      </c>
      <c r="G1332" s="40">
        <v>8.2100000000000009</v>
      </c>
      <c r="H1332" s="40">
        <v>9.9700000000000006</v>
      </c>
      <c r="I1332" s="40">
        <v>12.43</v>
      </c>
      <c r="J1332" s="40">
        <v>16.53</v>
      </c>
      <c r="K1332" s="40">
        <v>30.95</v>
      </c>
      <c r="M1332" s="43">
        <f t="shared" si="19"/>
        <v>9.237354085603112</v>
      </c>
    </row>
    <row r="1333" spans="1:13" x14ac:dyDescent="0.3">
      <c r="A1333" s="42">
        <v>2012</v>
      </c>
      <c r="B1333" s="40">
        <v>1.93</v>
      </c>
      <c r="C1333" s="40">
        <v>3.3</v>
      </c>
      <c r="D1333" s="40">
        <v>4.43</v>
      </c>
      <c r="E1333" s="40">
        <v>5.55</v>
      </c>
      <c r="F1333" s="40">
        <v>6.82</v>
      </c>
      <c r="G1333" s="40">
        <v>8.31</v>
      </c>
      <c r="H1333" s="40">
        <v>10.15</v>
      </c>
      <c r="I1333" s="40">
        <v>12.63</v>
      </c>
      <c r="J1333" s="40">
        <v>16.73</v>
      </c>
      <c r="K1333" s="40">
        <v>30.17</v>
      </c>
      <c r="M1333" s="43">
        <f t="shared" si="19"/>
        <v>8.9674952198852793</v>
      </c>
    </row>
    <row r="1334" spans="1:13" x14ac:dyDescent="0.3">
      <c r="A1334" s="42">
        <v>2011</v>
      </c>
      <c r="B1334" s="40">
        <v>1.89</v>
      </c>
      <c r="C1334" s="40">
        <v>3.15</v>
      </c>
      <c r="D1334" s="40">
        <v>4.21</v>
      </c>
      <c r="E1334" s="40">
        <v>5.32</v>
      </c>
      <c r="F1334" s="40">
        <v>6.54</v>
      </c>
      <c r="G1334" s="40">
        <v>7.96</v>
      </c>
      <c r="H1334" s="40">
        <v>9.74</v>
      </c>
      <c r="I1334" s="40">
        <v>12.24</v>
      </c>
      <c r="J1334" s="40">
        <v>16.52</v>
      </c>
      <c r="K1334" s="40">
        <v>32.43</v>
      </c>
      <c r="M1334" s="43">
        <f t="shared" si="19"/>
        <v>9.712301587301587</v>
      </c>
    </row>
    <row r="1335" spans="1:13" x14ac:dyDescent="0.3">
      <c r="A1335" s="42">
        <v>2010</v>
      </c>
      <c r="B1335" s="40">
        <v>1.91</v>
      </c>
      <c r="C1335" s="40">
        <v>3.02</v>
      </c>
      <c r="D1335" s="40">
        <v>3.97</v>
      </c>
      <c r="E1335" s="40">
        <v>5.0199999999999996</v>
      </c>
      <c r="F1335" s="40">
        <v>6.16</v>
      </c>
      <c r="G1335" s="40">
        <v>7.58</v>
      </c>
      <c r="H1335" s="40">
        <v>9.41</v>
      </c>
      <c r="I1335" s="40">
        <v>12.03</v>
      </c>
      <c r="J1335" s="40">
        <v>16.55</v>
      </c>
      <c r="K1335" s="40">
        <v>34.369999999999997</v>
      </c>
      <c r="M1335" s="43">
        <f t="shared" si="19"/>
        <v>10.328600405679515</v>
      </c>
    </row>
    <row r="1336" spans="1:13" x14ac:dyDescent="0.3">
      <c r="A1336" s="42">
        <v>2009</v>
      </c>
      <c r="B1336" s="40">
        <v>1.8</v>
      </c>
      <c r="C1336" s="40">
        <v>2.9</v>
      </c>
      <c r="D1336" s="40">
        <v>3.87</v>
      </c>
      <c r="E1336" s="40">
        <v>4.92</v>
      </c>
      <c r="F1336" s="40">
        <v>6.07</v>
      </c>
      <c r="G1336" s="40">
        <v>7.51</v>
      </c>
      <c r="H1336" s="40">
        <v>9.32</v>
      </c>
      <c r="I1336" s="40">
        <v>11.92</v>
      </c>
      <c r="J1336" s="40">
        <v>16.45</v>
      </c>
      <c r="K1336" s="40">
        <v>35.24</v>
      </c>
      <c r="M1336" s="43">
        <f t="shared" si="19"/>
        <v>10.997872340425531</v>
      </c>
    </row>
    <row r="1337" spans="1:13" x14ac:dyDescent="0.3">
      <c r="A1337" s="42">
        <v>2008</v>
      </c>
      <c r="B1337" s="40">
        <v>1.81</v>
      </c>
      <c r="C1337" s="40">
        <v>2.91</v>
      </c>
      <c r="D1337" s="40">
        <v>3.85</v>
      </c>
      <c r="E1337" s="40">
        <v>4.87</v>
      </c>
      <c r="F1337" s="40">
        <v>6.07</v>
      </c>
      <c r="G1337" s="40">
        <v>7.49</v>
      </c>
      <c r="H1337" s="40">
        <v>9.34</v>
      </c>
      <c r="I1337" s="40">
        <v>11.95</v>
      </c>
      <c r="J1337" s="40">
        <v>16.64</v>
      </c>
      <c r="K1337" s="40">
        <v>35.08</v>
      </c>
      <c r="M1337" s="43">
        <f t="shared" si="19"/>
        <v>10.957627118644066</v>
      </c>
    </row>
    <row r="1338" spans="1:13" x14ac:dyDescent="0.3">
      <c r="A1338" s="42">
        <v>2007</v>
      </c>
      <c r="B1338" s="40">
        <v>1.74</v>
      </c>
      <c r="C1338" s="40">
        <v>2.75</v>
      </c>
      <c r="D1338" s="40">
        <v>3.68</v>
      </c>
      <c r="E1338" s="40">
        <v>4.71</v>
      </c>
      <c r="F1338" s="40">
        <v>5.88</v>
      </c>
      <c r="G1338" s="40">
        <v>7.32</v>
      </c>
      <c r="H1338" s="40">
        <v>9.18</v>
      </c>
      <c r="I1338" s="40">
        <v>11.82</v>
      </c>
      <c r="J1338" s="40">
        <v>16.600000000000001</v>
      </c>
      <c r="K1338" s="40">
        <v>36.32</v>
      </c>
      <c r="M1338" s="43">
        <f t="shared" si="19"/>
        <v>11.78619153674833</v>
      </c>
    </row>
    <row r="1339" spans="1:13" x14ac:dyDescent="0.3">
      <c r="A1339" s="42">
        <v>2006</v>
      </c>
      <c r="B1339" s="40">
        <v>1.76</v>
      </c>
      <c r="C1339" s="40">
        <v>2.8</v>
      </c>
      <c r="D1339" s="40">
        <v>3.73</v>
      </c>
      <c r="E1339" s="40">
        <v>4.75</v>
      </c>
      <c r="F1339" s="40">
        <v>5.95</v>
      </c>
      <c r="G1339" s="40">
        <v>7.35</v>
      </c>
      <c r="H1339" s="40">
        <v>9.2100000000000009</v>
      </c>
      <c r="I1339" s="40">
        <v>11.89</v>
      </c>
      <c r="J1339" s="40">
        <v>16.64</v>
      </c>
      <c r="K1339" s="40">
        <v>35.93</v>
      </c>
      <c r="M1339" s="43">
        <f t="shared" si="19"/>
        <v>11.528508771929825</v>
      </c>
    </row>
    <row r="1340" spans="1:13" x14ac:dyDescent="0.3">
      <c r="A1340" s="42">
        <v>1989</v>
      </c>
      <c r="B1340" s="40">
        <v>1.93</v>
      </c>
      <c r="C1340" s="40">
        <v>3.33</v>
      </c>
      <c r="D1340" s="40">
        <v>4.4400000000000004</v>
      </c>
      <c r="E1340" s="40">
        <v>5.56</v>
      </c>
      <c r="F1340" s="40">
        <v>6.75</v>
      </c>
      <c r="G1340" s="40">
        <v>8.11</v>
      </c>
      <c r="H1340" s="40">
        <v>9.76</v>
      </c>
      <c r="I1340" s="40">
        <v>12.04</v>
      </c>
      <c r="J1340" s="40">
        <v>15.85</v>
      </c>
      <c r="K1340" s="40">
        <v>32.229999999999997</v>
      </c>
      <c r="M1340" s="43">
        <f t="shared" si="19"/>
        <v>9.1406844106463883</v>
      </c>
    </row>
    <row r="1341" spans="1:13" x14ac:dyDescent="0.3">
      <c r="A1341" s="42">
        <v>1981</v>
      </c>
      <c r="B1341" s="40">
        <v>1.89</v>
      </c>
      <c r="C1341" s="40">
        <v>3.09</v>
      </c>
      <c r="D1341" s="40">
        <v>4.24</v>
      </c>
      <c r="E1341" s="40">
        <v>5.39</v>
      </c>
      <c r="F1341" s="40">
        <v>6.61</v>
      </c>
      <c r="G1341" s="40">
        <v>7.98</v>
      </c>
      <c r="H1341" s="40">
        <v>9.66</v>
      </c>
      <c r="I1341" s="40">
        <v>11.96</v>
      </c>
      <c r="J1341" s="40">
        <v>15.87</v>
      </c>
      <c r="K1341" s="40">
        <v>33.32</v>
      </c>
      <c r="M1341" s="43">
        <f t="shared" si="19"/>
        <v>9.8775100401606437</v>
      </c>
    </row>
    <row r="1342" spans="1:13" x14ac:dyDescent="0.3">
      <c r="M1342" s="38"/>
    </row>
    <row r="1343" spans="1:13" x14ac:dyDescent="0.3">
      <c r="A1343" s="50" t="s">
        <v>291</v>
      </c>
      <c r="B1343" s="50" t="s">
        <v>334</v>
      </c>
      <c r="C1343" s="50"/>
      <c r="D1343" s="50"/>
      <c r="E1343" s="50"/>
      <c r="F1343" s="50"/>
      <c r="G1343" s="50"/>
      <c r="H1343" s="50"/>
      <c r="I1343" s="50"/>
      <c r="J1343" s="50"/>
      <c r="K1343" s="50"/>
      <c r="M1343" s="38"/>
    </row>
    <row r="1344" spans="1:13" x14ac:dyDescent="0.3">
      <c r="A1344" s="50"/>
      <c r="B1344" s="40" t="s">
        <v>335</v>
      </c>
      <c r="C1344" s="40" t="s">
        <v>336</v>
      </c>
      <c r="D1344" s="40" t="s">
        <v>337</v>
      </c>
      <c r="E1344" s="40" t="s">
        <v>338</v>
      </c>
      <c r="F1344" s="40" t="s">
        <v>339</v>
      </c>
      <c r="G1344" s="40" t="s">
        <v>340</v>
      </c>
      <c r="H1344" s="40" t="s">
        <v>341</v>
      </c>
      <c r="I1344" s="40" t="s">
        <v>342</v>
      </c>
      <c r="J1344" s="40" t="s">
        <v>343</v>
      </c>
      <c r="K1344" s="40" t="s">
        <v>344</v>
      </c>
      <c r="M1344" s="38"/>
    </row>
    <row r="1345" spans="1:13" x14ac:dyDescent="0.3">
      <c r="A1345" s="42">
        <v>2015</v>
      </c>
      <c r="B1345" s="40">
        <v>146.84</v>
      </c>
      <c r="C1345" s="40">
        <v>199.28</v>
      </c>
      <c r="D1345" s="40">
        <v>246.8</v>
      </c>
      <c r="E1345" s="40">
        <v>293.48</v>
      </c>
      <c r="F1345" s="40">
        <v>341.22</v>
      </c>
      <c r="G1345" s="40">
        <v>391.82</v>
      </c>
      <c r="H1345" s="40">
        <v>447.5</v>
      </c>
      <c r="I1345" s="40">
        <v>512.57000000000005</v>
      </c>
      <c r="J1345" s="40">
        <v>597.27</v>
      </c>
      <c r="K1345" s="40">
        <v>776.91</v>
      </c>
      <c r="M1345" s="38"/>
    </row>
    <row r="1346" spans="1:13" x14ac:dyDescent="0.3">
      <c r="A1346" s="42">
        <v>2014</v>
      </c>
      <c r="B1346" s="40">
        <v>145.93</v>
      </c>
      <c r="C1346" s="40">
        <v>198.27</v>
      </c>
      <c r="D1346" s="40">
        <v>245.26</v>
      </c>
      <c r="E1346" s="40">
        <v>290.91000000000003</v>
      </c>
      <c r="F1346" s="40">
        <v>337.25</v>
      </c>
      <c r="G1346" s="40">
        <v>386.1</v>
      </c>
      <c r="H1346" s="40">
        <v>440.2</v>
      </c>
      <c r="I1346" s="40">
        <v>504.18</v>
      </c>
      <c r="J1346" s="40">
        <v>587.54999999999995</v>
      </c>
      <c r="K1346" s="40">
        <v>764.05</v>
      </c>
      <c r="M1346" s="38"/>
    </row>
    <row r="1347" spans="1:13" x14ac:dyDescent="0.3">
      <c r="A1347" s="42">
        <v>2013</v>
      </c>
      <c r="B1347" s="40">
        <v>138.24</v>
      </c>
      <c r="C1347" s="40">
        <v>186.98</v>
      </c>
      <c r="D1347" s="40">
        <v>231.12</v>
      </c>
      <c r="E1347" s="40">
        <v>274.64999999999998</v>
      </c>
      <c r="F1347" s="40">
        <v>318.82</v>
      </c>
      <c r="G1347" s="40">
        <v>365.24</v>
      </c>
      <c r="H1347" s="40">
        <v>416.68</v>
      </c>
      <c r="I1347" s="40">
        <v>477.64</v>
      </c>
      <c r="J1347" s="40">
        <v>558.20000000000005</v>
      </c>
      <c r="K1347" s="40">
        <v>727.56</v>
      </c>
      <c r="M1347" s="38"/>
    </row>
    <row r="1348" spans="1:13" x14ac:dyDescent="0.3">
      <c r="A1348" s="42">
        <v>2012</v>
      </c>
      <c r="B1348" s="40">
        <v>135.18</v>
      </c>
      <c r="C1348" s="40">
        <v>183.16</v>
      </c>
      <c r="D1348" s="40">
        <v>225.54</v>
      </c>
      <c r="E1348" s="40">
        <v>266.33</v>
      </c>
      <c r="F1348" s="40">
        <v>308.61</v>
      </c>
      <c r="G1348" s="40">
        <v>354.18</v>
      </c>
      <c r="H1348" s="40">
        <v>405.14</v>
      </c>
      <c r="I1348" s="40">
        <v>465.08</v>
      </c>
      <c r="J1348" s="40">
        <v>543.6</v>
      </c>
      <c r="K1348" s="40">
        <v>700.42</v>
      </c>
      <c r="M1348" s="38"/>
    </row>
    <row r="1349" spans="1:13" x14ac:dyDescent="0.3">
      <c r="A1349" s="42">
        <v>2011</v>
      </c>
      <c r="B1349" s="40">
        <v>132.77000000000001</v>
      </c>
      <c r="C1349" s="40">
        <v>177.02</v>
      </c>
      <c r="D1349" s="40">
        <v>216.59</v>
      </c>
      <c r="E1349" s="40">
        <v>255.87</v>
      </c>
      <c r="F1349" s="40">
        <v>296.58</v>
      </c>
      <c r="G1349" s="40">
        <v>340.35</v>
      </c>
      <c r="H1349" s="40">
        <v>389.47</v>
      </c>
      <c r="I1349" s="40">
        <v>448.26</v>
      </c>
      <c r="J1349" s="40">
        <v>527.4</v>
      </c>
      <c r="K1349" s="40">
        <v>702.47</v>
      </c>
      <c r="M1349" s="38"/>
    </row>
    <row r="1350" spans="1:13" x14ac:dyDescent="0.3">
      <c r="A1350" s="42">
        <v>2010</v>
      </c>
      <c r="B1350" s="40">
        <v>126.08</v>
      </c>
      <c r="C1350" s="40">
        <v>162.72</v>
      </c>
      <c r="D1350" s="40">
        <v>195.84</v>
      </c>
      <c r="E1350" s="40">
        <v>229.73</v>
      </c>
      <c r="F1350" s="40">
        <v>265.11</v>
      </c>
      <c r="G1350" s="40">
        <v>304.32</v>
      </c>
      <c r="H1350" s="40">
        <v>349.59</v>
      </c>
      <c r="I1350" s="40">
        <v>405.15</v>
      </c>
      <c r="J1350" s="40">
        <v>481.53</v>
      </c>
      <c r="K1350" s="40">
        <v>660.13</v>
      </c>
      <c r="M1350" s="38"/>
    </row>
    <row r="1351" spans="1:13" x14ac:dyDescent="0.3">
      <c r="A1351" s="42">
        <v>2009</v>
      </c>
      <c r="B1351" s="40">
        <v>118.92</v>
      </c>
      <c r="C1351" s="40">
        <v>155.26</v>
      </c>
      <c r="D1351" s="40">
        <v>188.73</v>
      </c>
      <c r="E1351" s="40">
        <v>222.81</v>
      </c>
      <c r="F1351" s="40">
        <v>258.45</v>
      </c>
      <c r="G1351" s="40">
        <v>298.07</v>
      </c>
      <c r="H1351" s="40">
        <v>343.45</v>
      </c>
      <c r="I1351" s="40">
        <v>398.96</v>
      </c>
      <c r="J1351" s="40">
        <v>475.38</v>
      </c>
      <c r="K1351" s="40">
        <v>660.66</v>
      </c>
      <c r="M1351" s="38"/>
    </row>
    <row r="1352" spans="1:13" x14ac:dyDescent="0.3">
      <c r="A1352" s="42">
        <v>2008</v>
      </c>
      <c r="B1352" s="40">
        <v>111.77</v>
      </c>
      <c r="C1352" s="40">
        <v>145.72999999999999</v>
      </c>
      <c r="D1352" s="40">
        <v>176.4</v>
      </c>
      <c r="E1352" s="40">
        <v>207.49</v>
      </c>
      <c r="F1352" s="40">
        <v>240.96</v>
      </c>
      <c r="G1352" s="40">
        <v>277.88</v>
      </c>
      <c r="H1352" s="40">
        <v>320.58</v>
      </c>
      <c r="I1352" s="40">
        <v>372.75</v>
      </c>
      <c r="J1352" s="40">
        <v>445.51</v>
      </c>
      <c r="K1352" s="40">
        <v>617.52</v>
      </c>
      <c r="M1352" s="38"/>
    </row>
    <row r="1353" spans="1:13" x14ac:dyDescent="0.3">
      <c r="A1353" s="42">
        <v>2007</v>
      </c>
      <c r="B1353" s="40">
        <v>98.59</v>
      </c>
      <c r="C1353" s="40">
        <v>127.2</v>
      </c>
      <c r="D1353" s="40">
        <v>154.31</v>
      </c>
      <c r="E1353" s="40">
        <v>182.45</v>
      </c>
      <c r="F1353" s="40">
        <v>212.59</v>
      </c>
      <c r="G1353" s="40">
        <v>246.29</v>
      </c>
      <c r="H1353" s="40">
        <v>285.41000000000003</v>
      </c>
      <c r="I1353" s="40">
        <v>333.45</v>
      </c>
      <c r="J1353" s="40">
        <v>400.91</v>
      </c>
      <c r="K1353" s="40">
        <v>566.61</v>
      </c>
      <c r="M1353" s="38"/>
    </row>
    <row r="1354" spans="1:13" x14ac:dyDescent="0.3">
      <c r="A1354" s="42">
        <v>2006</v>
      </c>
      <c r="B1354" s="40">
        <v>92.09</v>
      </c>
      <c r="C1354" s="40">
        <v>119.29</v>
      </c>
      <c r="D1354" s="40">
        <v>144.58000000000001</v>
      </c>
      <c r="E1354" s="40">
        <v>170.57</v>
      </c>
      <c r="F1354" s="40">
        <v>198.72</v>
      </c>
      <c r="G1354" s="40">
        <v>229.69</v>
      </c>
      <c r="H1354" s="40">
        <v>265.72000000000003</v>
      </c>
      <c r="I1354" s="40">
        <v>310.27</v>
      </c>
      <c r="J1354" s="40">
        <v>372.53</v>
      </c>
      <c r="K1354" s="40">
        <v>523.22</v>
      </c>
      <c r="M1354" s="38"/>
    </row>
    <row r="1355" spans="1:13" x14ac:dyDescent="0.3">
      <c r="A1355" s="42">
        <v>1989</v>
      </c>
      <c r="B1355" s="40">
        <v>123.7</v>
      </c>
      <c r="C1355" s="40">
        <v>168.56</v>
      </c>
      <c r="D1355" s="40">
        <v>207.23</v>
      </c>
      <c r="E1355" s="40">
        <v>244.51</v>
      </c>
      <c r="F1355" s="40">
        <v>282.14</v>
      </c>
      <c r="G1355" s="40">
        <v>321.75</v>
      </c>
      <c r="H1355" s="40">
        <v>365.15</v>
      </c>
      <c r="I1355" s="40">
        <v>415.96</v>
      </c>
      <c r="J1355" s="40">
        <v>482.62</v>
      </c>
      <c r="K1355" s="40">
        <v>640.92999999999995</v>
      </c>
      <c r="M1355" s="38"/>
    </row>
    <row r="1356" spans="1:13" x14ac:dyDescent="0.3">
      <c r="A1356" s="42">
        <v>1981</v>
      </c>
      <c r="B1356" s="40">
        <v>101.32</v>
      </c>
      <c r="C1356" s="40">
        <v>133.47999999999999</v>
      </c>
      <c r="D1356" s="40">
        <v>164.76</v>
      </c>
      <c r="E1356" s="40">
        <v>195.8</v>
      </c>
      <c r="F1356" s="40">
        <v>227.51</v>
      </c>
      <c r="G1356" s="40">
        <v>260.89</v>
      </c>
      <c r="H1356" s="40">
        <v>297.60000000000002</v>
      </c>
      <c r="I1356" s="40">
        <v>340.54</v>
      </c>
      <c r="J1356" s="40">
        <v>397.24</v>
      </c>
      <c r="K1356" s="40">
        <v>536.08000000000004</v>
      </c>
      <c r="M1356" s="38"/>
    </row>
    <row r="1357" spans="1:13" x14ac:dyDescent="0.3">
      <c r="M1357" s="38"/>
    </row>
    <row r="1358" spans="1:13" x14ac:dyDescent="0.3">
      <c r="M1358" s="38"/>
    </row>
    <row r="1359" spans="1:13" x14ac:dyDescent="0.3">
      <c r="A1359" s="44" t="s">
        <v>316</v>
      </c>
      <c r="M1359" s="38"/>
    </row>
    <row r="1360" spans="1:13" x14ac:dyDescent="0.3">
      <c r="M1360" s="38"/>
    </row>
    <row r="1361" spans="1:13" x14ac:dyDescent="0.3">
      <c r="A1361" s="42">
        <v>2005</v>
      </c>
      <c r="B1361" s="42" t="s">
        <v>307</v>
      </c>
      <c r="C1361" s="40">
        <v>499.7</v>
      </c>
      <c r="D1361" s="40">
        <v>1.9</v>
      </c>
      <c r="E1361" s="40">
        <v>1.54</v>
      </c>
      <c r="F1361" s="40">
        <v>0.33</v>
      </c>
      <c r="G1361" s="40">
        <v>0.11</v>
      </c>
      <c r="H1361" s="40">
        <v>0.42</v>
      </c>
      <c r="I1361" s="40">
        <v>45.87</v>
      </c>
      <c r="J1361" s="40">
        <v>348.53</v>
      </c>
      <c r="K1361" s="40">
        <v>36.979999999999997</v>
      </c>
      <c r="L1361" s="40">
        <v>3.1</v>
      </c>
      <c r="M1361" s="38"/>
    </row>
    <row r="1362" spans="1:13" x14ac:dyDescent="0.3">
      <c r="A1362" s="42">
        <v>2004</v>
      </c>
      <c r="B1362" s="42" t="s">
        <v>307</v>
      </c>
      <c r="C1362" s="40">
        <v>488.46</v>
      </c>
      <c r="D1362" s="40">
        <v>1.9</v>
      </c>
      <c r="E1362" s="40">
        <v>1.49</v>
      </c>
      <c r="F1362" s="40">
        <v>0.34</v>
      </c>
      <c r="G1362" s="40">
        <v>0.13</v>
      </c>
      <c r="H1362" s="40">
        <v>0.44</v>
      </c>
      <c r="I1362" s="40">
        <v>47.13</v>
      </c>
      <c r="J1362" s="40">
        <v>329.97</v>
      </c>
      <c r="K1362" s="40">
        <v>38.94</v>
      </c>
      <c r="L1362" s="40">
        <v>3.09</v>
      </c>
      <c r="M1362" s="38"/>
    </row>
    <row r="1363" spans="1:13" x14ac:dyDescent="0.3">
      <c r="A1363" s="42">
        <v>2003</v>
      </c>
      <c r="B1363" s="42" t="s">
        <v>307</v>
      </c>
      <c r="C1363" s="40">
        <v>480.35</v>
      </c>
      <c r="D1363" s="40">
        <v>1.9</v>
      </c>
      <c r="E1363" s="40">
        <v>1.31</v>
      </c>
      <c r="F1363" s="40">
        <v>0.3</v>
      </c>
      <c r="G1363" s="40">
        <v>0.12</v>
      </c>
      <c r="H1363" s="40">
        <v>0.4</v>
      </c>
      <c r="I1363" s="40">
        <v>46.22</v>
      </c>
      <c r="J1363" s="40">
        <v>324.5</v>
      </c>
      <c r="K1363" s="40">
        <v>36.92</v>
      </c>
      <c r="L1363" s="40">
        <v>3.09</v>
      </c>
      <c r="M1363" s="38"/>
    </row>
    <row r="1364" spans="1:13" x14ac:dyDescent="0.3">
      <c r="A1364" s="42">
        <v>2002</v>
      </c>
      <c r="B1364" s="42" t="s">
        <v>307</v>
      </c>
      <c r="C1364" s="40">
        <v>576.41999999999996</v>
      </c>
      <c r="D1364" s="40">
        <v>1.9</v>
      </c>
      <c r="E1364" s="40">
        <v>1.08</v>
      </c>
      <c r="F1364" s="40">
        <v>0.21</v>
      </c>
      <c r="G1364" s="40">
        <v>0.08</v>
      </c>
      <c r="H1364" s="40">
        <v>0.23</v>
      </c>
      <c r="I1364" s="40">
        <v>46.66</v>
      </c>
      <c r="J1364" s="40">
        <v>390.93</v>
      </c>
      <c r="K1364" s="40">
        <v>38.42</v>
      </c>
      <c r="L1364" s="40">
        <v>3.08</v>
      </c>
      <c r="M1364" s="38"/>
    </row>
    <row r="1365" spans="1:13" x14ac:dyDescent="0.3">
      <c r="A1365" s="42">
        <v>2001</v>
      </c>
      <c r="B1365" s="42" t="s">
        <v>307</v>
      </c>
      <c r="C1365" s="40">
        <v>646.20000000000005</v>
      </c>
      <c r="D1365" s="40">
        <v>1.9</v>
      </c>
      <c r="E1365" s="40">
        <v>0.75</v>
      </c>
      <c r="F1365" s="40">
        <v>0.18</v>
      </c>
      <c r="G1365" s="40">
        <v>0.09</v>
      </c>
      <c r="H1365" s="40">
        <v>0.22</v>
      </c>
      <c r="I1365" s="40">
        <v>46.17</v>
      </c>
      <c r="J1365" s="40">
        <v>440.07</v>
      </c>
      <c r="K1365" s="40">
        <v>37.76</v>
      </c>
      <c r="L1365" s="40">
        <v>3.07</v>
      </c>
      <c r="M1365" s="38"/>
    </row>
    <row r="1366" spans="1:13" x14ac:dyDescent="0.3">
      <c r="A1366" s="42">
        <v>2000</v>
      </c>
      <c r="B1366" s="42" t="s">
        <v>307</v>
      </c>
      <c r="C1366" s="40">
        <v>684.06</v>
      </c>
      <c r="D1366" s="40">
        <v>1.9</v>
      </c>
      <c r="E1366" s="40">
        <v>0.56999999999999995</v>
      </c>
      <c r="F1366" s="40">
        <v>0.17</v>
      </c>
      <c r="G1366" s="40">
        <v>0.09</v>
      </c>
      <c r="H1366" s="40">
        <v>0.19</v>
      </c>
      <c r="I1366" s="40">
        <v>44.39</v>
      </c>
      <c r="J1366" s="40">
        <v>491.54</v>
      </c>
      <c r="K1366" s="40">
        <v>34.99</v>
      </c>
      <c r="L1366" s="40">
        <v>3.06</v>
      </c>
      <c r="M1366" s="38"/>
    </row>
    <row r="1367" spans="1:13" x14ac:dyDescent="0.3">
      <c r="A1367" s="42">
        <v>1998</v>
      </c>
      <c r="B1367" s="42" t="s">
        <v>307</v>
      </c>
      <c r="C1367" s="40">
        <v>711.22</v>
      </c>
      <c r="D1367" s="40">
        <v>1.9</v>
      </c>
      <c r="E1367" s="40">
        <v>0.9</v>
      </c>
      <c r="F1367" s="40">
        <v>0.26</v>
      </c>
      <c r="G1367" s="40">
        <v>0.11</v>
      </c>
      <c r="H1367" s="40">
        <v>0.28000000000000003</v>
      </c>
      <c r="I1367" s="40">
        <v>43.81</v>
      </c>
      <c r="J1367" s="40">
        <v>518.92999999999995</v>
      </c>
      <c r="K1367" s="40">
        <v>34.46</v>
      </c>
      <c r="L1367" s="40">
        <v>3.01</v>
      </c>
      <c r="M1367" s="38"/>
    </row>
    <row r="1368" spans="1:13" x14ac:dyDescent="0.3">
      <c r="A1368" s="42">
        <v>1997</v>
      </c>
      <c r="B1368" s="42" t="s">
        <v>307</v>
      </c>
      <c r="C1368" s="40">
        <v>664.45</v>
      </c>
      <c r="D1368" s="40">
        <v>1.9</v>
      </c>
      <c r="E1368" s="40">
        <v>0.68</v>
      </c>
      <c r="F1368" s="40">
        <v>0.23</v>
      </c>
      <c r="G1368" s="40">
        <v>0.12</v>
      </c>
      <c r="H1368" s="40">
        <v>0.33</v>
      </c>
      <c r="I1368" s="40">
        <v>42.73</v>
      </c>
      <c r="J1368" s="40">
        <v>489.03</v>
      </c>
      <c r="K1368" s="40">
        <v>32.299999999999997</v>
      </c>
      <c r="L1368" s="40">
        <v>2.98</v>
      </c>
      <c r="M1368" s="38"/>
    </row>
    <row r="1369" spans="1:13" x14ac:dyDescent="0.3">
      <c r="A1369" s="42">
        <v>1996</v>
      </c>
      <c r="B1369" s="42" t="s">
        <v>307</v>
      </c>
      <c r="C1369" s="40">
        <v>668.23</v>
      </c>
      <c r="D1369" s="40">
        <v>1.9</v>
      </c>
      <c r="E1369" s="40">
        <v>0.81</v>
      </c>
      <c r="F1369" s="40">
        <v>0.26</v>
      </c>
      <c r="G1369" s="40">
        <v>0.15</v>
      </c>
      <c r="H1369" s="40">
        <v>0.31</v>
      </c>
      <c r="I1369" s="40">
        <v>42.66</v>
      </c>
      <c r="J1369" s="40">
        <v>490.53</v>
      </c>
      <c r="K1369" s="40">
        <v>32.659999999999997</v>
      </c>
      <c r="L1369" s="40">
        <v>2.95</v>
      </c>
      <c r="M1369" s="38"/>
    </row>
    <row r="1370" spans="1:13" x14ac:dyDescent="0.3">
      <c r="A1370" s="42">
        <v>1995</v>
      </c>
      <c r="B1370" s="42" t="s">
        <v>307</v>
      </c>
      <c r="C1370" s="40">
        <v>681.55</v>
      </c>
      <c r="D1370" s="40">
        <v>1.9</v>
      </c>
      <c r="E1370" s="40">
        <v>0.68</v>
      </c>
      <c r="F1370" s="40">
        <v>0.2</v>
      </c>
      <c r="G1370" s="40">
        <v>0.11</v>
      </c>
      <c r="H1370" s="40">
        <v>0.2</v>
      </c>
      <c r="I1370" s="40">
        <v>42.11</v>
      </c>
      <c r="J1370" s="40">
        <v>508.95</v>
      </c>
      <c r="K1370" s="40">
        <v>31.7</v>
      </c>
      <c r="L1370" s="40">
        <v>2.92</v>
      </c>
      <c r="M1370" s="38"/>
    </row>
    <row r="1371" spans="1:13" x14ac:dyDescent="0.3">
      <c r="A1371" s="42">
        <v>1992</v>
      </c>
      <c r="B1371" s="42" t="s">
        <v>307</v>
      </c>
      <c r="C1371" s="40">
        <v>653.36</v>
      </c>
      <c r="D1371" s="40">
        <v>1.9</v>
      </c>
      <c r="E1371" s="40">
        <v>0.45</v>
      </c>
      <c r="F1371" s="40">
        <v>0.15</v>
      </c>
      <c r="G1371" s="40">
        <v>0.08</v>
      </c>
      <c r="H1371" s="40">
        <v>0.18</v>
      </c>
      <c r="I1371" s="40">
        <v>40.200000000000003</v>
      </c>
      <c r="J1371" s="40">
        <v>500.89</v>
      </c>
      <c r="K1371" s="40">
        <v>28.44</v>
      </c>
      <c r="L1371" s="40">
        <v>2.83</v>
      </c>
      <c r="M1371" s="38"/>
    </row>
    <row r="1372" spans="1:13" x14ac:dyDescent="0.3">
      <c r="M1372" s="38"/>
    </row>
    <row r="1373" spans="1:13" x14ac:dyDescent="0.3">
      <c r="A1373" s="50" t="s">
        <v>291</v>
      </c>
      <c r="B1373" s="50" t="s">
        <v>323</v>
      </c>
      <c r="C1373" s="50"/>
      <c r="D1373" s="50"/>
      <c r="E1373" s="50"/>
      <c r="F1373" s="50"/>
      <c r="G1373" s="50"/>
      <c r="H1373" s="50"/>
      <c r="I1373" s="50"/>
      <c r="J1373" s="50"/>
      <c r="K1373" s="50"/>
      <c r="M1373" s="38"/>
    </row>
    <row r="1374" spans="1:13" x14ac:dyDescent="0.3">
      <c r="A1374" s="50"/>
      <c r="B1374" s="40" t="s">
        <v>324</v>
      </c>
      <c r="C1374" s="40" t="s">
        <v>325</v>
      </c>
      <c r="D1374" s="40" t="s">
        <v>326</v>
      </c>
      <c r="E1374" s="40" t="s">
        <v>327</v>
      </c>
      <c r="F1374" s="40" t="s">
        <v>328</v>
      </c>
      <c r="G1374" s="40" t="s">
        <v>329</v>
      </c>
      <c r="H1374" s="40" t="s">
        <v>330</v>
      </c>
      <c r="I1374" s="40" t="s">
        <v>331</v>
      </c>
      <c r="J1374" s="40" t="s">
        <v>332</v>
      </c>
      <c r="K1374" s="40" t="s">
        <v>333</v>
      </c>
      <c r="M1374" s="38"/>
    </row>
    <row r="1375" spans="1:13" x14ac:dyDescent="0.3">
      <c r="A1375" s="42">
        <v>2005</v>
      </c>
      <c r="B1375" s="40">
        <v>1.67</v>
      </c>
      <c r="C1375" s="40">
        <v>2.82</v>
      </c>
      <c r="D1375" s="40">
        <v>3.86</v>
      </c>
      <c r="E1375" s="40">
        <v>4.99</v>
      </c>
      <c r="F1375" s="40">
        <v>6.26</v>
      </c>
      <c r="G1375" s="40">
        <v>7.73</v>
      </c>
      <c r="H1375" s="40">
        <v>9.5</v>
      </c>
      <c r="I1375" s="40">
        <v>12.13</v>
      </c>
      <c r="J1375" s="40">
        <v>16.7</v>
      </c>
      <c r="K1375" s="40">
        <v>34.340000000000003</v>
      </c>
      <c r="M1375" s="38">
        <f t="shared" ref="M1375:M1385" si="20">SUM(J1375:K1375)/SUM(B1375:C1375)</f>
        <v>11.367483296213809</v>
      </c>
    </row>
    <row r="1376" spans="1:13" x14ac:dyDescent="0.3">
      <c r="A1376" s="42">
        <v>2004</v>
      </c>
      <c r="B1376" s="40">
        <v>1.66</v>
      </c>
      <c r="C1376" s="40">
        <v>2.77</v>
      </c>
      <c r="D1376" s="40">
        <v>3.7</v>
      </c>
      <c r="E1376" s="40">
        <v>4.78</v>
      </c>
      <c r="F1376" s="40">
        <v>6.04</v>
      </c>
      <c r="G1376" s="40">
        <v>7.5</v>
      </c>
      <c r="H1376" s="40">
        <v>9.33</v>
      </c>
      <c r="I1376" s="40">
        <v>12.03</v>
      </c>
      <c r="J1376" s="40">
        <v>16.579999999999998</v>
      </c>
      <c r="K1376" s="40">
        <v>35.619999999999997</v>
      </c>
      <c r="M1376" s="38">
        <f t="shared" si="20"/>
        <v>11.783295711060948</v>
      </c>
    </row>
    <row r="1377" spans="1:13" x14ac:dyDescent="0.3">
      <c r="A1377" s="42">
        <v>2003</v>
      </c>
      <c r="B1377" s="40">
        <v>1.83</v>
      </c>
      <c r="C1377" s="40">
        <v>2.94</v>
      </c>
      <c r="D1377" s="40">
        <v>3.83</v>
      </c>
      <c r="E1377" s="40">
        <v>4.84</v>
      </c>
      <c r="F1377" s="40">
        <v>6.1</v>
      </c>
      <c r="G1377" s="40">
        <v>7.5</v>
      </c>
      <c r="H1377" s="40">
        <v>9.32</v>
      </c>
      <c r="I1377" s="40">
        <v>11.94</v>
      </c>
      <c r="J1377" s="40">
        <v>16.600000000000001</v>
      </c>
      <c r="K1377" s="40">
        <v>35.1</v>
      </c>
      <c r="M1377" s="38">
        <f t="shared" si="20"/>
        <v>10.838574423480086</v>
      </c>
    </row>
    <row r="1378" spans="1:13" x14ac:dyDescent="0.3">
      <c r="A1378" s="42">
        <v>2002</v>
      </c>
      <c r="B1378" s="40">
        <v>1.65</v>
      </c>
      <c r="C1378" s="40">
        <v>2.76</v>
      </c>
      <c r="D1378" s="40">
        <v>3.75</v>
      </c>
      <c r="E1378" s="40">
        <v>4.83</v>
      </c>
      <c r="F1378" s="40">
        <v>6.08</v>
      </c>
      <c r="G1378" s="40">
        <v>7.56</v>
      </c>
      <c r="H1378" s="40">
        <v>9.5</v>
      </c>
      <c r="I1378" s="40">
        <v>12.2</v>
      </c>
      <c r="J1378" s="40">
        <v>16.809999999999999</v>
      </c>
      <c r="K1378" s="40">
        <v>34.86</v>
      </c>
      <c r="M1378" s="38">
        <f t="shared" si="20"/>
        <v>11.71655328798186</v>
      </c>
    </row>
    <row r="1379" spans="1:13" x14ac:dyDescent="0.3">
      <c r="A1379" s="42">
        <v>2001</v>
      </c>
      <c r="B1379" s="40">
        <v>1.64</v>
      </c>
      <c r="C1379" s="40">
        <v>2.8</v>
      </c>
      <c r="D1379" s="40">
        <v>3.85</v>
      </c>
      <c r="E1379" s="40">
        <v>4.92</v>
      </c>
      <c r="F1379" s="40">
        <v>6.11</v>
      </c>
      <c r="G1379" s="40">
        <v>7.63</v>
      </c>
      <c r="H1379" s="40">
        <v>9.59</v>
      </c>
      <c r="I1379" s="40">
        <v>12.21</v>
      </c>
      <c r="J1379" s="40">
        <v>16.79</v>
      </c>
      <c r="K1379" s="40">
        <v>34.44</v>
      </c>
      <c r="M1379" s="38">
        <f t="shared" si="20"/>
        <v>11.538288288288289</v>
      </c>
    </row>
    <row r="1380" spans="1:13" x14ac:dyDescent="0.3">
      <c r="A1380" s="42">
        <v>2000</v>
      </c>
      <c r="B1380" s="40">
        <v>1.71</v>
      </c>
      <c r="C1380" s="40">
        <v>2.97</v>
      </c>
      <c r="D1380" s="40">
        <v>4.07</v>
      </c>
      <c r="E1380" s="40">
        <v>5.23</v>
      </c>
      <c r="F1380" s="40">
        <v>6.48</v>
      </c>
      <c r="G1380" s="40">
        <v>7.91</v>
      </c>
      <c r="H1380" s="40">
        <v>9.66</v>
      </c>
      <c r="I1380" s="40">
        <v>12.23</v>
      </c>
      <c r="J1380" s="40">
        <v>16.68</v>
      </c>
      <c r="K1380" s="40">
        <v>33.049999999999997</v>
      </c>
      <c r="M1380" s="38">
        <f t="shared" si="20"/>
        <v>10.626068376068377</v>
      </c>
    </row>
    <row r="1381" spans="1:13" x14ac:dyDescent="0.3">
      <c r="A1381" s="42">
        <v>1998</v>
      </c>
      <c r="B1381" s="40">
        <v>1.68</v>
      </c>
      <c r="C1381" s="40">
        <v>3.01</v>
      </c>
      <c r="D1381" s="40">
        <v>4.18</v>
      </c>
      <c r="E1381" s="40">
        <v>5.34</v>
      </c>
      <c r="F1381" s="40">
        <v>6.6</v>
      </c>
      <c r="G1381" s="40">
        <v>8.01</v>
      </c>
      <c r="H1381" s="40">
        <v>9.76</v>
      </c>
      <c r="I1381" s="40">
        <v>12.31</v>
      </c>
      <c r="J1381" s="40">
        <v>16.600000000000001</v>
      </c>
      <c r="K1381" s="40">
        <v>32.51</v>
      </c>
      <c r="M1381" s="38">
        <f t="shared" si="20"/>
        <v>10.471215351812369</v>
      </c>
    </row>
    <row r="1382" spans="1:13" x14ac:dyDescent="0.3">
      <c r="A1382" s="42">
        <v>1997</v>
      </c>
      <c r="B1382" s="40">
        <v>1.82</v>
      </c>
      <c r="C1382" s="40">
        <v>3.21</v>
      </c>
      <c r="D1382" s="40">
        <v>4.3099999999999996</v>
      </c>
      <c r="E1382" s="40">
        <v>5.44</v>
      </c>
      <c r="F1382" s="40">
        <v>6.71</v>
      </c>
      <c r="G1382" s="40">
        <v>8.11</v>
      </c>
      <c r="H1382" s="40">
        <v>9.85</v>
      </c>
      <c r="I1382" s="40">
        <v>12.23</v>
      </c>
      <c r="J1382" s="40">
        <v>16.399999999999999</v>
      </c>
      <c r="K1382" s="40">
        <v>31.92</v>
      </c>
      <c r="M1382" s="38">
        <f t="shared" si="20"/>
        <v>9.606361829025845</v>
      </c>
    </row>
    <row r="1383" spans="1:13" x14ac:dyDescent="0.3">
      <c r="A1383" s="42">
        <v>1996</v>
      </c>
      <c r="B1383" s="40">
        <v>1.77</v>
      </c>
      <c r="C1383" s="40">
        <v>3.2</v>
      </c>
      <c r="D1383" s="40">
        <v>4.3600000000000003</v>
      </c>
      <c r="E1383" s="40">
        <v>5.53</v>
      </c>
      <c r="F1383" s="40">
        <v>6.72</v>
      </c>
      <c r="G1383" s="40">
        <v>8.0500000000000007</v>
      </c>
      <c r="H1383" s="40">
        <v>9.82</v>
      </c>
      <c r="I1383" s="40">
        <v>12.26</v>
      </c>
      <c r="J1383" s="40">
        <v>16.559999999999999</v>
      </c>
      <c r="K1383" s="40">
        <v>31.72</v>
      </c>
      <c r="M1383" s="38">
        <f t="shared" si="20"/>
        <v>9.7142857142857135</v>
      </c>
    </row>
    <row r="1384" spans="1:13" x14ac:dyDescent="0.3">
      <c r="A1384" s="42">
        <v>1995</v>
      </c>
      <c r="B1384" s="40">
        <v>1.82</v>
      </c>
      <c r="C1384" s="40">
        <v>3.26</v>
      </c>
      <c r="D1384" s="40">
        <v>4.3899999999999997</v>
      </c>
      <c r="E1384" s="40">
        <v>5.53</v>
      </c>
      <c r="F1384" s="40">
        <v>6.79</v>
      </c>
      <c r="G1384" s="40">
        <v>8.18</v>
      </c>
      <c r="H1384" s="40">
        <v>9.94</v>
      </c>
      <c r="I1384" s="40">
        <v>12.4</v>
      </c>
      <c r="J1384" s="40">
        <v>16.46</v>
      </c>
      <c r="K1384" s="40">
        <v>31.22</v>
      </c>
      <c r="M1384" s="38">
        <f t="shared" si="20"/>
        <v>9.3858267716535426</v>
      </c>
    </row>
    <row r="1385" spans="1:13" x14ac:dyDescent="0.3">
      <c r="A1385" s="42">
        <v>1992</v>
      </c>
      <c r="B1385" s="40">
        <v>2.0699999999999998</v>
      </c>
      <c r="C1385" s="40">
        <v>3.62</v>
      </c>
      <c r="D1385" s="40">
        <v>4.74</v>
      </c>
      <c r="E1385" s="40">
        <v>5.83</v>
      </c>
      <c r="F1385" s="40">
        <v>7.02</v>
      </c>
      <c r="G1385" s="40">
        <v>8.34</v>
      </c>
      <c r="H1385" s="40">
        <v>9.89</v>
      </c>
      <c r="I1385" s="40">
        <v>12.1</v>
      </c>
      <c r="J1385" s="40">
        <v>15.78</v>
      </c>
      <c r="K1385" s="40">
        <v>30.61</v>
      </c>
      <c r="M1385" s="38">
        <f t="shared" si="20"/>
        <v>8.1528998242530761</v>
      </c>
    </row>
    <row r="1386" spans="1:13" x14ac:dyDescent="0.3">
      <c r="M1386" s="38"/>
    </row>
    <row r="1387" spans="1:13" x14ac:dyDescent="0.3">
      <c r="A1387" s="50" t="s">
        <v>291</v>
      </c>
      <c r="B1387" s="50" t="s">
        <v>334</v>
      </c>
      <c r="C1387" s="50"/>
      <c r="D1387" s="50"/>
      <c r="E1387" s="50"/>
      <c r="F1387" s="50"/>
      <c r="G1387" s="50"/>
      <c r="H1387" s="50"/>
      <c r="I1387" s="50"/>
      <c r="J1387" s="50"/>
      <c r="K1387" s="50"/>
      <c r="M1387" s="38"/>
    </row>
    <row r="1388" spans="1:13" x14ac:dyDescent="0.3">
      <c r="A1388" s="50"/>
      <c r="B1388" s="40" t="s">
        <v>335</v>
      </c>
      <c r="C1388" s="40" t="s">
        <v>336</v>
      </c>
      <c r="D1388" s="40" t="s">
        <v>337</v>
      </c>
      <c r="E1388" s="40" t="s">
        <v>338</v>
      </c>
      <c r="F1388" s="40" t="s">
        <v>339</v>
      </c>
      <c r="G1388" s="40" t="s">
        <v>340</v>
      </c>
      <c r="H1388" s="40" t="s">
        <v>341</v>
      </c>
      <c r="I1388" s="40" t="s">
        <v>342</v>
      </c>
      <c r="J1388" s="40" t="s">
        <v>343</v>
      </c>
      <c r="K1388" s="40" t="s">
        <v>344</v>
      </c>
      <c r="M1388" s="38"/>
    </row>
    <row r="1389" spans="1:13" x14ac:dyDescent="0.3">
      <c r="A1389" s="42">
        <v>2005</v>
      </c>
      <c r="B1389" s="40">
        <v>83.45</v>
      </c>
      <c r="C1389" s="40">
        <v>112.18</v>
      </c>
      <c r="D1389" s="40">
        <v>139.08000000000001</v>
      </c>
      <c r="E1389" s="40">
        <v>166.65</v>
      </c>
      <c r="F1389" s="40">
        <v>195.88</v>
      </c>
      <c r="G1389" s="40">
        <v>227.61</v>
      </c>
      <c r="H1389" s="40">
        <v>262.91000000000003</v>
      </c>
      <c r="I1389" s="40">
        <v>305.82</v>
      </c>
      <c r="J1389" s="40">
        <v>364.56</v>
      </c>
      <c r="K1389" s="40">
        <v>499.7</v>
      </c>
      <c r="M1389" s="38"/>
    </row>
    <row r="1390" spans="1:13" x14ac:dyDescent="0.3">
      <c r="A1390" s="42">
        <v>2004</v>
      </c>
      <c r="B1390" s="40">
        <v>81.08</v>
      </c>
      <c r="C1390" s="40">
        <v>108.19</v>
      </c>
      <c r="D1390" s="40">
        <v>132.37</v>
      </c>
      <c r="E1390" s="40">
        <v>157.65</v>
      </c>
      <c r="F1390" s="40">
        <v>185.13</v>
      </c>
      <c r="G1390" s="40">
        <v>215.33</v>
      </c>
      <c r="H1390" s="40">
        <v>249.67</v>
      </c>
      <c r="I1390" s="40">
        <v>291.92</v>
      </c>
      <c r="J1390" s="40">
        <v>349.47</v>
      </c>
      <c r="K1390" s="40">
        <v>488.46</v>
      </c>
      <c r="M1390" s="38"/>
    </row>
    <row r="1391" spans="1:13" x14ac:dyDescent="0.3">
      <c r="A1391" s="42">
        <v>2003</v>
      </c>
      <c r="B1391" s="40">
        <v>87.9</v>
      </c>
      <c r="C1391" s="40">
        <v>114.56</v>
      </c>
      <c r="D1391" s="40">
        <v>137.69999999999999</v>
      </c>
      <c r="E1391" s="40">
        <v>161.4</v>
      </c>
      <c r="F1391" s="40">
        <v>187.72</v>
      </c>
      <c r="G1391" s="40">
        <v>216.48</v>
      </c>
      <c r="H1391" s="40">
        <v>249.51</v>
      </c>
      <c r="I1391" s="40">
        <v>290.01</v>
      </c>
      <c r="J1391" s="40">
        <v>346.39</v>
      </c>
      <c r="K1391" s="40">
        <v>480.35</v>
      </c>
      <c r="M1391" s="38"/>
    </row>
    <row r="1392" spans="1:13" x14ac:dyDescent="0.3">
      <c r="A1392" s="42">
        <v>2002</v>
      </c>
      <c r="B1392" s="40">
        <v>95.11</v>
      </c>
      <c r="C1392" s="40">
        <v>127.1</v>
      </c>
      <c r="D1392" s="40">
        <v>156.79</v>
      </c>
      <c r="E1392" s="40">
        <v>187.19</v>
      </c>
      <c r="F1392" s="40">
        <v>219.85</v>
      </c>
      <c r="G1392" s="40">
        <v>255.83</v>
      </c>
      <c r="H1392" s="40">
        <v>297.52</v>
      </c>
      <c r="I1392" s="40">
        <v>348.23</v>
      </c>
      <c r="J1392" s="40">
        <v>417.2</v>
      </c>
      <c r="K1392" s="40">
        <v>576.41999999999996</v>
      </c>
      <c r="M1392" s="38"/>
    </row>
    <row r="1393" spans="1:13" x14ac:dyDescent="0.3">
      <c r="A1393" s="42">
        <v>2001</v>
      </c>
      <c r="B1393" s="40">
        <v>105.98</v>
      </c>
      <c r="C1393" s="40">
        <v>143.46</v>
      </c>
      <c r="D1393" s="40">
        <v>178.57</v>
      </c>
      <c r="E1393" s="40">
        <v>213.41</v>
      </c>
      <c r="F1393" s="40">
        <v>249.69</v>
      </c>
      <c r="G1393" s="40">
        <v>290.25</v>
      </c>
      <c r="H1393" s="40">
        <v>337.32</v>
      </c>
      <c r="I1393" s="40">
        <v>393.78</v>
      </c>
      <c r="J1393" s="40">
        <v>470.58</v>
      </c>
      <c r="K1393" s="40">
        <v>646.20000000000005</v>
      </c>
      <c r="M1393" s="38"/>
    </row>
    <row r="1394" spans="1:13" x14ac:dyDescent="0.3">
      <c r="A1394" s="42">
        <v>2000</v>
      </c>
      <c r="B1394" s="40">
        <v>116.97</v>
      </c>
      <c r="C1394" s="40">
        <v>160.07</v>
      </c>
      <c r="D1394" s="40">
        <v>199.52</v>
      </c>
      <c r="E1394" s="40">
        <v>239.08</v>
      </c>
      <c r="F1394" s="40">
        <v>279.92</v>
      </c>
      <c r="G1394" s="40">
        <v>323.45</v>
      </c>
      <c r="H1394" s="40">
        <v>371.64</v>
      </c>
      <c r="I1394" s="40">
        <v>429.76</v>
      </c>
      <c r="J1394" s="40">
        <v>508.79</v>
      </c>
      <c r="K1394" s="40">
        <v>684.06</v>
      </c>
      <c r="M1394" s="38"/>
    </row>
    <row r="1395" spans="1:13" x14ac:dyDescent="0.3">
      <c r="A1395" s="42">
        <v>1998</v>
      </c>
      <c r="B1395" s="40">
        <v>119.48</v>
      </c>
      <c r="C1395" s="40">
        <v>166.78</v>
      </c>
      <c r="D1395" s="40">
        <v>210.28</v>
      </c>
      <c r="E1395" s="40">
        <v>252.66</v>
      </c>
      <c r="F1395" s="40">
        <v>296.01</v>
      </c>
      <c r="G1395" s="40">
        <v>341.62</v>
      </c>
      <c r="H1395" s="40">
        <v>391.98</v>
      </c>
      <c r="I1395" s="40">
        <v>452.42</v>
      </c>
      <c r="J1395" s="40">
        <v>533.34</v>
      </c>
      <c r="K1395" s="40">
        <v>711.22</v>
      </c>
      <c r="M1395" s="38"/>
    </row>
    <row r="1396" spans="1:13" x14ac:dyDescent="0.3">
      <c r="A1396" s="42">
        <v>1997</v>
      </c>
      <c r="B1396" s="40">
        <v>120.93</v>
      </c>
      <c r="C1396" s="40">
        <v>167.11</v>
      </c>
      <c r="D1396" s="40">
        <v>206.87</v>
      </c>
      <c r="E1396" s="40">
        <v>245.51</v>
      </c>
      <c r="F1396" s="40">
        <v>285.58</v>
      </c>
      <c r="G1396" s="40">
        <v>327.8</v>
      </c>
      <c r="H1396" s="40">
        <v>374.47</v>
      </c>
      <c r="I1396" s="40">
        <v>429.23</v>
      </c>
      <c r="J1396" s="40">
        <v>502.62</v>
      </c>
      <c r="K1396" s="40">
        <v>664.45</v>
      </c>
      <c r="M1396" s="38"/>
    </row>
    <row r="1397" spans="1:13" x14ac:dyDescent="0.3">
      <c r="A1397" s="42">
        <v>1996</v>
      </c>
      <c r="B1397" s="40">
        <v>118.28</v>
      </c>
      <c r="C1397" s="40">
        <v>166.06</v>
      </c>
      <c r="D1397" s="40">
        <v>207.82</v>
      </c>
      <c r="E1397" s="40">
        <v>248.25</v>
      </c>
      <c r="F1397" s="40">
        <v>288.41000000000003</v>
      </c>
      <c r="G1397" s="40">
        <v>329.99</v>
      </c>
      <c r="H1397" s="40">
        <v>376.6</v>
      </c>
      <c r="I1397" s="40">
        <v>431.93</v>
      </c>
      <c r="J1397" s="40">
        <v>506.89</v>
      </c>
      <c r="K1397" s="40">
        <v>668.23</v>
      </c>
      <c r="M1397" s="38"/>
    </row>
    <row r="1398" spans="1:13" x14ac:dyDescent="0.3">
      <c r="A1398" s="42">
        <v>1995</v>
      </c>
      <c r="B1398" s="40">
        <v>124.04</v>
      </c>
      <c r="C1398" s="40">
        <v>173.11</v>
      </c>
      <c r="D1398" s="40">
        <v>215.14</v>
      </c>
      <c r="E1398" s="40">
        <v>255.58</v>
      </c>
      <c r="F1398" s="40">
        <v>297.02</v>
      </c>
      <c r="G1398" s="40">
        <v>340.43</v>
      </c>
      <c r="H1398" s="40">
        <v>388.58</v>
      </c>
      <c r="I1398" s="40">
        <v>445.65</v>
      </c>
      <c r="J1398" s="40">
        <v>520.78</v>
      </c>
      <c r="K1398" s="40">
        <v>681.55</v>
      </c>
      <c r="M1398" s="38"/>
    </row>
    <row r="1399" spans="1:13" x14ac:dyDescent="0.3">
      <c r="A1399" s="42">
        <v>1992</v>
      </c>
      <c r="B1399" s="40">
        <v>135.25</v>
      </c>
      <c r="C1399" s="40">
        <v>185.88</v>
      </c>
      <c r="D1399" s="40">
        <v>227.15</v>
      </c>
      <c r="E1399" s="40">
        <v>265.58999999999997</v>
      </c>
      <c r="F1399" s="40">
        <v>304.2</v>
      </c>
      <c r="G1399" s="40">
        <v>344.32</v>
      </c>
      <c r="H1399" s="40">
        <v>387.44</v>
      </c>
      <c r="I1399" s="40">
        <v>437.83</v>
      </c>
      <c r="J1399" s="40">
        <v>503.74</v>
      </c>
      <c r="K1399" s="40">
        <v>653.36</v>
      </c>
      <c r="M1399" s="38"/>
    </row>
    <row r="1400" spans="1:13" x14ac:dyDescent="0.3">
      <c r="M1400" s="38"/>
    </row>
    <row r="1401" spans="1:13" x14ac:dyDescent="0.3">
      <c r="M1401" s="38"/>
    </row>
    <row r="1402" spans="1:13" x14ac:dyDescent="0.3">
      <c r="A1402" s="44" t="s">
        <v>107</v>
      </c>
      <c r="M1402" s="38"/>
    </row>
    <row r="1403" spans="1:13" x14ac:dyDescent="0.3">
      <c r="M1403" s="38"/>
    </row>
    <row r="1404" spans="1:13" x14ac:dyDescent="0.3">
      <c r="A1404" s="42">
        <v>2006</v>
      </c>
      <c r="B1404" s="42" t="s">
        <v>307</v>
      </c>
      <c r="C1404" s="40">
        <v>353.7</v>
      </c>
      <c r="D1404" s="40">
        <v>1.9</v>
      </c>
      <c r="E1404" s="40">
        <v>9.24</v>
      </c>
      <c r="F1404" s="40">
        <v>6.8</v>
      </c>
      <c r="G1404" s="40">
        <v>6.14</v>
      </c>
      <c r="H1404" s="40">
        <v>2.16</v>
      </c>
      <c r="I1404" s="40">
        <v>46.94</v>
      </c>
      <c r="J1404" s="40">
        <v>256.3</v>
      </c>
      <c r="K1404" s="40">
        <v>96.48</v>
      </c>
      <c r="L1404" s="40">
        <v>27.24</v>
      </c>
      <c r="M1404" s="38"/>
    </row>
    <row r="1405" spans="1:13" x14ac:dyDescent="0.3">
      <c r="A1405" s="42">
        <v>2005</v>
      </c>
      <c r="B1405" s="42" t="s">
        <v>307</v>
      </c>
      <c r="C1405" s="40">
        <v>298.60000000000002</v>
      </c>
      <c r="D1405" s="40">
        <v>1.9</v>
      </c>
      <c r="E1405" s="40">
        <v>17.010000000000002</v>
      </c>
      <c r="F1405" s="40">
        <v>12.45</v>
      </c>
      <c r="G1405" s="40">
        <v>10.9</v>
      </c>
      <c r="H1405" s="40">
        <v>7.17</v>
      </c>
      <c r="I1405" s="40">
        <v>52.36</v>
      </c>
      <c r="J1405" s="40">
        <v>204.82</v>
      </c>
      <c r="K1405" s="40">
        <v>136.16999999999999</v>
      </c>
      <c r="L1405" s="40">
        <v>26.78</v>
      </c>
      <c r="M1405" s="38"/>
    </row>
    <row r="1406" spans="1:13" x14ac:dyDescent="0.3">
      <c r="A1406" s="42">
        <v>2004</v>
      </c>
      <c r="B1406" s="42" t="s">
        <v>307</v>
      </c>
      <c r="C1406" s="40">
        <v>228.82</v>
      </c>
      <c r="D1406" s="40">
        <v>1.9</v>
      </c>
      <c r="E1406" s="40">
        <v>17.46</v>
      </c>
      <c r="F1406" s="40">
        <v>11.12</v>
      </c>
      <c r="G1406" s="40">
        <v>9.44</v>
      </c>
      <c r="H1406" s="40">
        <v>6.02</v>
      </c>
      <c r="I1406" s="40">
        <v>49.82</v>
      </c>
      <c r="J1406" s="40">
        <v>159.91</v>
      </c>
      <c r="K1406" s="40">
        <v>117.23</v>
      </c>
      <c r="L1406" s="40">
        <v>26.33</v>
      </c>
      <c r="M1406" s="38"/>
    </row>
    <row r="1407" spans="1:13" x14ac:dyDescent="0.3">
      <c r="A1407" s="42">
        <v>2003</v>
      </c>
      <c r="B1407" s="42" t="s">
        <v>307</v>
      </c>
      <c r="C1407" s="40">
        <v>204.12</v>
      </c>
      <c r="D1407" s="40">
        <v>1.9</v>
      </c>
      <c r="E1407" s="40">
        <v>20.03</v>
      </c>
      <c r="F1407" s="40">
        <v>12.13</v>
      </c>
      <c r="G1407" s="40">
        <v>9.94</v>
      </c>
      <c r="H1407" s="40">
        <v>8.17</v>
      </c>
      <c r="I1407" s="40">
        <v>50.37</v>
      </c>
      <c r="J1407" s="40">
        <v>140.55000000000001</v>
      </c>
      <c r="K1407" s="40">
        <v>113.67</v>
      </c>
      <c r="L1407" s="40">
        <v>25.87</v>
      </c>
      <c r="M1407" s="38"/>
    </row>
    <row r="1408" spans="1:13" x14ac:dyDescent="0.3">
      <c r="A1408" s="42">
        <v>2002</v>
      </c>
      <c r="B1408" s="42" t="s">
        <v>307</v>
      </c>
      <c r="C1408" s="40">
        <v>245.65</v>
      </c>
      <c r="D1408" s="40">
        <v>1.9</v>
      </c>
      <c r="E1408" s="40">
        <v>16.03</v>
      </c>
      <c r="F1408" s="40">
        <v>9.44</v>
      </c>
      <c r="G1408" s="40">
        <v>7.62</v>
      </c>
      <c r="H1408" s="40">
        <v>6.69</v>
      </c>
      <c r="I1408" s="40">
        <v>50.56</v>
      </c>
      <c r="J1408" s="40">
        <v>164.42</v>
      </c>
      <c r="K1408" s="40">
        <v>96.72</v>
      </c>
      <c r="L1408" s="40">
        <v>25.41</v>
      </c>
      <c r="M1408" s="38"/>
    </row>
    <row r="1409" spans="1:13" x14ac:dyDescent="0.3">
      <c r="A1409" s="42">
        <v>2001</v>
      </c>
      <c r="B1409" s="42" t="s">
        <v>307</v>
      </c>
      <c r="C1409" s="40">
        <v>302.89</v>
      </c>
      <c r="D1409" s="40">
        <v>1.9</v>
      </c>
      <c r="E1409" s="40">
        <v>9.59</v>
      </c>
      <c r="F1409" s="40">
        <v>5.45</v>
      </c>
      <c r="G1409" s="40">
        <v>4.3499999999999996</v>
      </c>
      <c r="H1409" s="40">
        <v>3.7</v>
      </c>
      <c r="I1409" s="40">
        <v>48.22</v>
      </c>
      <c r="J1409" s="40">
        <v>205.61</v>
      </c>
      <c r="K1409" s="40">
        <v>70.77</v>
      </c>
      <c r="L1409" s="40">
        <v>24.95</v>
      </c>
      <c r="M1409" s="38"/>
    </row>
    <row r="1410" spans="1:13" x14ac:dyDescent="0.3">
      <c r="A1410" s="42">
        <v>1999</v>
      </c>
      <c r="B1410" s="42" t="s">
        <v>307</v>
      </c>
      <c r="C1410" s="40">
        <v>290.42</v>
      </c>
      <c r="D1410" s="40">
        <v>1.9</v>
      </c>
      <c r="E1410" s="40">
        <v>10.16</v>
      </c>
      <c r="F1410" s="40">
        <v>5.32</v>
      </c>
      <c r="G1410" s="40">
        <v>4.03</v>
      </c>
      <c r="H1410" s="40">
        <v>5.18</v>
      </c>
      <c r="I1410" s="40">
        <v>48.32</v>
      </c>
      <c r="J1410" s="40">
        <v>198.82</v>
      </c>
      <c r="K1410" s="40">
        <v>63.57</v>
      </c>
      <c r="L1410" s="40">
        <v>24.03</v>
      </c>
      <c r="M1410" s="38"/>
    </row>
    <row r="1411" spans="1:13" x14ac:dyDescent="0.3">
      <c r="A1411" s="42">
        <v>1998</v>
      </c>
      <c r="B1411" s="42" t="s">
        <v>307</v>
      </c>
      <c r="C1411" s="40">
        <v>312.54000000000002</v>
      </c>
      <c r="D1411" s="40">
        <v>1.9</v>
      </c>
      <c r="E1411" s="40">
        <v>11.44</v>
      </c>
      <c r="F1411" s="40">
        <v>7.31</v>
      </c>
      <c r="G1411" s="40">
        <v>6.09</v>
      </c>
      <c r="H1411" s="40">
        <v>5.65</v>
      </c>
      <c r="I1411" s="40">
        <v>49.8</v>
      </c>
      <c r="J1411" s="40">
        <v>213.69</v>
      </c>
      <c r="K1411" s="40">
        <v>83.75</v>
      </c>
      <c r="L1411" s="40">
        <v>23.57</v>
      </c>
      <c r="M1411" s="38"/>
    </row>
    <row r="1412" spans="1:13" x14ac:dyDescent="0.3">
      <c r="A1412" s="42">
        <v>1995</v>
      </c>
      <c r="B1412" s="42" t="s">
        <v>307</v>
      </c>
      <c r="C1412" s="40">
        <v>304.92</v>
      </c>
      <c r="D1412" s="40">
        <v>1.9</v>
      </c>
      <c r="E1412" s="40">
        <v>8.56</v>
      </c>
      <c r="F1412" s="40">
        <v>4.29</v>
      </c>
      <c r="G1412" s="40">
        <v>3.25</v>
      </c>
      <c r="H1412" s="40">
        <v>3.7</v>
      </c>
      <c r="I1412" s="40">
        <v>47.82</v>
      </c>
      <c r="J1412" s="40">
        <v>208.12</v>
      </c>
      <c r="K1412" s="40">
        <v>56.95</v>
      </c>
      <c r="L1412" s="40">
        <v>22.19</v>
      </c>
      <c r="M1412" s="38"/>
    </row>
    <row r="1413" spans="1:13" x14ac:dyDescent="0.3">
      <c r="A1413" s="42">
        <v>1992</v>
      </c>
      <c r="B1413" s="42" t="s">
        <v>307</v>
      </c>
      <c r="C1413" s="40">
        <v>382.35</v>
      </c>
      <c r="D1413" s="40">
        <v>1.9</v>
      </c>
      <c r="E1413" s="40">
        <v>4.3099999999999996</v>
      </c>
      <c r="F1413" s="40">
        <v>2.79</v>
      </c>
      <c r="G1413" s="40">
        <v>2.4</v>
      </c>
      <c r="H1413" s="40">
        <v>1.34</v>
      </c>
      <c r="I1413" s="40">
        <v>42.51</v>
      </c>
      <c r="J1413" s="40">
        <v>286.5</v>
      </c>
      <c r="K1413" s="40">
        <v>44.65</v>
      </c>
      <c r="L1413" s="40">
        <v>20.8</v>
      </c>
      <c r="M1413" s="38"/>
    </row>
    <row r="1414" spans="1:13" x14ac:dyDescent="0.3">
      <c r="A1414" s="42">
        <v>1989</v>
      </c>
      <c r="B1414" s="42" t="s">
        <v>307</v>
      </c>
      <c r="C1414" s="40">
        <v>339.37</v>
      </c>
      <c r="D1414" s="40">
        <v>1.9</v>
      </c>
      <c r="E1414" s="40">
        <v>7.83</v>
      </c>
      <c r="F1414" s="40">
        <v>5.55</v>
      </c>
      <c r="G1414" s="40">
        <v>5</v>
      </c>
      <c r="H1414" s="40">
        <v>1.58</v>
      </c>
      <c r="I1414" s="40">
        <v>45.3</v>
      </c>
      <c r="J1414" s="40">
        <v>253.26</v>
      </c>
      <c r="K1414" s="40">
        <v>61.14</v>
      </c>
      <c r="L1414" s="40">
        <v>19.39</v>
      </c>
      <c r="M1414" s="38"/>
    </row>
    <row r="1415" spans="1:13" x14ac:dyDescent="0.3">
      <c r="A1415" s="42">
        <v>1987</v>
      </c>
      <c r="B1415" s="42" t="s">
        <v>308</v>
      </c>
      <c r="C1415" s="40">
        <v>557.63</v>
      </c>
      <c r="D1415" s="40">
        <v>1.9</v>
      </c>
      <c r="E1415" s="40">
        <v>0.82</v>
      </c>
      <c r="F1415" s="40">
        <v>0.02</v>
      </c>
      <c r="G1415" s="40">
        <v>0</v>
      </c>
      <c r="H1415" s="40">
        <v>0.02</v>
      </c>
      <c r="I1415" s="40">
        <v>53.45</v>
      </c>
      <c r="J1415" s="40">
        <v>320.67</v>
      </c>
      <c r="K1415" s="40">
        <v>51.44</v>
      </c>
      <c r="L1415" s="40">
        <v>18.440000000000001</v>
      </c>
      <c r="M1415" s="38"/>
    </row>
    <row r="1416" spans="1:13" x14ac:dyDescent="0.3">
      <c r="A1416" s="42">
        <v>1981</v>
      </c>
      <c r="B1416" s="42" t="s">
        <v>308</v>
      </c>
      <c r="C1416" s="40">
        <v>628.30999999999995</v>
      </c>
      <c r="D1416" s="40">
        <v>1.9</v>
      </c>
      <c r="E1416" s="40">
        <v>1.27</v>
      </c>
      <c r="F1416" s="40">
        <v>0.06</v>
      </c>
      <c r="G1416" s="40">
        <v>0</v>
      </c>
      <c r="H1416" s="40">
        <v>0.09</v>
      </c>
      <c r="I1416" s="40">
        <v>55.61</v>
      </c>
      <c r="J1416" s="40">
        <v>347.65</v>
      </c>
      <c r="K1416" s="40">
        <v>56.44</v>
      </c>
      <c r="L1416" s="40">
        <v>15.76</v>
      </c>
      <c r="M1416" s="38"/>
    </row>
    <row r="1417" spans="1:13" x14ac:dyDescent="0.3">
      <c r="M1417" s="38"/>
    </row>
    <row r="1418" spans="1:13" x14ac:dyDescent="0.3">
      <c r="A1418" s="50" t="s">
        <v>291</v>
      </c>
      <c r="B1418" s="50" t="s">
        <v>323</v>
      </c>
      <c r="C1418" s="50"/>
      <c r="D1418" s="50"/>
      <c r="E1418" s="50"/>
      <c r="F1418" s="50"/>
      <c r="G1418" s="50"/>
      <c r="H1418" s="50"/>
      <c r="I1418" s="50"/>
      <c r="J1418" s="50"/>
      <c r="K1418" s="50"/>
      <c r="M1418" s="38"/>
    </row>
    <row r="1419" spans="1:13" x14ac:dyDescent="0.3">
      <c r="A1419" s="50"/>
      <c r="B1419" s="40" t="s">
        <v>324</v>
      </c>
      <c r="C1419" s="40" t="s">
        <v>325</v>
      </c>
      <c r="D1419" s="40" t="s">
        <v>326</v>
      </c>
      <c r="E1419" s="40" t="s">
        <v>327</v>
      </c>
      <c r="F1419" s="40" t="s">
        <v>328</v>
      </c>
      <c r="G1419" s="40" t="s">
        <v>329</v>
      </c>
      <c r="H1419" s="40" t="s">
        <v>330</v>
      </c>
      <c r="I1419" s="40" t="s">
        <v>331</v>
      </c>
      <c r="J1419" s="40" t="s">
        <v>332</v>
      </c>
      <c r="K1419" s="40" t="s">
        <v>333</v>
      </c>
      <c r="M1419" s="38"/>
    </row>
    <row r="1420" spans="1:13" x14ac:dyDescent="0.3">
      <c r="A1420" s="42">
        <v>2006</v>
      </c>
      <c r="B1420" s="40">
        <v>0.53</v>
      </c>
      <c r="C1420" s="40">
        <v>2.65</v>
      </c>
      <c r="D1420" s="40">
        <v>4</v>
      </c>
      <c r="E1420" s="40">
        <v>5.23</v>
      </c>
      <c r="F1420" s="40">
        <v>6.54</v>
      </c>
      <c r="G1420" s="40">
        <v>8</v>
      </c>
      <c r="H1420" s="40">
        <v>9.86</v>
      </c>
      <c r="I1420" s="40">
        <v>12.45</v>
      </c>
      <c r="J1420" s="40">
        <v>16.670000000000002</v>
      </c>
      <c r="K1420" s="40">
        <v>34.07</v>
      </c>
      <c r="M1420" s="38">
        <f t="shared" ref="M1420:M1432" si="21">SUM(J1420:K1420)/SUM(B1420:C1420)</f>
        <v>15.955974842767297</v>
      </c>
    </row>
    <row r="1421" spans="1:13" x14ac:dyDescent="0.3">
      <c r="A1421" s="42">
        <v>2005</v>
      </c>
      <c r="B1421" s="40">
        <v>0.05</v>
      </c>
      <c r="C1421" s="40">
        <v>1.5</v>
      </c>
      <c r="D1421" s="40">
        <v>3.29</v>
      </c>
      <c r="E1421" s="40">
        <v>4.6900000000000004</v>
      </c>
      <c r="F1421" s="40">
        <v>6.06</v>
      </c>
      <c r="G1421" s="40">
        <v>7.69</v>
      </c>
      <c r="H1421" s="40">
        <v>9.6999999999999993</v>
      </c>
      <c r="I1421" s="40">
        <v>12.38</v>
      </c>
      <c r="J1421" s="40">
        <v>16.89</v>
      </c>
      <c r="K1421" s="40">
        <v>37.75</v>
      </c>
      <c r="M1421" s="38">
        <f t="shared" si="21"/>
        <v>35.251612903225805</v>
      </c>
    </row>
    <row r="1422" spans="1:13" x14ac:dyDescent="0.3">
      <c r="A1422" s="42">
        <v>2004</v>
      </c>
      <c r="B1422" s="40">
        <v>0.18</v>
      </c>
      <c r="C1422" s="40">
        <v>2.11</v>
      </c>
      <c r="D1422" s="40">
        <v>3.57</v>
      </c>
      <c r="E1422" s="40">
        <v>4.88</v>
      </c>
      <c r="F1422" s="40">
        <v>6.27</v>
      </c>
      <c r="G1422" s="40">
        <v>7.8</v>
      </c>
      <c r="H1422" s="40">
        <v>9.76</v>
      </c>
      <c r="I1422" s="40">
        <v>12.49</v>
      </c>
      <c r="J1422" s="40">
        <v>17.239999999999998</v>
      </c>
      <c r="K1422" s="40">
        <v>35.69</v>
      </c>
      <c r="M1422" s="38">
        <f t="shared" si="21"/>
        <v>23.113537117903928</v>
      </c>
    </row>
    <row r="1423" spans="1:13" x14ac:dyDescent="0.3">
      <c r="A1423" s="42">
        <v>2003</v>
      </c>
      <c r="B1423" s="40">
        <v>0.19</v>
      </c>
      <c r="C1423" s="40">
        <v>2.04</v>
      </c>
      <c r="D1423" s="40">
        <v>3.5</v>
      </c>
      <c r="E1423" s="40">
        <v>4.78</v>
      </c>
      <c r="F1423" s="40">
        <v>6.14</v>
      </c>
      <c r="G1423" s="40">
        <v>7.71</v>
      </c>
      <c r="H1423" s="40">
        <v>9.74</v>
      </c>
      <c r="I1423" s="40">
        <v>12.5</v>
      </c>
      <c r="J1423" s="40">
        <v>17.309999999999999</v>
      </c>
      <c r="K1423" s="40">
        <v>36.090000000000003</v>
      </c>
      <c r="M1423" s="38">
        <f t="shared" si="21"/>
        <v>23.946188340807179</v>
      </c>
    </row>
    <row r="1424" spans="1:13" x14ac:dyDescent="0.3">
      <c r="A1424" s="42">
        <v>2002</v>
      </c>
      <c r="B1424" s="40">
        <v>0.4</v>
      </c>
      <c r="C1424" s="40">
        <v>2.19</v>
      </c>
      <c r="D1424" s="40">
        <v>3.5</v>
      </c>
      <c r="E1424" s="40">
        <v>4.7</v>
      </c>
      <c r="F1424" s="40">
        <v>5.98</v>
      </c>
      <c r="G1424" s="40">
        <v>7.49</v>
      </c>
      <c r="H1424" s="40">
        <v>9.44</v>
      </c>
      <c r="I1424" s="40">
        <v>12.22</v>
      </c>
      <c r="J1424" s="40">
        <v>17.170000000000002</v>
      </c>
      <c r="K1424" s="40">
        <v>36.9</v>
      </c>
      <c r="M1424" s="38">
        <f t="shared" si="21"/>
        <v>20.876447876447877</v>
      </c>
    </row>
    <row r="1425" spans="1:13" x14ac:dyDescent="0.3">
      <c r="A1425" s="42">
        <v>2001</v>
      </c>
      <c r="B1425" s="40">
        <v>0.87</v>
      </c>
      <c r="C1425" s="40">
        <v>2.63</v>
      </c>
      <c r="D1425" s="40">
        <v>3.78</v>
      </c>
      <c r="E1425" s="40">
        <v>4.9000000000000004</v>
      </c>
      <c r="F1425" s="40">
        <v>6.1</v>
      </c>
      <c r="G1425" s="40">
        <v>7.58</v>
      </c>
      <c r="H1425" s="40">
        <v>9.4499999999999993</v>
      </c>
      <c r="I1425" s="40">
        <v>12.15</v>
      </c>
      <c r="J1425" s="40">
        <v>16.86</v>
      </c>
      <c r="K1425" s="40">
        <v>35.69</v>
      </c>
      <c r="M1425" s="38">
        <f t="shared" si="21"/>
        <v>15.014285714285714</v>
      </c>
    </row>
    <row r="1426" spans="1:13" x14ac:dyDescent="0.3">
      <c r="A1426" s="42">
        <v>1999</v>
      </c>
      <c r="B1426" s="40">
        <v>0.93</v>
      </c>
      <c r="C1426" s="40">
        <v>2.61</v>
      </c>
      <c r="D1426" s="40">
        <v>3.76</v>
      </c>
      <c r="E1426" s="40">
        <v>4.9000000000000004</v>
      </c>
      <c r="F1426" s="40">
        <v>6.15</v>
      </c>
      <c r="G1426" s="40">
        <v>7.6</v>
      </c>
      <c r="H1426" s="40">
        <v>9.41</v>
      </c>
      <c r="I1426" s="40">
        <v>11.96</v>
      </c>
      <c r="J1426" s="40">
        <v>16.45</v>
      </c>
      <c r="K1426" s="40">
        <v>36.229999999999997</v>
      </c>
      <c r="M1426" s="38">
        <f t="shared" si="21"/>
        <v>14.881355932203387</v>
      </c>
    </row>
    <row r="1427" spans="1:13" x14ac:dyDescent="0.3">
      <c r="A1427" s="42">
        <v>1998</v>
      </c>
      <c r="B1427" s="40">
        <v>0.52</v>
      </c>
      <c r="C1427" s="40">
        <v>2.34</v>
      </c>
      <c r="D1427" s="40">
        <v>3.56</v>
      </c>
      <c r="E1427" s="40">
        <v>4.72</v>
      </c>
      <c r="F1427" s="40">
        <v>6.07</v>
      </c>
      <c r="G1427" s="40">
        <v>7.63</v>
      </c>
      <c r="H1427" s="40">
        <v>9.51</v>
      </c>
      <c r="I1427" s="40">
        <v>12.15</v>
      </c>
      <c r="J1427" s="40">
        <v>16.97</v>
      </c>
      <c r="K1427" s="40">
        <v>36.53</v>
      </c>
      <c r="M1427" s="38">
        <f t="shared" si="21"/>
        <v>18.706293706293707</v>
      </c>
    </row>
    <row r="1428" spans="1:13" x14ac:dyDescent="0.3">
      <c r="A1428" s="42">
        <v>1995</v>
      </c>
      <c r="B1428" s="40">
        <v>1.0900000000000001</v>
      </c>
      <c r="C1428" s="40">
        <v>2.69</v>
      </c>
      <c r="D1428" s="40">
        <v>3.79</v>
      </c>
      <c r="E1428" s="40">
        <v>4.8899999999999997</v>
      </c>
      <c r="F1428" s="40">
        <v>6.17</v>
      </c>
      <c r="G1428" s="40">
        <v>7.6</v>
      </c>
      <c r="H1428" s="40">
        <v>9.4700000000000006</v>
      </c>
      <c r="I1428" s="40">
        <v>12.02</v>
      </c>
      <c r="J1428" s="40">
        <v>16.45</v>
      </c>
      <c r="K1428" s="40">
        <v>35.83</v>
      </c>
      <c r="M1428" s="38">
        <f t="shared" si="21"/>
        <v>13.830687830687831</v>
      </c>
    </row>
    <row r="1429" spans="1:13" x14ac:dyDescent="0.3">
      <c r="A1429" s="42">
        <v>1992</v>
      </c>
      <c r="B1429" s="40">
        <v>1.47</v>
      </c>
      <c r="C1429" s="40">
        <v>3.35</v>
      </c>
      <c r="D1429" s="40">
        <v>4.5199999999999996</v>
      </c>
      <c r="E1429" s="40">
        <v>5.65</v>
      </c>
      <c r="F1429" s="40">
        <v>6.84</v>
      </c>
      <c r="G1429" s="40">
        <v>8.19</v>
      </c>
      <c r="H1429" s="40">
        <v>9.8699999999999992</v>
      </c>
      <c r="I1429" s="40">
        <v>12.17</v>
      </c>
      <c r="J1429" s="40">
        <v>16.21</v>
      </c>
      <c r="K1429" s="40">
        <v>31.74</v>
      </c>
      <c r="M1429" s="38">
        <f t="shared" si="21"/>
        <v>9.9481327800829877</v>
      </c>
    </row>
    <row r="1430" spans="1:13" x14ac:dyDescent="0.3">
      <c r="A1430" s="42">
        <v>1989</v>
      </c>
      <c r="B1430" s="40">
        <v>0.81</v>
      </c>
      <c r="C1430" s="40">
        <v>2.9</v>
      </c>
      <c r="D1430" s="40">
        <v>4.16</v>
      </c>
      <c r="E1430" s="40">
        <v>5.36</v>
      </c>
      <c r="F1430" s="40">
        <v>6.68</v>
      </c>
      <c r="G1430" s="40">
        <v>8.19</v>
      </c>
      <c r="H1430" s="40">
        <v>9.99</v>
      </c>
      <c r="I1430" s="40">
        <v>12.42</v>
      </c>
      <c r="J1430" s="40">
        <v>16.46</v>
      </c>
      <c r="K1430" s="40">
        <v>33.020000000000003</v>
      </c>
      <c r="M1430" s="38">
        <f t="shared" si="21"/>
        <v>13.336927223719679</v>
      </c>
    </row>
    <row r="1431" spans="1:13" x14ac:dyDescent="0.3">
      <c r="A1431" s="42">
        <v>1987</v>
      </c>
      <c r="B1431" s="40">
        <v>1.32</v>
      </c>
      <c r="C1431" s="40">
        <v>2.0499999999999998</v>
      </c>
      <c r="D1431" s="40">
        <v>2.89</v>
      </c>
      <c r="E1431" s="40">
        <v>3.87</v>
      </c>
      <c r="F1431" s="40">
        <v>5.0599999999999996</v>
      </c>
      <c r="G1431" s="40">
        <v>6.57</v>
      </c>
      <c r="H1431" s="40">
        <v>8.6</v>
      </c>
      <c r="I1431" s="40">
        <v>11.64</v>
      </c>
      <c r="J1431" s="40">
        <v>17.21</v>
      </c>
      <c r="K1431" s="40">
        <v>40.78</v>
      </c>
      <c r="M1431" s="38">
        <f t="shared" si="21"/>
        <v>17.207715133531156</v>
      </c>
    </row>
    <row r="1432" spans="1:13" x14ac:dyDescent="0.3">
      <c r="A1432" s="42">
        <v>1981</v>
      </c>
      <c r="B1432" s="40">
        <v>1.18</v>
      </c>
      <c r="C1432" s="40">
        <v>1.92</v>
      </c>
      <c r="D1432" s="40">
        <v>2.75</v>
      </c>
      <c r="E1432" s="40">
        <v>3.72</v>
      </c>
      <c r="F1432" s="40">
        <v>4.87</v>
      </c>
      <c r="G1432" s="40">
        <v>6.32</v>
      </c>
      <c r="H1432" s="40">
        <v>8.25</v>
      </c>
      <c r="I1432" s="40">
        <v>11.13</v>
      </c>
      <c r="J1432" s="40">
        <v>16.420000000000002</v>
      </c>
      <c r="K1432" s="40">
        <v>43.45</v>
      </c>
      <c r="M1432" s="38">
        <f t="shared" si="21"/>
        <v>19.312903225806455</v>
      </c>
    </row>
    <row r="1433" spans="1:13" x14ac:dyDescent="0.3">
      <c r="M1433" s="38"/>
    </row>
    <row r="1434" spans="1:13" x14ac:dyDescent="0.3">
      <c r="A1434" s="50" t="s">
        <v>291</v>
      </c>
      <c r="B1434" s="50" t="s">
        <v>334</v>
      </c>
      <c r="C1434" s="50"/>
      <c r="D1434" s="50"/>
      <c r="E1434" s="50"/>
      <c r="F1434" s="50"/>
      <c r="G1434" s="50"/>
      <c r="H1434" s="50"/>
      <c r="I1434" s="50"/>
      <c r="J1434" s="50"/>
      <c r="K1434" s="50"/>
      <c r="M1434" s="38"/>
    </row>
    <row r="1435" spans="1:13" x14ac:dyDescent="0.3">
      <c r="A1435" s="50"/>
      <c r="B1435" s="40" t="s">
        <v>335</v>
      </c>
      <c r="C1435" s="40" t="s">
        <v>336</v>
      </c>
      <c r="D1435" s="40" t="s">
        <v>337</v>
      </c>
      <c r="E1435" s="40" t="s">
        <v>338</v>
      </c>
      <c r="F1435" s="40" t="s">
        <v>339</v>
      </c>
      <c r="G1435" s="40" t="s">
        <v>340</v>
      </c>
      <c r="H1435" s="40" t="s">
        <v>341</v>
      </c>
      <c r="I1435" s="40" t="s">
        <v>342</v>
      </c>
      <c r="J1435" s="40" t="s">
        <v>343</v>
      </c>
      <c r="K1435" s="40" t="s">
        <v>344</v>
      </c>
      <c r="M1435" s="38"/>
    </row>
    <row r="1436" spans="1:13" x14ac:dyDescent="0.3">
      <c r="A1436" s="42">
        <v>2006</v>
      </c>
      <c r="B1436" s="40">
        <v>18.75</v>
      </c>
      <c r="C1436" s="40">
        <v>56.24</v>
      </c>
      <c r="D1436" s="40">
        <v>84.65</v>
      </c>
      <c r="E1436" s="40">
        <v>109.74</v>
      </c>
      <c r="F1436" s="40">
        <v>134.05000000000001</v>
      </c>
      <c r="G1436" s="40">
        <v>158.87</v>
      </c>
      <c r="H1436" s="40">
        <v>186</v>
      </c>
      <c r="I1436" s="40">
        <v>217.79</v>
      </c>
      <c r="J1436" s="40">
        <v>259.10000000000002</v>
      </c>
      <c r="K1436" s="40">
        <v>353.7</v>
      </c>
      <c r="M1436" s="38"/>
    </row>
    <row r="1437" spans="1:13" x14ac:dyDescent="0.3">
      <c r="A1437" s="42">
        <v>2005</v>
      </c>
      <c r="B1437" s="40">
        <v>1.49</v>
      </c>
      <c r="C1437" s="40">
        <v>23.14</v>
      </c>
      <c r="D1437" s="40">
        <v>48.17</v>
      </c>
      <c r="E1437" s="40">
        <v>71.14</v>
      </c>
      <c r="F1437" s="40">
        <v>93.1</v>
      </c>
      <c r="G1437" s="40">
        <v>115.86</v>
      </c>
      <c r="H1437" s="40">
        <v>140.68</v>
      </c>
      <c r="I1437" s="40">
        <v>169.31</v>
      </c>
      <c r="J1437" s="40">
        <v>206.53</v>
      </c>
      <c r="K1437" s="40">
        <v>298.60000000000002</v>
      </c>
      <c r="M1437" s="38"/>
    </row>
    <row r="1438" spans="1:13" x14ac:dyDescent="0.3">
      <c r="A1438" s="42">
        <v>2004</v>
      </c>
      <c r="B1438" s="40">
        <v>4.12</v>
      </c>
      <c r="C1438" s="40">
        <v>26.2</v>
      </c>
      <c r="D1438" s="40">
        <v>44.7</v>
      </c>
      <c r="E1438" s="40">
        <v>61.44</v>
      </c>
      <c r="F1438" s="40">
        <v>77.84</v>
      </c>
      <c r="G1438" s="40">
        <v>94.62</v>
      </c>
      <c r="H1438" s="40">
        <v>113</v>
      </c>
      <c r="I1438" s="40">
        <v>134.6</v>
      </c>
      <c r="J1438" s="40">
        <v>163.47999999999999</v>
      </c>
      <c r="K1438" s="40">
        <v>228.82</v>
      </c>
      <c r="M1438" s="38"/>
    </row>
    <row r="1439" spans="1:13" x14ac:dyDescent="0.3">
      <c r="A1439" s="42">
        <v>2003</v>
      </c>
      <c r="B1439" s="40">
        <v>3.88</v>
      </c>
      <c r="C1439" s="40">
        <v>22.76</v>
      </c>
      <c r="D1439" s="40">
        <v>38.99</v>
      </c>
      <c r="E1439" s="40">
        <v>53.63</v>
      </c>
      <c r="F1439" s="40">
        <v>67.97</v>
      </c>
      <c r="G1439" s="40">
        <v>82.87</v>
      </c>
      <c r="H1439" s="40">
        <v>99.44</v>
      </c>
      <c r="I1439" s="40">
        <v>118.9</v>
      </c>
      <c r="J1439" s="40">
        <v>144.94999999999999</v>
      </c>
      <c r="K1439" s="40">
        <v>204.12</v>
      </c>
      <c r="M1439" s="38"/>
    </row>
    <row r="1440" spans="1:13" x14ac:dyDescent="0.3">
      <c r="A1440" s="42">
        <v>2002</v>
      </c>
      <c r="B1440" s="40">
        <v>9.83</v>
      </c>
      <c r="C1440" s="40">
        <v>31.81</v>
      </c>
      <c r="D1440" s="40">
        <v>49.87</v>
      </c>
      <c r="E1440" s="40">
        <v>66.260000000000005</v>
      </c>
      <c r="F1440" s="40">
        <v>82.39</v>
      </c>
      <c r="G1440" s="40">
        <v>99.32</v>
      </c>
      <c r="H1440" s="40">
        <v>118.26</v>
      </c>
      <c r="I1440" s="40">
        <v>141</v>
      </c>
      <c r="J1440" s="40">
        <v>172.2</v>
      </c>
      <c r="K1440" s="40">
        <v>245.65</v>
      </c>
      <c r="M1440" s="38"/>
    </row>
    <row r="1441" spans="1:13" x14ac:dyDescent="0.3">
      <c r="A1441" s="42">
        <v>2001</v>
      </c>
      <c r="B1441" s="40">
        <v>26.35</v>
      </c>
      <c r="C1441" s="40">
        <v>53.01</v>
      </c>
      <c r="D1441" s="40">
        <v>73.5</v>
      </c>
      <c r="E1441" s="40">
        <v>92.23</v>
      </c>
      <c r="F1441" s="40">
        <v>110.74</v>
      </c>
      <c r="G1441" s="40">
        <v>130.55000000000001</v>
      </c>
      <c r="H1441" s="40">
        <v>152.79</v>
      </c>
      <c r="I1441" s="40">
        <v>179.69</v>
      </c>
      <c r="J1441" s="40">
        <v>216.47</v>
      </c>
      <c r="K1441" s="40">
        <v>302.89</v>
      </c>
      <c r="M1441" s="38"/>
    </row>
    <row r="1442" spans="1:13" x14ac:dyDescent="0.3">
      <c r="A1442" s="42">
        <v>1999</v>
      </c>
      <c r="B1442" s="40">
        <v>27.01</v>
      </c>
      <c r="C1442" s="40">
        <v>51.4</v>
      </c>
      <c r="D1442" s="40">
        <v>70.67</v>
      </c>
      <c r="E1442" s="40">
        <v>88.58</v>
      </c>
      <c r="F1442" s="40">
        <v>106.58</v>
      </c>
      <c r="G1442" s="40">
        <v>125.61</v>
      </c>
      <c r="H1442" s="40">
        <v>146.69999999999999</v>
      </c>
      <c r="I1442" s="40">
        <v>171.78</v>
      </c>
      <c r="J1442" s="40">
        <v>205.78</v>
      </c>
      <c r="K1442" s="40">
        <v>290.42</v>
      </c>
      <c r="M1442" s="38"/>
    </row>
    <row r="1443" spans="1:13" x14ac:dyDescent="0.3">
      <c r="A1443" s="42">
        <v>1998</v>
      </c>
      <c r="B1443" s="40">
        <v>16.25</v>
      </c>
      <c r="C1443" s="40">
        <v>44.69</v>
      </c>
      <c r="D1443" s="40">
        <v>66.88</v>
      </c>
      <c r="E1443" s="40">
        <v>87.04</v>
      </c>
      <c r="F1443" s="40">
        <v>107.58</v>
      </c>
      <c r="G1443" s="40">
        <v>129.38999999999999</v>
      </c>
      <c r="H1443" s="40">
        <v>153.37</v>
      </c>
      <c r="I1443" s="40">
        <v>181.66</v>
      </c>
      <c r="J1443" s="40">
        <v>220.41</v>
      </c>
      <c r="K1443" s="40">
        <v>312.54000000000002</v>
      </c>
      <c r="M1443" s="38"/>
    </row>
    <row r="1444" spans="1:13" x14ac:dyDescent="0.3">
      <c r="A1444" s="42">
        <v>1995</v>
      </c>
      <c r="B1444" s="40">
        <v>33.24</v>
      </c>
      <c r="C1444" s="40">
        <v>57.63</v>
      </c>
      <c r="D1444" s="40">
        <v>76.94</v>
      </c>
      <c r="E1444" s="40">
        <v>94.98</v>
      </c>
      <c r="F1444" s="40">
        <v>113.61</v>
      </c>
      <c r="G1444" s="40">
        <v>133.30000000000001</v>
      </c>
      <c r="H1444" s="40">
        <v>155.51</v>
      </c>
      <c r="I1444" s="40">
        <v>181.88</v>
      </c>
      <c r="J1444" s="40">
        <v>217.41</v>
      </c>
      <c r="K1444" s="40">
        <v>304.92</v>
      </c>
      <c r="M1444" s="38"/>
    </row>
    <row r="1445" spans="1:13" x14ac:dyDescent="0.3">
      <c r="A1445" s="42">
        <v>1992</v>
      </c>
      <c r="B1445" s="40">
        <v>56.21</v>
      </c>
      <c r="C1445" s="40">
        <v>92.15</v>
      </c>
      <c r="D1445" s="40">
        <v>119.04</v>
      </c>
      <c r="E1445" s="40">
        <v>143.29</v>
      </c>
      <c r="F1445" s="40">
        <v>166.93</v>
      </c>
      <c r="G1445" s="40">
        <v>191.3</v>
      </c>
      <c r="H1445" s="40">
        <v>217.88</v>
      </c>
      <c r="I1445" s="40">
        <v>248.81</v>
      </c>
      <c r="J1445" s="40">
        <v>290.02999999999997</v>
      </c>
      <c r="K1445" s="40">
        <v>382.35</v>
      </c>
      <c r="M1445" s="38"/>
    </row>
    <row r="1446" spans="1:13" x14ac:dyDescent="0.3">
      <c r="A1446" s="42">
        <v>1989</v>
      </c>
      <c r="B1446" s="40">
        <v>27.49</v>
      </c>
      <c r="C1446" s="40">
        <v>62.95</v>
      </c>
      <c r="D1446" s="40">
        <v>89.03</v>
      </c>
      <c r="E1446" s="40">
        <v>112.25</v>
      </c>
      <c r="F1446" s="40">
        <v>135.13999999999999</v>
      </c>
      <c r="G1446" s="40">
        <v>158.94</v>
      </c>
      <c r="H1446" s="40">
        <v>184.67</v>
      </c>
      <c r="I1446" s="40">
        <v>214.27</v>
      </c>
      <c r="J1446" s="40">
        <v>252.53</v>
      </c>
      <c r="K1446" s="40">
        <v>339.37</v>
      </c>
      <c r="M1446" s="38"/>
    </row>
    <row r="1447" spans="1:13" x14ac:dyDescent="0.3">
      <c r="A1447" s="42">
        <v>1987</v>
      </c>
      <c r="B1447" s="40">
        <v>73.61</v>
      </c>
      <c r="C1447" s="40">
        <v>93.96</v>
      </c>
      <c r="D1447" s="40">
        <v>116.36</v>
      </c>
      <c r="E1447" s="40">
        <v>141.22</v>
      </c>
      <c r="F1447" s="40">
        <v>169.41</v>
      </c>
      <c r="G1447" s="40">
        <v>202.23</v>
      </c>
      <c r="H1447" s="40">
        <v>241.85</v>
      </c>
      <c r="I1447" s="40">
        <v>292.76</v>
      </c>
      <c r="J1447" s="40">
        <v>366.86</v>
      </c>
      <c r="K1447" s="40">
        <v>557.63</v>
      </c>
      <c r="M1447" s="38"/>
    </row>
    <row r="1448" spans="1:13" x14ac:dyDescent="0.3">
      <c r="A1448" s="42">
        <v>1981</v>
      </c>
      <c r="B1448" s="40">
        <v>74.14</v>
      </c>
      <c r="C1448" s="40">
        <v>97.39</v>
      </c>
      <c r="D1448" s="40">
        <v>122.52</v>
      </c>
      <c r="E1448" s="40">
        <v>150.32</v>
      </c>
      <c r="F1448" s="40">
        <v>181.46</v>
      </c>
      <c r="G1448" s="40">
        <v>217.4</v>
      </c>
      <c r="H1448" s="40">
        <v>260.39</v>
      </c>
      <c r="I1448" s="40">
        <v>315.25</v>
      </c>
      <c r="J1448" s="40">
        <v>394.86</v>
      </c>
      <c r="K1448" s="40">
        <v>628.30999999999995</v>
      </c>
      <c r="M1448" s="38"/>
    </row>
  </sheetData>
  <mergeCells count="116">
    <mergeCell ref="A100:A101"/>
    <mergeCell ref="B100:K100"/>
    <mergeCell ref="A110:A111"/>
    <mergeCell ref="B110:K110"/>
    <mergeCell ref="A31:A32"/>
    <mergeCell ref="B31:K31"/>
    <mergeCell ref="A60:A61"/>
    <mergeCell ref="B60:K60"/>
    <mergeCell ref="A300:A301"/>
    <mergeCell ref="B300:K300"/>
    <mergeCell ref="A316:A317"/>
    <mergeCell ref="B316:K316"/>
    <mergeCell ref="A216:A217"/>
    <mergeCell ref="B216:K216"/>
    <mergeCell ref="A250:A251"/>
    <mergeCell ref="B250:K250"/>
    <mergeCell ref="A140:A141"/>
    <mergeCell ref="B140:K140"/>
    <mergeCell ref="A160:A161"/>
    <mergeCell ref="B160:K160"/>
    <mergeCell ref="A443:A444"/>
    <mergeCell ref="B443:K443"/>
    <mergeCell ref="A475:A476"/>
    <mergeCell ref="B475:K475"/>
    <mergeCell ref="A399:A400"/>
    <mergeCell ref="B399:K399"/>
    <mergeCell ref="A405:A406"/>
    <mergeCell ref="B405:K405"/>
    <mergeCell ref="A352:A353"/>
    <mergeCell ref="B352:K352"/>
    <mergeCell ref="A372:A373"/>
    <mergeCell ref="B372:K372"/>
    <mergeCell ref="A647:A648"/>
    <mergeCell ref="B647:K647"/>
    <mergeCell ref="A651:A652"/>
    <mergeCell ref="B651:K651"/>
    <mergeCell ref="A600:A601"/>
    <mergeCell ref="B600:K600"/>
    <mergeCell ref="A621:A622"/>
    <mergeCell ref="B621:K621"/>
    <mergeCell ref="A531:A532"/>
    <mergeCell ref="B531:K531"/>
    <mergeCell ref="A555:A556"/>
    <mergeCell ref="B555:K555"/>
    <mergeCell ref="A734:A735"/>
    <mergeCell ref="J734:J735"/>
    <mergeCell ref="A744:A745"/>
    <mergeCell ref="B744:K744"/>
    <mergeCell ref="A754:A755"/>
    <mergeCell ref="B754:K754"/>
    <mergeCell ref="A681:A682"/>
    <mergeCell ref="B681:K681"/>
    <mergeCell ref="A706:A707"/>
    <mergeCell ref="B706:K706"/>
    <mergeCell ref="A831:A832"/>
    <mergeCell ref="B831:K831"/>
    <mergeCell ref="A860:A861"/>
    <mergeCell ref="B860:K860"/>
    <mergeCell ref="A789:A790"/>
    <mergeCell ref="B789:K789"/>
    <mergeCell ref="A795:A796"/>
    <mergeCell ref="B795:K795"/>
    <mergeCell ref="A767:A768"/>
    <mergeCell ref="J767:J768"/>
    <mergeCell ref="A772:A773"/>
    <mergeCell ref="B772:K772"/>
    <mergeCell ref="A777:A778"/>
    <mergeCell ref="B777:K777"/>
    <mergeCell ref="A1028:A1029"/>
    <mergeCell ref="B1028:K1028"/>
    <mergeCell ref="A1041:A1042"/>
    <mergeCell ref="B1041:K1041"/>
    <mergeCell ref="A954:A955"/>
    <mergeCell ref="B954:K954"/>
    <mergeCell ref="A984:A985"/>
    <mergeCell ref="B984:K984"/>
    <mergeCell ref="A903:A904"/>
    <mergeCell ref="B903:K903"/>
    <mergeCell ref="A913:A914"/>
    <mergeCell ref="B913:K913"/>
    <mergeCell ref="A1222:A1223"/>
    <mergeCell ref="B1222:K1222"/>
    <mergeCell ref="A1246:A1247"/>
    <mergeCell ref="B1246:K1246"/>
    <mergeCell ref="A1153:A1154"/>
    <mergeCell ref="B1153:K1153"/>
    <mergeCell ref="A1175:A1176"/>
    <mergeCell ref="B1175:K1175"/>
    <mergeCell ref="A1080:A1081"/>
    <mergeCell ref="B1080:K1080"/>
    <mergeCell ref="A1105:A1106"/>
    <mergeCell ref="B1105:K1105"/>
    <mergeCell ref="A1302:A1303"/>
    <mergeCell ref="B1302:K1302"/>
    <mergeCell ref="A1307:A1308"/>
    <mergeCell ref="B1307:K1307"/>
    <mergeCell ref="A1288:A1289"/>
    <mergeCell ref="B1288:K1288"/>
    <mergeCell ref="A1292:A1293"/>
    <mergeCell ref="B1292:K1292"/>
    <mergeCell ref="A1275:A1276"/>
    <mergeCell ref="B1275:K1275"/>
    <mergeCell ref="A1279:A1280"/>
    <mergeCell ref="B1279:K1279"/>
    <mergeCell ref="A1418:A1419"/>
    <mergeCell ref="B1418:K1418"/>
    <mergeCell ref="A1434:A1435"/>
    <mergeCell ref="B1434:K1434"/>
    <mergeCell ref="A1373:A1374"/>
    <mergeCell ref="B1373:K1373"/>
    <mergeCell ref="A1387:A1388"/>
    <mergeCell ref="B1387:K1387"/>
    <mergeCell ref="A1328:A1329"/>
    <mergeCell ref="B1328:K1328"/>
    <mergeCell ref="A1343:A1344"/>
    <mergeCell ref="B1343:K13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$1.9LAC</vt:lpstr>
      <vt:lpstr>$4dayLAC</vt:lpstr>
      <vt:lpstr>IR-Ratios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McLeod</dc:creator>
  <cp:lastModifiedBy>Darryl McLeod</cp:lastModifiedBy>
  <dcterms:created xsi:type="dcterms:W3CDTF">2017-11-01T19:51:43Z</dcterms:created>
  <dcterms:modified xsi:type="dcterms:W3CDTF">2017-11-15T03:08:25Z</dcterms:modified>
</cp:coreProperties>
</file>