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dWeb\"/>
    </mc:Choice>
  </mc:AlternateContent>
  <bookViews>
    <workbookView xWindow="0" yWindow="0" windowWidth="23040" windowHeight="8424" activeTab="6"/>
  </bookViews>
  <sheets>
    <sheet name="data" sheetId="6" r:id="rId1"/>
    <sheet name="Sort" sheetId="4" r:id="rId2"/>
    <sheet name="WAEMU" sheetId="5" r:id="rId3"/>
    <sheet name="PPPpcy" sheetId="2" r:id="rId4"/>
    <sheet name="WEOData" sheetId="1" r:id="rId5"/>
    <sheet name="FigC-2Update" sheetId="3" r:id="rId6"/>
    <sheet name="FigureC-3" sheetId="7" r:id="rId7"/>
  </sheets>
  <externalReferences>
    <externalReference r:id="rId8"/>
  </externalReferences>
  <calcPr calcId="162913"/>
</workbook>
</file>

<file path=xl/calcChain.xml><?xml version="1.0" encoding="utf-8"?>
<calcChain xmlns="http://schemas.openxmlformats.org/spreadsheetml/2006/main">
  <c r="AR10" i="7" l="1"/>
  <c r="AR11" i="7" s="1"/>
  <c r="AR12" i="7" s="1"/>
  <c r="AR13" i="7" s="1"/>
  <c r="AR14" i="7" s="1"/>
  <c r="AR15" i="7" s="1"/>
  <c r="AR16" i="7" s="1"/>
  <c r="AR17" i="7" s="1"/>
  <c r="AR18" i="7" s="1"/>
  <c r="AR19" i="7" s="1"/>
  <c r="AR20" i="7" s="1"/>
  <c r="AR21" i="7" s="1"/>
  <c r="AR22" i="7" s="1"/>
  <c r="AR23" i="7" s="1"/>
  <c r="AR24" i="7" s="1"/>
  <c r="AR25" i="7" s="1"/>
  <c r="AR26" i="7" s="1"/>
  <c r="AR27" i="7" s="1"/>
  <c r="AR28" i="7" s="1"/>
  <c r="AR29" i="7" s="1"/>
  <c r="AR30" i="7" s="1"/>
  <c r="AR31" i="7" s="1"/>
  <c r="AR32" i="7" s="1"/>
  <c r="AR33" i="7" s="1"/>
  <c r="AR34" i="7" s="1"/>
  <c r="AR35" i="7" s="1"/>
  <c r="AR36" i="7" s="1"/>
  <c r="AR37" i="7" s="1"/>
  <c r="AR38" i="7" s="1"/>
  <c r="AR39" i="7" s="1"/>
  <c r="AR40" i="7" s="1"/>
  <c r="AR41" i="7" s="1"/>
  <c r="AR42" i="7" s="1"/>
  <c r="AR43" i="7" s="1"/>
  <c r="AR44" i="7" s="1"/>
  <c r="AR45" i="7" s="1"/>
  <c r="AR46" i="7" s="1"/>
  <c r="AR47" i="7" s="1"/>
  <c r="AR48" i="7" s="1"/>
  <c r="AR49" i="7" s="1"/>
  <c r="AR50" i="7" s="1"/>
  <c r="AR51" i="7" s="1"/>
  <c r="AR52" i="7" s="1"/>
  <c r="AR53" i="7" s="1"/>
  <c r="AR54" i="7" s="1"/>
  <c r="AR55" i="7" s="1"/>
  <c r="AR56" i="7" s="1"/>
  <c r="AR57" i="7" s="1"/>
  <c r="AR58" i="7" s="1"/>
  <c r="AR59" i="7" s="1"/>
  <c r="AR60" i="7" s="1"/>
  <c r="AR61" i="7" s="1"/>
  <c r="AR62" i="7" s="1"/>
  <c r="AR63" i="7" s="1"/>
  <c r="AR64" i="7" s="1"/>
  <c r="AR65" i="7" s="1"/>
  <c r="AR66" i="7" s="1"/>
  <c r="AR67" i="7" s="1"/>
  <c r="AR68" i="7" s="1"/>
  <c r="AR69" i="7" s="1"/>
  <c r="AR70" i="7" s="1"/>
  <c r="AR71" i="7" s="1"/>
  <c r="AR72" i="7" s="1"/>
  <c r="AR73" i="7" s="1"/>
  <c r="AR74" i="7" s="1"/>
  <c r="AR75" i="7" s="1"/>
  <c r="AR76" i="7" s="1"/>
  <c r="AR77" i="7" s="1"/>
  <c r="AR78" i="7" s="1"/>
  <c r="AR79" i="7" s="1"/>
  <c r="AR80" i="7" s="1"/>
  <c r="AR81" i="7" s="1"/>
  <c r="AR82" i="7" s="1"/>
  <c r="AR83" i="7" s="1"/>
  <c r="AR84" i="7" s="1"/>
  <c r="AR85" i="7" s="1"/>
  <c r="AR86" i="7" s="1"/>
  <c r="AR87" i="7" s="1"/>
  <c r="AR88" i="7" s="1"/>
  <c r="AR89" i="7" s="1"/>
  <c r="AR90" i="7" s="1"/>
  <c r="AR91" i="7" s="1"/>
  <c r="AR92" i="7" s="1"/>
  <c r="AR93" i="7" s="1"/>
  <c r="AR94" i="7" s="1"/>
  <c r="AR95" i="7" s="1"/>
  <c r="AR96" i="7" s="1"/>
  <c r="AR97" i="7" s="1"/>
  <c r="AR98" i="7" s="1"/>
  <c r="AR99" i="7" s="1"/>
  <c r="AR100" i="7" s="1"/>
  <c r="AR101" i="7" s="1"/>
  <c r="AR102" i="7" s="1"/>
  <c r="AR103" i="7" s="1"/>
  <c r="AR104" i="7" s="1"/>
  <c r="AR105" i="7" s="1"/>
  <c r="AR106" i="7" s="1"/>
  <c r="AR107" i="7" s="1"/>
  <c r="AR108" i="7" s="1"/>
  <c r="AR109" i="7" s="1"/>
  <c r="AR110" i="7" s="1"/>
  <c r="AR111" i="7" s="1"/>
  <c r="AR112" i="7" s="1"/>
  <c r="AR113" i="7" s="1"/>
  <c r="AR114" i="7" s="1"/>
  <c r="AR115" i="7" s="1"/>
  <c r="AR116" i="7" s="1"/>
  <c r="AR117" i="7" s="1"/>
  <c r="AR118" i="7" s="1"/>
  <c r="AR119" i="7" s="1"/>
  <c r="AR120" i="7" s="1"/>
  <c r="AR121" i="7" s="1"/>
  <c r="AR122" i="7" s="1"/>
  <c r="AR123" i="7" s="1"/>
  <c r="AR124" i="7" s="1"/>
  <c r="AR125" i="7" s="1"/>
  <c r="AR126" i="7" s="1"/>
  <c r="AR127" i="7" s="1"/>
  <c r="AR128" i="7" s="1"/>
  <c r="AR129" i="7" s="1"/>
  <c r="AR130" i="7" s="1"/>
  <c r="AR131" i="7" s="1"/>
  <c r="AR132" i="7" s="1"/>
  <c r="AR133" i="7" s="1"/>
  <c r="AR134" i="7" s="1"/>
  <c r="AR135" i="7" s="1"/>
  <c r="AR136" i="7" s="1"/>
  <c r="AR137" i="7" s="1"/>
  <c r="AR138" i="7" s="1"/>
  <c r="AR139" i="7" s="1"/>
  <c r="AR140" i="7" s="1"/>
  <c r="AR141" i="7" s="1"/>
  <c r="AR142" i="7" s="1"/>
  <c r="AR143" i="7" s="1"/>
  <c r="AR144" i="7" s="1"/>
  <c r="AR145" i="7" s="1"/>
  <c r="AR146" i="7" s="1"/>
  <c r="AR147" i="7" s="1"/>
  <c r="AR148" i="7" s="1"/>
  <c r="AR149" i="7" s="1"/>
  <c r="AR150" i="7" s="1"/>
  <c r="AR151" i="7" s="1"/>
  <c r="AR152" i="7" s="1"/>
  <c r="AR153" i="7" s="1"/>
  <c r="AR154" i="7" s="1"/>
  <c r="AR155" i="7" s="1"/>
  <c r="AR156" i="7" s="1"/>
  <c r="AR157" i="7" s="1"/>
  <c r="AR158" i="7" s="1"/>
  <c r="AR159" i="7" s="1"/>
  <c r="AR160" i="7" s="1"/>
  <c r="AR161" i="7" s="1"/>
  <c r="AR162" i="7" s="1"/>
  <c r="AR163" i="7" s="1"/>
  <c r="AR164" i="7" s="1"/>
  <c r="AR165" i="7" s="1"/>
  <c r="AR166" i="7" s="1"/>
  <c r="AR167" i="7" s="1"/>
  <c r="AR168" i="7" s="1"/>
  <c r="AR169" i="7" s="1"/>
  <c r="AR170" i="7" s="1"/>
  <c r="AR171" i="7" s="1"/>
  <c r="AR172" i="7" s="1"/>
  <c r="AR173" i="7" s="1"/>
  <c r="AR174" i="7" s="1"/>
  <c r="AR175" i="7" s="1"/>
  <c r="AR176" i="7" s="1"/>
  <c r="AR177" i="7" s="1"/>
  <c r="AR178" i="7" s="1"/>
  <c r="AR179" i="7" s="1"/>
  <c r="AR180" i="7" s="1"/>
  <c r="AR181" i="7" s="1"/>
  <c r="AR6" i="7"/>
  <c r="AR7" i="7" s="1"/>
  <c r="AR8" i="7" s="1"/>
  <c r="AR9" i="7" s="1"/>
  <c r="AR5" i="7"/>
  <c r="AR4" i="7"/>
  <c r="BQ181" i="7"/>
  <c r="BP181" i="7"/>
  <c r="BO181" i="7"/>
  <c r="BN181" i="7"/>
  <c r="BM181" i="7"/>
  <c r="BL181" i="7"/>
  <c r="BK181" i="7"/>
  <c r="BJ181" i="7"/>
  <c r="BI181" i="7"/>
  <c r="BH181" i="7"/>
  <c r="BG181" i="7"/>
  <c r="BF181" i="7"/>
  <c r="BE181" i="7"/>
  <c r="BD181" i="7"/>
  <c r="BC181" i="7"/>
  <c r="BB181" i="7"/>
  <c r="BA181" i="7"/>
  <c r="AZ181" i="7"/>
  <c r="AY181" i="7"/>
  <c r="AX181" i="7"/>
  <c r="AW181" i="7"/>
  <c r="AV181" i="7"/>
  <c r="AU181" i="7"/>
  <c r="AT181" i="7"/>
  <c r="AS181" i="7"/>
  <c r="BQ180" i="7"/>
  <c r="BP180" i="7"/>
  <c r="BO180" i="7"/>
  <c r="BN180" i="7"/>
  <c r="BM180" i="7"/>
  <c r="BL180" i="7"/>
  <c r="BK180" i="7"/>
  <c r="BJ180" i="7"/>
  <c r="BI180" i="7"/>
  <c r="BH180" i="7"/>
  <c r="BG180" i="7"/>
  <c r="BF180" i="7"/>
  <c r="BE180" i="7"/>
  <c r="BD180" i="7"/>
  <c r="BC180" i="7"/>
  <c r="BB180" i="7"/>
  <c r="BA180" i="7"/>
  <c r="AZ180" i="7"/>
  <c r="AY180" i="7"/>
  <c r="AX180" i="7"/>
  <c r="AW180" i="7"/>
  <c r="AV180" i="7"/>
  <c r="AU180" i="7"/>
  <c r="AT180" i="7"/>
  <c r="AS180" i="7"/>
  <c r="BQ179" i="7"/>
  <c r="BP179" i="7"/>
  <c r="BO179" i="7"/>
  <c r="BN179" i="7"/>
  <c r="BM179" i="7"/>
  <c r="BL179" i="7"/>
  <c r="BK179" i="7"/>
  <c r="BJ179" i="7"/>
  <c r="BI179" i="7"/>
  <c r="BH179" i="7"/>
  <c r="BG179" i="7"/>
  <c r="BF179" i="7"/>
  <c r="BE179" i="7"/>
  <c r="BD179" i="7"/>
  <c r="BC179" i="7"/>
  <c r="BB179" i="7"/>
  <c r="BA179" i="7"/>
  <c r="AZ179" i="7"/>
  <c r="AY179" i="7"/>
  <c r="AX179" i="7"/>
  <c r="AW179" i="7"/>
  <c r="AV179" i="7"/>
  <c r="AU179" i="7"/>
  <c r="AT179" i="7"/>
  <c r="AS179" i="7"/>
  <c r="BQ178" i="7"/>
  <c r="BP178" i="7"/>
  <c r="BO178" i="7"/>
  <c r="BN178" i="7"/>
  <c r="BM178" i="7"/>
  <c r="BL178" i="7"/>
  <c r="BK178" i="7"/>
  <c r="BJ178" i="7"/>
  <c r="BI178" i="7"/>
  <c r="BH178" i="7"/>
  <c r="BG178" i="7"/>
  <c r="BF178" i="7"/>
  <c r="BE178" i="7"/>
  <c r="BD178" i="7"/>
  <c r="BC178" i="7"/>
  <c r="BB178" i="7"/>
  <c r="BA178" i="7"/>
  <c r="AZ178" i="7"/>
  <c r="AY178" i="7"/>
  <c r="AX178" i="7"/>
  <c r="AW178" i="7"/>
  <c r="AV178" i="7"/>
  <c r="AU178" i="7"/>
  <c r="AT178" i="7"/>
  <c r="AS178" i="7"/>
  <c r="BQ177" i="7"/>
  <c r="BP177" i="7"/>
  <c r="BO177" i="7"/>
  <c r="BN177" i="7"/>
  <c r="BM177" i="7"/>
  <c r="BL177" i="7"/>
  <c r="BK177" i="7"/>
  <c r="BJ177" i="7"/>
  <c r="BI177" i="7"/>
  <c r="BH177" i="7"/>
  <c r="BG177" i="7"/>
  <c r="BF177" i="7"/>
  <c r="BE177" i="7"/>
  <c r="BD177" i="7"/>
  <c r="BC177" i="7"/>
  <c r="BB177" i="7"/>
  <c r="BA177" i="7"/>
  <c r="AZ177" i="7"/>
  <c r="AY177" i="7"/>
  <c r="AX177" i="7"/>
  <c r="AW177" i="7"/>
  <c r="AV177" i="7"/>
  <c r="AU177" i="7"/>
  <c r="AT177" i="7"/>
  <c r="AS177" i="7"/>
  <c r="BQ176" i="7"/>
  <c r="BP176" i="7"/>
  <c r="BO176" i="7"/>
  <c r="BN176" i="7"/>
  <c r="BM176" i="7"/>
  <c r="BL176" i="7"/>
  <c r="BK176" i="7"/>
  <c r="BJ176" i="7"/>
  <c r="BI176" i="7"/>
  <c r="BH176" i="7"/>
  <c r="BG176" i="7"/>
  <c r="BF176" i="7"/>
  <c r="BE176" i="7"/>
  <c r="BD176" i="7"/>
  <c r="BC176" i="7"/>
  <c r="BB176" i="7"/>
  <c r="BA176" i="7"/>
  <c r="AZ176" i="7"/>
  <c r="AY176" i="7"/>
  <c r="AX176" i="7"/>
  <c r="AW176" i="7"/>
  <c r="AV176" i="7"/>
  <c r="AU176" i="7"/>
  <c r="AT176" i="7"/>
  <c r="AS176" i="7"/>
  <c r="BQ175" i="7"/>
  <c r="BP175" i="7"/>
  <c r="BO175" i="7"/>
  <c r="BN175" i="7"/>
  <c r="BM175" i="7"/>
  <c r="BL175" i="7"/>
  <c r="BK175" i="7"/>
  <c r="BJ175" i="7"/>
  <c r="BI175" i="7"/>
  <c r="BH175" i="7"/>
  <c r="BG175" i="7"/>
  <c r="BF175" i="7"/>
  <c r="BE175" i="7"/>
  <c r="BD175" i="7"/>
  <c r="BC175" i="7"/>
  <c r="BB175" i="7"/>
  <c r="BA175" i="7"/>
  <c r="AZ175" i="7"/>
  <c r="AY175" i="7"/>
  <c r="AX175" i="7"/>
  <c r="AW175" i="7"/>
  <c r="AV175" i="7"/>
  <c r="AU175" i="7"/>
  <c r="AT175" i="7"/>
  <c r="AS175" i="7"/>
  <c r="BQ174" i="7"/>
  <c r="BP174" i="7"/>
  <c r="BO174" i="7"/>
  <c r="BN174" i="7"/>
  <c r="BM174" i="7"/>
  <c r="BL174" i="7"/>
  <c r="BK174" i="7"/>
  <c r="BJ174" i="7"/>
  <c r="BI174" i="7"/>
  <c r="BH174" i="7"/>
  <c r="BG174" i="7"/>
  <c r="BF174" i="7"/>
  <c r="BE174" i="7"/>
  <c r="BD174" i="7"/>
  <c r="BC174" i="7"/>
  <c r="BB174" i="7"/>
  <c r="BA174" i="7"/>
  <c r="AZ174" i="7"/>
  <c r="AY174" i="7"/>
  <c r="AX174" i="7"/>
  <c r="AW174" i="7"/>
  <c r="AV174" i="7"/>
  <c r="AU174" i="7"/>
  <c r="AT174" i="7"/>
  <c r="AS174" i="7"/>
  <c r="BQ173" i="7"/>
  <c r="BP173" i="7"/>
  <c r="BO173" i="7"/>
  <c r="BN173" i="7"/>
  <c r="BM173" i="7"/>
  <c r="BL173" i="7"/>
  <c r="BK173" i="7"/>
  <c r="BJ173" i="7"/>
  <c r="BI173" i="7"/>
  <c r="BH173" i="7"/>
  <c r="BG173" i="7"/>
  <c r="BF173" i="7"/>
  <c r="BE173" i="7"/>
  <c r="BD173" i="7"/>
  <c r="BC173" i="7"/>
  <c r="BB173" i="7"/>
  <c r="BA173" i="7"/>
  <c r="AZ173" i="7"/>
  <c r="AY173" i="7"/>
  <c r="AX173" i="7"/>
  <c r="AW173" i="7"/>
  <c r="AV173" i="7"/>
  <c r="AU173" i="7"/>
  <c r="AT173" i="7"/>
  <c r="AS173" i="7"/>
  <c r="BQ172" i="7"/>
  <c r="BP172" i="7"/>
  <c r="BO172" i="7"/>
  <c r="BN172" i="7"/>
  <c r="BM172" i="7"/>
  <c r="BL172" i="7"/>
  <c r="BK172" i="7"/>
  <c r="BJ172" i="7"/>
  <c r="BI172" i="7"/>
  <c r="BH172" i="7"/>
  <c r="BG172" i="7"/>
  <c r="BF172" i="7"/>
  <c r="BE172" i="7"/>
  <c r="BD172" i="7"/>
  <c r="BC172" i="7"/>
  <c r="BB172" i="7"/>
  <c r="BA172" i="7"/>
  <c r="AZ172" i="7"/>
  <c r="AY172" i="7"/>
  <c r="AX172" i="7"/>
  <c r="AW172" i="7"/>
  <c r="AV172" i="7"/>
  <c r="AU172" i="7"/>
  <c r="AT172" i="7"/>
  <c r="AS172" i="7"/>
  <c r="BQ171" i="7"/>
  <c r="BP171" i="7"/>
  <c r="BO171" i="7"/>
  <c r="BN171" i="7"/>
  <c r="BM171" i="7"/>
  <c r="BL171" i="7"/>
  <c r="BK171" i="7"/>
  <c r="BJ171" i="7"/>
  <c r="BI171" i="7"/>
  <c r="BH171" i="7"/>
  <c r="BG171" i="7"/>
  <c r="BF171" i="7"/>
  <c r="BE171" i="7"/>
  <c r="BD171" i="7"/>
  <c r="BC171" i="7"/>
  <c r="BB171" i="7"/>
  <c r="BA171" i="7"/>
  <c r="AZ171" i="7"/>
  <c r="AY171" i="7"/>
  <c r="AX171" i="7"/>
  <c r="AW171" i="7"/>
  <c r="AV171" i="7"/>
  <c r="AU171" i="7"/>
  <c r="AT171" i="7"/>
  <c r="AS171" i="7"/>
  <c r="BQ170" i="7"/>
  <c r="BP170" i="7"/>
  <c r="BO170" i="7"/>
  <c r="BN170" i="7"/>
  <c r="BM170" i="7"/>
  <c r="BL170" i="7"/>
  <c r="BK170" i="7"/>
  <c r="BJ170" i="7"/>
  <c r="BI170" i="7"/>
  <c r="BH170" i="7"/>
  <c r="BG170" i="7"/>
  <c r="BF170" i="7"/>
  <c r="BE170" i="7"/>
  <c r="BD170" i="7"/>
  <c r="BC170" i="7"/>
  <c r="BB170" i="7"/>
  <c r="BA170" i="7"/>
  <c r="AZ170" i="7"/>
  <c r="AY170" i="7"/>
  <c r="AX170" i="7"/>
  <c r="AW170" i="7"/>
  <c r="AV170" i="7"/>
  <c r="AU170" i="7"/>
  <c r="AT170" i="7"/>
  <c r="AS170" i="7"/>
  <c r="BQ169" i="7"/>
  <c r="BP169" i="7"/>
  <c r="BO169" i="7"/>
  <c r="BN169" i="7"/>
  <c r="BM169" i="7"/>
  <c r="BL169" i="7"/>
  <c r="BK169" i="7"/>
  <c r="BJ169" i="7"/>
  <c r="BI169" i="7"/>
  <c r="BH169" i="7"/>
  <c r="BG169" i="7"/>
  <c r="BF169" i="7"/>
  <c r="BE169" i="7"/>
  <c r="BD169" i="7"/>
  <c r="BC169" i="7"/>
  <c r="BB169" i="7"/>
  <c r="BA169" i="7"/>
  <c r="AZ169" i="7"/>
  <c r="AY169" i="7"/>
  <c r="AX169" i="7"/>
  <c r="AW169" i="7"/>
  <c r="AV169" i="7"/>
  <c r="AU169" i="7"/>
  <c r="AT169" i="7"/>
  <c r="AS169" i="7"/>
  <c r="BQ168" i="7"/>
  <c r="BP168" i="7"/>
  <c r="BO168" i="7"/>
  <c r="BN168" i="7"/>
  <c r="BM168" i="7"/>
  <c r="BL168" i="7"/>
  <c r="BK168" i="7"/>
  <c r="BJ168" i="7"/>
  <c r="BI168" i="7"/>
  <c r="BH168" i="7"/>
  <c r="BG168" i="7"/>
  <c r="BF168" i="7"/>
  <c r="BE168" i="7"/>
  <c r="BD168" i="7"/>
  <c r="BC168" i="7"/>
  <c r="BB168" i="7"/>
  <c r="BA168" i="7"/>
  <c r="AZ168" i="7"/>
  <c r="AY168" i="7"/>
  <c r="AX168" i="7"/>
  <c r="AW168" i="7"/>
  <c r="AV168" i="7"/>
  <c r="AU168" i="7"/>
  <c r="AT168" i="7"/>
  <c r="AS168" i="7"/>
  <c r="BQ167" i="7"/>
  <c r="BP167" i="7"/>
  <c r="BO167" i="7"/>
  <c r="BN167" i="7"/>
  <c r="BM167" i="7"/>
  <c r="BL167" i="7"/>
  <c r="BK167" i="7"/>
  <c r="BJ167" i="7"/>
  <c r="BI167" i="7"/>
  <c r="BH167" i="7"/>
  <c r="BG167" i="7"/>
  <c r="BF167" i="7"/>
  <c r="BE167" i="7"/>
  <c r="BD167" i="7"/>
  <c r="BC167" i="7"/>
  <c r="BB167" i="7"/>
  <c r="BA167" i="7"/>
  <c r="AZ167" i="7"/>
  <c r="AY167" i="7"/>
  <c r="AX167" i="7"/>
  <c r="AW167" i="7"/>
  <c r="AV167" i="7"/>
  <c r="AU167" i="7"/>
  <c r="AT167" i="7"/>
  <c r="AS167" i="7"/>
  <c r="BQ166" i="7"/>
  <c r="BP166" i="7"/>
  <c r="BO166" i="7"/>
  <c r="BN166" i="7"/>
  <c r="BM166" i="7"/>
  <c r="BL166" i="7"/>
  <c r="BK166" i="7"/>
  <c r="BJ166" i="7"/>
  <c r="BI166" i="7"/>
  <c r="BH166" i="7"/>
  <c r="BG166" i="7"/>
  <c r="BF166" i="7"/>
  <c r="BE166" i="7"/>
  <c r="BD166" i="7"/>
  <c r="BC166" i="7"/>
  <c r="BB166" i="7"/>
  <c r="BA166" i="7"/>
  <c r="AZ166" i="7"/>
  <c r="AY166" i="7"/>
  <c r="AX166" i="7"/>
  <c r="AW166" i="7"/>
  <c r="AV166" i="7"/>
  <c r="AU166" i="7"/>
  <c r="AT166" i="7"/>
  <c r="AS166" i="7"/>
  <c r="BQ165" i="7"/>
  <c r="BP165" i="7"/>
  <c r="BO165" i="7"/>
  <c r="BN165" i="7"/>
  <c r="BM165" i="7"/>
  <c r="BL165" i="7"/>
  <c r="BK165" i="7"/>
  <c r="BJ165" i="7"/>
  <c r="BI165" i="7"/>
  <c r="BH165" i="7"/>
  <c r="BG165" i="7"/>
  <c r="BF165" i="7"/>
  <c r="BE165" i="7"/>
  <c r="BD165" i="7"/>
  <c r="BC165" i="7"/>
  <c r="BB165" i="7"/>
  <c r="BA165" i="7"/>
  <c r="AZ165" i="7"/>
  <c r="AY165" i="7"/>
  <c r="AX165" i="7"/>
  <c r="AW165" i="7"/>
  <c r="AV165" i="7"/>
  <c r="AU165" i="7"/>
  <c r="AT165" i="7"/>
  <c r="AS165" i="7"/>
  <c r="BQ164" i="7"/>
  <c r="BP164" i="7"/>
  <c r="BO164" i="7"/>
  <c r="BN164" i="7"/>
  <c r="BM164" i="7"/>
  <c r="BL164" i="7"/>
  <c r="BK164" i="7"/>
  <c r="BJ164" i="7"/>
  <c r="BI164" i="7"/>
  <c r="BH164" i="7"/>
  <c r="BG164" i="7"/>
  <c r="BF164" i="7"/>
  <c r="BE164" i="7"/>
  <c r="BD164" i="7"/>
  <c r="BC164" i="7"/>
  <c r="BB164" i="7"/>
  <c r="BA164" i="7"/>
  <c r="AZ164" i="7"/>
  <c r="AY164" i="7"/>
  <c r="AX164" i="7"/>
  <c r="AW164" i="7"/>
  <c r="AV164" i="7"/>
  <c r="AU164" i="7"/>
  <c r="AT164" i="7"/>
  <c r="AS164" i="7"/>
  <c r="BQ163" i="7"/>
  <c r="BP163" i="7"/>
  <c r="BO163" i="7"/>
  <c r="BN163" i="7"/>
  <c r="BM163" i="7"/>
  <c r="BL163" i="7"/>
  <c r="BK163" i="7"/>
  <c r="BJ163" i="7"/>
  <c r="BI163" i="7"/>
  <c r="BH163" i="7"/>
  <c r="BG163" i="7"/>
  <c r="BF163" i="7"/>
  <c r="BE163" i="7"/>
  <c r="BD163" i="7"/>
  <c r="BC163" i="7"/>
  <c r="BB163" i="7"/>
  <c r="BA163" i="7"/>
  <c r="AZ163" i="7"/>
  <c r="AY163" i="7"/>
  <c r="AX163" i="7"/>
  <c r="AW163" i="7"/>
  <c r="AV163" i="7"/>
  <c r="AU163" i="7"/>
  <c r="AT163" i="7"/>
  <c r="AS163" i="7"/>
  <c r="BQ162" i="7"/>
  <c r="BP162" i="7"/>
  <c r="BO162" i="7"/>
  <c r="BN162" i="7"/>
  <c r="BM162" i="7"/>
  <c r="BL162" i="7"/>
  <c r="BK162" i="7"/>
  <c r="BJ162" i="7"/>
  <c r="BI162" i="7"/>
  <c r="BH162" i="7"/>
  <c r="BG162" i="7"/>
  <c r="BF162" i="7"/>
  <c r="BE162" i="7"/>
  <c r="BD162" i="7"/>
  <c r="BC162" i="7"/>
  <c r="BB162" i="7"/>
  <c r="BA162" i="7"/>
  <c r="AZ162" i="7"/>
  <c r="AY162" i="7"/>
  <c r="AX162" i="7"/>
  <c r="AW162" i="7"/>
  <c r="AV162" i="7"/>
  <c r="AU162" i="7"/>
  <c r="AT162" i="7"/>
  <c r="AS162" i="7"/>
  <c r="BQ161" i="7"/>
  <c r="BP161" i="7"/>
  <c r="BO161" i="7"/>
  <c r="BN161" i="7"/>
  <c r="BM161" i="7"/>
  <c r="BL161" i="7"/>
  <c r="BK161" i="7"/>
  <c r="BJ161" i="7"/>
  <c r="BI161" i="7"/>
  <c r="BH161" i="7"/>
  <c r="BG161" i="7"/>
  <c r="BF161" i="7"/>
  <c r="BE161" i="7"/>
  <c r="BD161" i="7"/>
  <c r="BC161" i="7"/>
  <c r="BB161" i="7"/>
  <c r="BA161" i="7"/>
  <c r="AZ161" i="7"/>
  <c r="AY161" i="7"/>
  <c r="AX161" i="7"/>
  <c r="AW161" i="7"/>
  <c r="AV161" i="7"/>
  <c r="AU161" i="7"/>
  <c r="AT161" i="7"/>
  <c r="AS161" i="7"/>
  <c r="BK160" i="7"/>
  <c r="BJ160" i="7"/>
  <c r="BI160" i="7"/>
  <c r="BH160" i="7"/>
  <c r="BG160" i="7"/>
  <c r="BF160" i="7"/>
  <c r="BE160" i="7"/>
  <c r="BD160" i="7"/>
  <c r="BC160" i="7"/>
  <c r="BB160" i="7"/>
  <c r="BA160" i="7"/>
  <c r="AZ160" i="7"/>
  <c r="AY160" i="7"/>
  <c r="AX160" i="7"/>
  <c r="AW160" i="7"/>
  <c r="AV160" i="7"/>
  <c r="AU160" i="7"/>
  <c r="AT160" i="7"/>
  <c r="AS160" i="7"/>
  <c r="BQ159" i="7"/>
  <c r="BP159" i="7"/>
  <c r="BO159" i="7"/>
  <c r="BN159" i="7"/>
  <c r="BM159" i="7"/>
  <c r="BL159" i="7"/>
  <c r="BK159" i="7"/>
  <c r="BJ159" i="7"/>
  <c r="BI159" i="7"/>
  <c r="BH159" i="7"/>
  <c r="BG159" i="7"/>
  <c r="BF159" i="7"/>
  <c r="BE159" i="7"/>
  <c r="BD159" i="7"/>
  <c r="BC159" i="7"/>
  <c r="BB159" i="7"/>
  <c r="BA159" i="7"/>
  <c r="AZ159" i="7"/>
  <c r="AY159" i="7"/>
  <c r="AX159" i="7"/>
  <c r="AW159" i="7"/>
  <c r="AV159" i="7"/>
  <c r="AU159" i="7"/>
  <c r="AT159" i="7"/>
  <c r="AS159" i="7"/>
  <c r="BQ158" i="7"/>
  <c r="BP158" i="7"/>
  <c r="BO158" i="7"/>
  <c r="BN158" i="7"/>
  <c r="BM158" i="7"/>
  <c r="BL158" i="7"/>
  <c r="BK158" i="7"/>
  <c r="BJ158" i="7"/>
  <c r="BI158" i="7"/>
  <c r="BH158" i="7"/>
  <c r="BG158" i="7"/>
  <c r="BF158" i="7"/>
  <c r="BE158" i="7"/>
  <c r="BD158" i="7"/>
  <c r="BC158" i="7"/>
  <c r="BB158" i="7"/>
  <c r="BA158" i="7"/>
  <c r="AZ158" i="7"/>
  <c r="AY158" i="7"/>
  <c r="AX158" i="7"/>
  <c r="AW158" i="7"/>
  <c r="AV158" i="7"/>
  <c r="AU158" i="7"/>
  <c r="AT158" i="7"/>
  <c r="AS158" i="7"/>
  <c r="BQ157" i="7"/>
  <c r="BP157" i="7"/>
  <c r="BO157" i="7"/>
  <c r="BN157" i="7"/>
  <c r="BM157" i="7"/>
  <c r="BL157" i="7"/>
  <c r="BK157" i="7"/>
  <c r="BJ157" i="7"/>
  <c r="BI157" i="7"/>
  <c r="BH157" i="7"/>
  <c r="BG157" i="7"/>
  <c r="BF157" i="7"/>
  <c r="BE157" i="7"/>
  <c r="BD157" i="7"/>
  <c r="BC157" i="7"/>
  <c r="BB157" i="7"/>
  <c r="BA157" i="7"/>
  <c r="AZ157" i="7"/>
  <c r="AY157" i="7"/>
  <c r="AX157" i="7"/>
  <c r="AW157" i="7"/>
  <c r="AV157" i="7"/>
  <c r="AU157" i="7"/>
  <c r="AT157" i="7"/>
  <c r="AS157" i="7"/>
  <c r="BQ156" i="7"/>
  <c r="BP156" i="7"/>
  <c r="BO156" i="7"/>
  <c r="BN156" i="7"/>
  <c r="BM156" i="7"/>
  <c r="BL156" i="7"/>
  <c r="BK156" i="7"/>
  <c r="BJ156" i="7"/>
  <c r="BI156" i="7"/>
  <c r="BH156" i="7"/>
  <c r="BG156" i="7"/>
  <c r="BF156" i="7"/>
  <c r="BE156" i="7"/>
  <c r="BD156" i="7"/>
  <c r="BC156" i="7"/>
  <c r="BB156" i="7"/>
  <c r="BA156" i="7"/>
  <c r="AZ156" i="7"/>
  <c r="AY156" i="7"/>
  <c r="AX156" i="7"/>
  <c r="AW156" i="7"/>
  <c r="AV156" i="7"/>
  <c r="AU156" i="7"/>
  <c r="AT156" i="7"/>
  <c r="AS156" i="7"/>
  <c r="BQ155" i="7"/>
  <c r="BP155" i="7"/>
  <c r="BO155" i="7"/>
  <c r="BN155" i="7"/>
  <c r="BM155" i="7"/>
  <c r="BL155" i="7"/>
  <c r="BK155" i="7"/>
  <c r="BJ155" i="7"/>
  <c r="BI155" i="7"/>
  <c r="BH155" i="7"/>
  <c r="BG155" i="7"/>
  <c r="BF155" i="7"/>
  <c r="BE155" i="7"/>
  <c r="BD155" i="7"/>
  <c r="BC155" i="7"/>
  <c r="BB155" i="7"/>
  <c r="BA155" i="7"/>
  <c r="AZ155" i="7"/>
  <c r="AY155" i="7"/>
  <c r="AX155" i="7"/>
  <c r="AW155" i="7"/>
  <c r="AV155" i="7"/>
  <c r="AU155" i="7"/>
  <c r="AT155" i="7"/>
  <c r="AS155" i="7"/>
  <c r="BQ154" i="7"/>
  <c r="BP154" i="7"/>
  <c r="BO154" i="7"/>
  <c r="BN154" i="7"/>
  <c r="BM154" i="7"/>
  <c r="BL154" i="7"/>
  <c r="BK154" i="7"/>
  <c r="BJ154" i="7"/>
  <c r="BI154" i="7"/>
  <c r="BH154" i="7"/>
  <c r="BG154" i="7"/>
  <c r="BF154" i="7"/>
  <c r="BE154" i="7"/>
  <c r="BD154" i="7"/>
  <c r="BC154" i="7"/>
  <c r="BB154" i="7"/>
  <c r="BA154" i="7"/>
  <c r="AZ154" i="7"/>
  <c r="AY154" i="7"/>
  <c r="AX154" i="7"/>
  <c r="AW154" i="7"/>
  <c r="AV154" i="7"/>
  <c r="AU154" i="7"/>
  <c r="AT154" i="7"/>
  <c r="AS154" i="7"/>
  <c r="BQ153" i="7"/>
  <c r="BP153" i="7"/>
  <c r="BO153" i="7"/>
  <c r="BN153" i="7"/>
  <c r="BM153" i="7"/>
  <c r="BL153" i="7"/>
  <c r="BK153" i="7"/>
  <c r="BJ153" i="7"/>
  <c r="BI153" i="7"/>
  <c r="BH153" i="7"/>
  <c r="BG153" i="7"/>
  <c r="BF153" i="7"/>
  <c r="BE153" i="7"/>
  <c r="BD153" i="7"/>
  <c r="BC153" i="7"/>
  <c r="BB153" i="7"/>
  <c r="BA153" i="7"/>
  <c r="AZ153" i="7"/>
  <c r="AY153" i="7"/>
  <c r="AX153" i="7"/>
  <c r="AW153" i="7"/>
  <c r="AV153" i="7"/>
  <c r="AU153" i="7"/>
  <c r="AT153" i="7"/>
  <c r="AS153" i="7"/>
  <c r="BQ152" i="7"/>
  <c r="BP152" i="7"/>
  <c r="BO152" i="7"/>
  <c r="BN152" i="7"/>
  <c r="BM152" i="7"/>
  <c r="BL152" i="7"/>
  <c r="BK152" i="7"/>
  <c r="BJ152" i="7"/>
  <c r="BI152" i="7"/>
  <c r="BH152" i="7"/>
  <c r="BG152" i="7"/>
  <c r="BF152" i="7"/>
  <c r="BE152" i="7"/>
  <c r="BD152" i="7"/>
  <c r="BC152" i="7"/>
  <c r="BB152" i="7"/>
  <c r="BA152" i="7"/>
  <c r="AZ152" i="7"/>
  <c r="AY152" i="7"/>
  <c r="AX152" i="7"/>
  <c r="AW152" i="7"/>
  <c r="AV152" i="7"/>
  <c r="AU152" i="7"/>
  <c r="AT152" i="7"/>
  <c r="AS152" i="7"/>
  <c r="BQ151" i="7"/>
  <c r="BP151" i="7"/>
  <c r="BO151" i="7"/>
  <c r="BN151" i="7"/>
  <c r="BM151" i="7"/>
  <c r="BL151" i="7"/>
  <c r="BK151" i="7"/>
  <c r="BJ151" i="7"/>
  <c r="BI151" i="7"/>
  <c r="BH151" i="7"/>
  <c r="BG151" i="7"/>
  <c r="BF151" i="7"/>
  <c r="BE151" i="7"/>
  <c r="BD151" i="7"/>
  <c r="BC151" i="7"/>
  <c r="BB151" i="7"/>
  <c r="BA151" i="7"/>
  <c r="AZ151" i="7"/>
  <c r="AY151" i="7"/>
  <c r="AX151" i="7"/>
  <c r="AW151" i="7"/>
  <c r="AV151" i="7"/>
  <c r="AU151" i="7"/>
  <c r="AT151" i="7"/>
  <c r="AS151" i="7"/>
  <c r="BQ150" i="7"/>
  <c r="BP150" i="7"/>
  <c r="BO150" i="7"/>
  <c r="BN150" i="7"/>
  <c r="BM150" i="7"/>
  <c r="BL150" i="7"/>
  <c r="BK150" i="7"/>
  <c r="BJ150" i="7"/>
  <c r="BI150" i="7"/>
  <c r="BH150" i="7"/>
  <c r="BG150" i="7"/>
  <c r="BF150" i="7"/>
  <c r="BE150" i="7"/>
  <c r="BD150" i="7"/>
  <c r="BC150" i="7"/>
  <c r="BB150" i="7"/>
  <c r="BA150" i="7"/>
  <c r="AZ150" i="7"/>
  <c r="AY150" i="7"/>
  <c r="AX150" i="7"/>
  <c r="AW150" i="7"/>
  <c r="AV150" i="7"/>
  <c r="AU150" i="7"/>
  <c r="AT150" i="7"/>
  <c r="AS150" i="7"/>
  <c r="BQ149" i="7"/>
  <c r="BP149" i="7"/>
  <c r="BO149" i="7"/>
  <c r="BN149" i="7"/>
  <c r="BM149" i="7"/>
  <c r="BL149" i="7"/>
  <c r="BQ148" i="7"/>
  <c r="BP148" i="7"/>
  <c r="BO148" i="7"/>
  <c r="BN148" i="7"/>
  <c r="BM148" i="7"/>
  <c r="BL148" i="7"/>
  <c r="BK148" i="7"/>
  <c r="BJ148" i="7"/>
  <c r="BI148" i="7"/>
  <c r="BH148" i="7"/>
  <c r="BG148" i="7"/>
  <c r="BF148" i="7"/>
  <c r="BE148" i="7"/>
  <c r="BD148" i="7"/>
  <c r="BC148" i="7"/>
  <c r="BB148" i="7"/>
  <c r="BA148" i="7"/>
  <c r="AZ148" i="7"/>
  <c r="AY148" i="7"/>
  <c r="AX148" i="7"/>
  <c r="AW148" i="7"/>
  <c r="AV148" i="7"/>
  <c r="AU148" i="7"/>
  <c r="AT148" i="7"/>
  <c r="AS148" i="7"/>
  <c r="BQ147" i="7"/>
  <c r="BP147" i="7"/>
  <c r="BO147" i="7"/>
  <c r="BN147" i="7"/>
  <c r="BM147" i="7"/>
  <c r="BL147" i="7"/>
  <c r="BK147" i="7"/>
  <c r="BJ147" i="7"/>
  <c r="BI147" i="7"/>
  <c r="BH147" i="7"/>
  <c r="BG147" i="7"/>
  <c r="BF147" i="7"/>
  <c r="BE147" i="7"/>
  <c r="BD147" i="7"/>
  <c r="BC147" i="7"/>
  <c r="BB147" i="7"/>
  <c r="BA147" i="7"/>
  <c r="AZ147" i="7"/>
  <c r="AY147" i="7"/>
  <c r="AX147" i="7"/>
  <c r="AW147" i="7"/>
  <c r="AV147" i="7"/>
  <c r="AU147" i="7"/>
  <c r="AT147" i="7"/>
  <c r="AS147" i="7"/>
  <c r="BQ146" i="7"/>
  <c r="BP146" i="7"/>
  <c r="BO146" i="7"/>
  <c r="BN146" i="7"/>
  <c r="BM146" i="7"/>
  <c r="BL146" i="7"/>
  <c r="BK146" i="7"/>
  <c r="BJ146" i="7"/>
  <c r="BI146" i="7"/>
  <c r="BH146" i="7"/>
  <c r="BG146" i="7"/>
  <c r="BF146" i="7"/>
  <c r="BE146" i="7"/>
  <c r="BD146" i="7"/>
  <c r="BC146" i="7"/>
  <c r="BB146" i="7"/>
  <c r="BA146" i="7"/>
  <c r="AZ146" i="7"/>
  <c r="AY146" i="7"/>
  <c r="AX146" i="7"/>
  <c r="AW146" i="7"/>
  <c r="AV146" i="7"/>
  <c r="AU146" i="7"/>
  <c r="AT146" i="7"/>
  <c r="AS146" i="7"/>
  <c r="BQ145" i="7"/>
  <c r="BP145" i="7"/>
  <c r="BO145" i="7"/>
  <c r="BN145" i="7"/>
  <c r="BM145" i="7"/>
  <c r="BL145" i="7"/>
  <c r="BK145" i="7"/>
  <c r="BJ145" i="7"/>
  <c r="BI145" i="7"/>
  <c r="BH145" i="7"/>
  <c r="BG145" i="7"/>
  <c r="BF145" i="7"/>
  <c r="BE145" i="7"/>
  <c r="BD145" i="7"/>
  <c r="BC145" i="7"/>
  <c r="BB145" i="7"/>
  <c r="BA145" i="7"/>
  <c r="AZ145" i="7"/>
  <c r="AY145" i="7"/>
  <c r="AX145" i="7"/>
  <c r="AW145" i="7"/>
  <c r="AV145" i="7"/>
  <c r="AU145" i="7"/>
  <c r="AT145" i="7"/>
  <c r="BQ144" i="7"/>
  <c r="BP144" i="7"/>
  <c r="BO144" i="7"/>
  <c r="BN144" i="7"/>
  <c r="BM144" i="7"/>
  <c r="BL144" i="7"/>
  <c r="BK144" i="7"/>
  <c r="BJ144" i="7"/>
  <c r="BI144" i="7"/>
  <c r="BH144" i="7"/>
  <c r="BG144" i="7"/>
  <c r="BF144" i="7"/>
  <c r="BE144" i="7"/>
  <c r="BD144" i="7"/>
  <c r="BC144" i="7"/>
  <c r="BB144" i="7"/>
  <c r="BA144" i="7"/>
  <c r="AZ144" i="7"/>
  <c r="AY144" i="7"/>
  <c r="AX144" i="7"/>
  <c r="AW144" i="7"/>
  <c r="AV144" i="7"/>
  <c r="AU144" i="7"/>
  <c r="AT144" i="7"/>
  <c r="AS144" i="7"/>
  <c r="BQ143" i="7"/>
  <c r="BP143" i="7"/>
  <c r="BO143" i="7"/>
  <c r="BN143" i="7"/>
  <c r="BM143" i="7"/>
  <c r="BL143" i="7"/>
  <c r="BK143" i="7"/>
  <c r="BJ143" i="7"/>
  <c r="BI143" i="7"/>
  <c r="BH143" i="7"/>
  <c r="BG143" i="7"/>
  <c r="BF143" i="7"/>
  <c r="BE143" i="7"/>
  <c r="BD143" i="7"/>
  <c r="BC143" i="7"/>
  <c r="BB143" i="7"/>
  <c r="BA143" i="7"/>
  <c r="AZ143" i="7"/>
  <c r="AY143" i="7"/>
  <c r="AX143" i="7"/>
  <c r="AW143" i="7"/>
  <c r="AV143" i="7"/>
  <c r="AU143" i="7"/>
  <c r="AT143" i="7"/>
  <c r="AS143" i="7"/>
  <c r="BQ142" i="7"/>
  <c r="BP142" i="7"/>
  <c r="BO142" i="7"/>
  <c r="BN142" i="7"/>
  <c r="BM142" i="7"/>
  <c r="BL142" i="7"/>
  <c r="BK142" i="7"/>
  <c r="BJ142" i="7"/>
  <c r="BI142" i="7"/>
  <c r="BH142" i="7"/>
  <c r="BG142" i="7"/>
  <c r="BF142" i="7"/>
  <c r="BE142" i="7"/>
  <c r="BD142" i="7"/>
  <c r="BC142" i="7"/>
  <c r="BB142" i="7"/>
  <c r="BA142" i="7"/>
  <c r="AZ142" i="7"/>
  <c r="AY142" i="7"/>
  <c r="AX142" i="7"/>
  <c r="AW142" i="7"/>
  <c r="AV142" i="7"/>
  <c r="AU142" i="7"/>
  <c r="AT142" i="7"/>
  <c r="AS142" i="7"/>
  <c r="BQ141" i="7"/>
  <c r="BP141" i="7"/>
  <c r="BO141" i="7"/>
  <c r="BN141" i="7"/>
  <c r="BM141" i="7"/>
  <c r="BL141" i="7"/>
  <c r="BK141" i="7"/>
  <c r="BJ141" i="7"/>
  <c r="BI141" i="7"/>
  <c r="BH141" i="7"/>
  <c r="BG141" i="7"/>
  <c r="BF141" i="7"/>
  <c r="BE141" i="7"/>
  <c r="BD141" i="7"/>
  <c r="BC141" i="7"/>
  <c r="BB141" i="7"/>
  <c r="BA141" i="7"/>
  <c r="BQ140" i="7"/>
  <c r="BP140" i="7"/>
  <c r="BO140" i="7"/>
  <c r="BN140" i="7"/>
  <c r="BM140" i="7"/>
  <c r="BL140" i="7"/>
  <c r="BK140" i="7"/>
  <c r="BJ140" i="7"/>
  <c r="BI140" i="7"/>
  <c r="BH140" i="7"/>
  <c r="BG140" i="7"/>
  <c r="BF140" i="7"/>
  <c r="BE140" i="7"/>
  <c r="BD140" i="7"/>
  <c r="BC140" i="7"/>
  <c r="BB140" i="7"/>
  <c r="BA140" i="7"/>
  <c r="AZ140" i="7"/>
  <c r="AY140" i="7"/>
  <c r="AX140" i="7"/>
  <c r="AW140" i="7"/>
  <c r="AV140" i="7"/>
  <c r="AU140" i="7"/>
  <c r="AT140" i="7"/>
  <c r="AS140" i="7"/>
  <c r="BQ139" i="7"/>
  <c r="BP139" i="7"/>
  <c r="BO139" i="7"/>
  <c r="BN139" i="7"/>
  <c r="BM139" i="7"/>
  <c r="BL139" i="7"/>
  <c r="BK139" i="7"/>
  <c r="BJ139" i="7"/>
  <c r="BI139" i="7"/>
  <c r="BH139" i="7"/>
  <c r="BG139" i="7"/>
  <c r="BF139" i="7"/>
  <c r="BE139" i="7"/>
  <c r="BD139" i="7"/>
  <c r="BC139" i="7"/>
  <c r="BB139" i="7"/>
  <c r="BA139" i="7"/>
  <c r="AZ139" i="7"/>
  <c r="AY139" i="7"/>
  <c r="AX139" i="7"/>
  <c r="AW139" i="7"/>
  <c r="AV139" i="7"/>
  <c r="AU139" i="7"/>
  <c r="AT139" i="7"/>
  <c r="AS139" i="7"/>
  <c r="BQ138" i="7"/>
  <c r="BP138" i="7"/>
  <c r="BO138" i="7"/>
  <c r="BN138" i="7"/>
  <c r="BM138" i="7"/>
  <c r="BL138" i="7"/>
  <c r="BK138" i="7"/>
  <c r="BJ138" i="7"/>
  <c r="BI138" i="7"/>
  <c r="BH138" i="7"/>
  <c r="BG138" i="7"/>
  <c r="BF138" i="7"/>
  <c r="BE138" i="7"/>
  <c r="BD138" i="7"/>
  <c r="BC138" i="7"/>
  <c r="BB138" i="7"/>
  <c r="BA138" i="7"/>
  <c r="AZ138" i="7"/>
  <c r="AY138" i="7"/>
  <c r="AX138" i="7"/>
  <c r="AW138" i="7"/>
  <c r="AV138" i="7"/>
  <c r="AU138" i="7"/>
  <c r="AT138" i="7"/>
  <c r="AS138" i="7"/>
  <c r="BQ137" i="7"/>
  <c r="BP137" i="7"/>
  <c r="BO137" i="7"/>
  <c r="BN137" i="7"/>
  <c r="BM137" i="7"/>
  <c r="BL137" i="7"/>
  <c r="BK137" i="7"/>
  <c r="BJ137" i="7"/>
  <c r="BI137" i="7"/>
  <c r="BH137" i="7"/>
  <c r="BG137" i="7"/>
  <c r="BF137" i="7"/>
  <c r="BE137" i="7"/>
  <c r="BQ136" i="7"/>
  <c r="BP136" i="7"/>
  <c r="BO136" i="7"/>
  <c r="BN136" i="7"/>
  <c r="BM136" i="7"/>
  <c r="BL136" i="7"/>
  <c r="BK136" i="7"/>
  <c r="BJ136" i="7"/>
  <c r="BI136" i="7"/>
  <c r="BH136" i="7"/>
  <c r="BG136" i="7"/>
  <c r="BF136" i="7"/>
  <c r="BE136" i="7"/>
  <c r="BD136" i="7"/>
  <c r="BC136" i="7"/>
  <c r="BB136" i="7"/>
  <c r="BA136" i="7"/>
  <c r="AZ136" i="7"/>
  <c r="AY136" i="7"/>
  <c r="BQ135" i="7"/>
  <c r="BP135" i="7"/>
  <c r="BO135" i="7"/>
  <c r="BN135" i="7"/>
  <c r="BM135" i="7"/>
  <c r="BL135" i="7"/>
  <c r="BK135" i="7"/>
  <c r="BJ135" i="7"/>
  <c r="BI135" i="7"/>
  <c r="BH135" i="7"/>
  <c r="BG135" i="7"/>
  <c r="BF135" i="7"/>
  <c r="BE135" i="7"/>
  <c r="BD135" i="7"/>
  <c r="BC135" i="7"/>
  <c r="BB135" i="7"/>
  <c r="BA135" i="7"/>
  <c r="AZ135" i="7"/>
  <c r="AY135" i="7"/>
  <c r="AX135" i="7"/>
  <c r="AW135" i="7"/>
  <c r="AV135" i="7"/>
  <c r="AU135" i="7"/>
  <c r="AT135" i="7"/>
  <c r="AS135" i="7"/>
  <c r="BQ134" i="7"/>
  <c r="BP134" i="7"/>
  <c r="BO134" i="7"/>
  <c r="BN134" i="7"/>
  <c r="BM134" i="7"/>
  <c r="BL134" i="7"/>
  <c r="BK134" i="7"/>
  <c r="BJ134" i="7"/>
  <c r="BI134" i="7"/>
  <c r="BH134" i="7"/>
  <c r="BG134" i="7"/>
  <c r="BF134" i="7"/>
  <c r="BE134" i="7"/>
  <c r="BD134" i="7"/>
  <c r="BC134" i="7"/>
  <c r="BB134" i="7"/>
  <c r="BA134" i="7"/>
  <c r="AZ134" i="7"/>
  <c r="AY134" i="7"/>
  <c r="AX134" i="7"/>
  <c r="AW134" i="7"/>
  <c r="AV134" i="7"/>
  <c r="AU134" i="7"/>
  <c r="AT134" i="7"/>
  <c r="AS134" i="7"/>
  <c r="BQ133" i="7"/>
  <c r="BP133" i="7"/>
  <c r="BO133" i="7"/>
  <c r="BN133" i="7"/>
  <c r="BM133" i="7"/>
  <c r="BL133" i="7"/>
  <c r="BK133" i="7"/>
  <c r="BJ133" i="7"/>
  <c r="BI133" i="7"/>
  <c r="BH133" i="7"/>
  <c r="BG133" i="7"/>
  <c r="BF133" i="7"/>
  <c r="BE133" i="7"/>
  <c r="BD133" i="7"/>
  <c r="BC133" i="7"/>
  <c r="BB133" i="7"/>
  <c r="BA133" i="7"/>
  <c r="AZ133" i="7"/>
  <c r="AY133" i="7"/>
  <c r="AX133" i="7"/>
  <c r="AW133" i="7"/>
  <c r="AV133" i="7"/>
  <c r="AU133" i="7"/>
  <c r="AT133" i="7"/>
  <c r="AS133" i="7"/>
  <c r="BQ132" i="7"/>
  <c r="BP132" i="7"/>
  <c r="BO132" i="7"/>
  <c r="BN132" i="7"/>
  <c r="BM132" i="7"/>
  <c r="BL132" i="7"/>
  <c r="BK132" i="7"/>
  <c r="BJ132" i="7"/>
  <c r="BI132" i="7"/>
  <c r="BH132" i="7"/>
  <c r="BG132" i="7"/>
  <c r="BF132" i="7"/>
  <c r="BE132" i="7"/>
  <c r="BD132" i="7"/>
  <c r="BC132" i="7"/>
  <c r="BB132" i="7"/>
  <c r="BA132" i="7"/>
  <c r="AZ132" i="7"/>
  <c r="AY132" i="7"/>
  <c r="AX132" i="7"/>
  <c r="AW132" i="7"/>
  <c r="AV132" i="7"/>
  <c r="AU132" i="7"/>
  <c r="AT132" i="7"/>
  <c r="AS132" i="7"/>
  <c r="BQ131" i="7"/>
  <c r="BP131" i="7"/>
  <c r="BO131" i="7"/>
  <c r="BN131" i="7"/>
  <c r="BM131" i="7"/>
  <c r="BL131" i="7"/>
  <c r="BK131" i="7"/>
  <c r="BJ131" i="7"/>
  <c r="BI131" i="7"/>
  <c r="BH131" i="7"/>
  <c r="BG131" i="7"/>
  <c r="BF131" i="7"/>
  <c r="BE131" i="7"/>
  <c r="BD131" i="7"/>
  <c r="BC131" i="7"/>
  <c r="BB131" i="7"/>
  <c r="BA131" i="7"/>
  <c r="AZ131" i="7"/>
  <c r="AY131" i="7"/>
  <c r="AX131" i="7"/>
  <c r="AW131" i="7"/>
  <c r="AV131" i="7"/>
  <c r="AU131" i="7"/>
  <c r="AT131" i="7"/>
  <c r="AS131" i="7"/>
  <c r="BQ130" i="7"/>
  <c r="BP130" i="7"/>
  <c r="BO130" i="7"/>
  <c r="BN130" i="7"/>
  <c r="BM130" i="7"/>
  <c r="BL130" i="7"/>
  <c r="BK130" i="7"/>
  <c r="BJ130" i="7"/>
  <c r="BI130" i="7"/>
  <c r="BH130" i="7"/>
  <c r="BG130" i="7"/>
  <c r="BF130" i="7"/>
  <c r="BE130" i="7"/>
  <c r="BD130" i="7"/>
  <c r="BC130" i="7"/>
  <c r="BB130" i="7"/>
  <c r="BA130" i="7"/>
  <c r="AZ130" i="7"/>
  <c r="AY130" i="7"/>
  <c r="AX130" i="7"/>
  <c r="AW130" i="7"/>
  <c r="AV130" i="7"/>
  <c r="AU130" i="7"/>
  <c r="AT130" i="7"/>
  <c r="AS130" i="7"/>
  <c r="BQ129" i="7"/>
  <c r="BP129" i="7"/>
  <c r="BO129" i="7"/>
  <c r="BN129" i="7"/>
  <c r="BM129" i="7"/>
  <c r="BL129" i="7"/>
  <c r="BK129" i="7"/>
  <c r="BJ129" i="7"/>
  <c r="BI129" i="7"/>
  <c r="BH129" i="7"/>
  <c r="BG129" i="7"/>
  <c r="BF129" i="7"/>
  <c r="BE129" i="7"/>
  <c r="BD129" i="7"/>
  <c r="BC129" i="7"/>
  <c r="BB129" i="7"/>
  <c r="BA129" i="7"/>
  <c r="AZ129" i="7"/>
  <c r="AY129" i="7"/>
  <c r="AX129" i="7"/>
  <c r="AW129" i="7"/>
  <c r="AV129" i="7"/>
  <c r="AU129" i="7"/>
  <c r="AT129" i="7"/>
  <c r="AS129" i="7"/>
  <c r="BQ128" i="7"/>
  <c r="BP128" i="7"/>
  <c r="BO128" i="7"/>
  <c r="BN128" i="7"/>
  <c r="BM128" i="7"/>
  <c r="BL128" i="7"/>
  <c r="BK128" i="7"/>
  <c r="BJ128" i="7"/>
  <c r="BI128" i="7"/>
  <c r="BH128" i="7"/>
  <c r="BG128" i="7"/>
  <c r="BF128" i="7"/>
  <c r="BE128" i="7"/>
  <c r="BD128" i="7"/>
  <c r="BC128" i="7"/>
  <c r="BB128" i="7"/>
  <c r="BA128" i="7"/>
  <c r="AZ128" i="7"/>
  <c r="AY128" i="7"/>
  <c r="AX128" i="7"/>
  <c r="AW128" i="7"/>
  <c r="AV128" i="7"/>
  <c r="AU128" i="7"/>
  <c r="AT128" i="7"/>
  <c r="AS128" i="7"/>
  <c r="BQ127" i="7"/>
  <c r="BP127" i="7"/>
  <c r="BO127" i="7"/>
  <c r="BN127" i="7"/>
  <c r="BM127" i="7"/>
  <c r="BL127" i="7"/>
  <c r="BK127" i="7"/>
  <c r="BJ127" i="7"/>
  <c r="BI127" i="7"/>
  <c r="BH127" i="7"/>
  <c r="BG127" i="7"/>
  <c r="BF127" i="7"/>
  <c r="BE127" i="7"/>
  <c r="BD127" i="7"/>
  <c r="BC127" i="7"/>
  <c r="BB127" i="7"/>
  <c r="BA127" i="7"/>
  <c r="AZ127" i="7"/>
  <c r="AY127" i="7"/>
  <c r="AX127" i="7"/>
  <c r="AW127" i="7"/>
  <c r="AV127" i="7"/>
  <c r="AU127" i="7"/>
  <c r="AT127" i="7"/>
  <c r="AS127" i="7"/>
  <c r="BQ126" i="7"/>
  <c r="BP126" i="7"/>
  <c r="BO126" i="7"/>
  <c r="BN126" i="7"/>
  <c r="BM126" i="7"/>
  <c r="BL126" i="7"/>
  <c r="BK126" i="7"/>
  <c r="BJ126" i="7"/>
  <c r="BI126" i="7"/>
  <c r="BH126" i="7"/>
  <c r="BG126" i="7"/>
  <c r="BF126" i="7"/>
  <c r="BE126" i="7"/>
  <c r="BD126" i="7"/>
  <c r="BC126" i="7"/>
  <c r="BB126" i="7"/>
  <c r="BA126" i="7"/>
  <c r="AZ126" i="7"/>
  <c r="AY126" i="7"/>
  <c r="AX126" i="7"/>
  <c r="AW126" i="7"/>
  <c r="AV126" i="7"/>
  <c r="AU126" i="7"/>
  <c r="AT126" i="7"/>
  <c r="AS126" i="7"/>
  <c r="BQ125" i="7"/>
  <c r="BP125" i="7"/>
  <c r="BO125" i="7"/>
  <c r="BN125" i="7"/>
  <c r="BM125" i="7"/>
  <c r="BL125" i="7"/>
  <c r="BK125" i="7"/>
  <c r="BJ125" i="7"/>
  <c r="BI125" i="7"/>
  <c r="BH125" i="7"/>
  <c r="BG125" i="7"/>
  <c r="BF125" i="7"/>
  <c r="BE125" i="7"/>
  <c r="BD125" i="7"/>
  <c r="BC125" i="7"/>
  <c r="BB125" i="7"/>
  <c r="BA125" i="7"/>
  <c r="AZ125" i="7"/>
  <c r="AY125" i="7"/>
  <c r="AX125" i="7"/>
  <c r="AW125" i="7"/>
  <c r="AV125" i="7"/>
  <c r="AU125" i="7"/>
  <c r="AT125" i="7"/>
  <c r="AS125" i="7"/>
  <c r="BQ124" i="7"/>
  <c r="BP124" i="7"/>
  <c r="BO124" i="7"/>
  <c r="BN124" i="7"/>
  <c r="BM124" i="7"/>
  <c r="BL124" i="7"/>
  <c r="BK124" i="7"/>
  <c r="BJ124" i="7"/>
  <c r="BI124" i="7"/>
  <c r="BH124" i="7"/>
  <c r="BG124" i="7"/>
  <c r="BF124" i="7"/>
  <c r="BE124" i="7"/>
  <c r="BD124" i="7"/>
  <c r="BC124" i="7"/>
  <c r="BB124" i="7"/>
  <c r="BA124" i="7"/>
  <c r="AZ124" i="7"/>
  <c r="AY124" i="7"/>
  <c r="AX124" i="7"/>
  <c r="AW124" i="7"/>
  <c r="AV124" i="7"/>
  <c r="AU124" i="7"/>
  <c r="AT124" i="7"/>
  <c r="AS124" i="7"/>
  <c r="BQ123" i="7"/>
  <c r="BP123" i="7"/>
  <c r="BO123" i="7"/>
  <c r="BN123" i="7"/>
  <c r="BM123" i="7"/>
  <c r="BL123" i="7"/>
  <c r="BK123" i="7"/>
  <c r="BJ123" i="7"/>
  <c r="BI123" i="7"/>
  <c r="BH123" i="7"/>
  <c r="BG123" i="7"/>
  <c r="BF123" i="7"/>
  <c r="BE123" i="7"/>
  <c r="BD123" i="7"/>
  <c r="BC123" i="7"/>
  <c r="BB123" i="7"/>
  <c r="BA123" i="7"/>
  <c r="BQ122" i="7"/>
  <c r="BP122" i="7"/>
  <c r="BO122" i="7"/>
  <c r="BN122" i="7"/>
  <c r="BM122" i="7"/>
  <c r="BL122" i="7"/>
  <c r="BK122" i="7"/>
  <c r="BJ122" i="7"/>
  <c r="BI122" i="7"/>
  <c r="BH122" i="7"/>
  <c r="BG122" i="7"/>
  <c r="BF122" i="7"/>
  <c r="BE122" i="7"/>
  <c r="BD122" i="7"/>
  <c r="BC122" i="7"/>
  <c r="BB122" i="7"/>
  <c r="BA122" i="7"/>
  <c r="AZ122" i="7"/>
  <c r="AY122" i="7"/>
  <c r="AX122" i="7"/>
  <c r="AW122" i="7"/>
  <c r="AV122" i="7"/>
  <c r="AU122" i="7"/>
  <c r="AT122" i="7"/>
  <c r="AS122" i="7"/>
  <c r="BQ121" i="7"/>
  <c r="BP121" i="7"/>
  <c r="BO121" i="7"/>
  <c r="BN121" i="7"/>
  <c r="BM121" i="7"/>
  <c r="BL121" i="7"/>
  <c r="BK121" i="7"/>
  <c r="BJ121" i="7"/>
  <c r="BI121" i="7"/>
  <c r="BH121" i="7"/>
  <c r="BG121" i="7"/>
  <c r="BF121" i="7"/>
  <c r="BE121" i="7"/>
  <c r="BD121" i="7"/>
  <c r="BC121" i="7"/>
  <c r="BB121" i="7"/>
  <c r="BA121" i="7"/>
  <c r="AZ121" i="7"/>
  <c r="AY121" i="7"/>
  <c r="AX121" i="7"/>
  <c r="AW121" i="7"/>
  <c r="AV121" i="7"/>
  <c r="AU121" i="7"/>
  <c r="AT121" i="7"/>
  <c r="AS121" i="7"/>
  <c r="BQ120" i="7"/>
  <c r="BP120" i="7"/>
  <c r="BO120" i="7"/>
  <c r="BN120" i="7"/>
  <c r="BM120" i="7"/>
  <c r="BL120" i="7"/>
  <c r="BK120" i="7"/>
  <c r="BJ120" i="7"/>
  <c r="BI120" i="7"/>
  <c r="BH120" i="7"/>
  <c r="BG120" i="7"/>
  <c r="BF120" i="7"/>
  <c r="BE120" i="7"/>
  <c r="BD120" i="7"/>
  <c r="BC120" i="7"/>
  <c r="BB120" i="7"/>
  <c r="BA120" i="7"/>
  <c r="AZ120" i="7"/>
  <c r="AY120" i="7"/>
  <c r="AX120" i="7"/>
  <c r="AW120" i="7"/>
  <c r="AV120" i="7"/>
  <c r="AU120" i="7"/>
  <c r="AT120" i="7"/>
  <c r="AS120" i="7"/>
  <c r="BQ119" i="7"/>
  <c r="BP119" i="7"/>
  <c r="BO119" i="7"/>
  <c r="BN119" i="7"/>
  <c r="BM119" i="7"/>
  <c r="BL119" i="7"/>
  <c r="BK119" i="7"/>
  <c r="BJ119" i="7"/>
  <c r="BI119" i="7"/>
  <c r="BH119" i="7"/>
  <c r="BG119" i="7"/>
  <c r="BF119" i="7"/>
  <c r="BE119" i="7"/>
  <c r="BD119" i="7"/>
  <c r="BC119" i="7"/>
  <c r="BB119" i="7"/>
  <c r="BA119" i="7"/>
  <c r="AZ119" i="7"/>
  <c r="AY119" i="7"/>
  <c r="AX119" i="7"/>
  <c r="AW119" i="7"/>
  <c r="AV119" i="7"/>
  <c r="AU119" i="7"/>
  <c r="AT119" i="7"/>
  <c r="AS119" i="7"/>
  <c r="BQ118" i="7"/>
  <c r="BP118" i="7"/>
  <c r="BO118" i="7"/>
  <c r="BN118" i="7"/>
  <c r="BM118" i="7"/>
  <c r="BL118" i="7"/>
  <c r="BK118" i="7"/>
  <c r="BJ118" i="7"/>
  <c r="BI118" i="7"/>
  <c r="BH118" i="7"/>
  <c r="BG118" i="7"/>
  <c r="BF118" i="7"/>
  <c r="BE118" i="7"/>
  <c r="BD118" i="7"/>
  <c r="BC118" i="7"/>
  <c r="BB118" i="7"/>
  <c r="BA118" i="7"/>
  <c r="AZ118" i="7"/>
  <c r="AY118" i="7"/>
  <c r="AX118" i="7"/>
  <c r="AW118" i="7"/>
  <c r="AV118" i="7"/>
  <c r="AU118" i="7"/>
  <c r="AT118" i="7"/>
  <c r="AS118" i="7"/>
  <c r="BQ117" i="7"/>
  <c r="BP117" i="7"/>
  <c r="BO117" i="7"/>
  <c r="BN117" i="7"/>
  <c r="BM117" i="7"/>
  <c r="BL117" i="7"/>
  <c r="BK117" i="7"/>
  <c r="BJ117" i="7"/>
  <c r="BI117" i="7"/>
  <c r="BH117" i="7"/>
  <c r="BG117" i="7"/>
  <c r="BF117" i="7"/>
  <c r="BE117" i="7"/>
  <c r="BD117" i="7"/>
  <c r="BC117" i="7"/>
  <c r="BB117" i="7"/>
  <c r="BA117" i="7"/>
  <c r="AZ117" i="7"/>
  <c r="AY117" i="7"/>
  <c r="AX117" i="7"/>
  <c r="AW117" i="7"/>
  <c r="AV117" i="7"/>
  <c r="AU117" i="7"/>
  <c r="BQ116" i="7"/>
  <c r="BP116" i="7"/>
  <c r="BO116" i="7"/>
  <c r="BN116" i="7"/>
  <c r="BM116" i="7"/>
  <c r="BL116" i="7"/>
  <c r="BK116" i="7"/>
  <c r="BJ116" i="7"/>
  <c r="BI116" i="7"/>
  <c r="BH116" i="7"/>
  <c r="BG116" i="7"/>
  <c r="BF116" i="7"/>
  <c r="BE116" i="7"/>
  <c r="BD116" i="7"/>
  <c r="BC116" i="7"/>
  <c r="BB116" i="7"/>
  <c r="BA116" i="7"/>
  <c r="AZ116" i="7"/>
  <c r="AY116" i="7"/>
  <c r="AX116" i="7"/>
  <c r="AW116" i="7"/>
  <c r="AV116" i="7"/>
  <c r="AU116" i="7"/>
  <c r="AT116" i="7"/>
  <c r="AS116" i="7"/>
  <c r="BQ115" i="7"/>
  <c r="BP115" i="7"/>
  <c r="BO115" i="7"/>
  <c r="BN115" i="7"/>
  <c r="BM115" i="7"/>
  <c r="BL115" i="7"/>
  <c r="BK115" i="7"/>
  <c r="BJ115" i="7"/>
  <c r="BI115" i="7"/>
  <c r="BH115" i="7"/>
  <c r="BG115" i="7"/>
  <c r="BF115" i="7"/>
  <c r="BE115" i="7"/>
  <c r="BD115" i="7"/>
  <c r="BC115" i="7"/>
  <c r="BB115" i="7"/>
  <c r="BA115" i="7"/>
  <c r="AZ115" i="7"/>
  <c r="AY115" i="7"/>
  <c r="AX115" i="7"/>
  <c r="AW115" i="7"/>
  <c r="AV115" i="7"/>
  <c r="AU115" i="7"/>
  <c r="AT115" i="7"/>
  <c r="AS115" i="7"/>
  <c r="BQ114" i="7"/>
  <c r="BP114" i="7"/>
  <c r="BO114" i="7"/>
  <c r="BN114" i="7"/>
  <c r="BM114" i="7"/>
  <c r="BL114" i="7"/>
  <c r="BK114" i="7"/>
  <c r="BJ114" i="7"/>
  <c r="BI114" i="7"/>
  <c r="BH114" i="7"/>
  <c r="BG114" i="7"/>
  <c r="BF114" i="7"/>
  <c r="BE114" i="7"/>
  <c r="BD114" i="7"/>
  <c r="BC114" i="7"/>
  <c r="BB114" i="7"/>
  <c r="BA114" i="7"/>
  <c r="AZ114" i="7"/>
  <c r="AY114" i="7"/>
  <c r="AX114" i="7"/>
  <c r="AW114" i="7"/>
  <c r="AV114" i="7"/>
  <c r="AU114" i="7"/>
  <c r="AT114" i="7"/>
  <c r="AS114" i="7"/>
  <c r="BQ113" i="7"/>
  <c r="BP113" i="7"/>
  <c r="BO113" i="7"/>
  <c r="BN113" i="7"/>
  <c r="BM113" i="7"/>
  <c r="BL113" i="7"/>
  <c r="BK113" i="7"/>
  <c r="BJ113" i="7"/>
  <c r="BI113" i="7"/>
  <c r="BH113" i="7"/>
  <c r="BG113" i="7"/>
  <c r="BF113" i="7"/>
  <c r="BE113" i="7"/>
  <c r="BD113" i="7"/>
  <c r="BC113" i="7"/>
  <c r="BB113" i="7"/>
  <c r="BA113" i="7"/>
  <c r="AZ113" i="7"/>
  <c r="AY113" i="7"/>
  <c r="AX113" i="7"/>
  <c r="AW113" i="7"/>
  <c r="AV113" i="7"/>
  <c r="AU113" i="7"/>
  <c r="AT113" i="7"/>
  <c r="AS113" i="7"/>
  <c r="BQ112" i="7"/>
  <c r="BP112" i="7"/>
  <c r="BO112" i="7"/>
  <c r="BN112" i="7"/>
  <c r="BM112" i="7"/>
  <c r="BL112" i="7"/>
  <c r="BK112" i="7"/>
  <c r="BJ112" i="7"/>
  <c r="BI112" i="7"/>
  <c r="BH112" i="7"/>
  <c r="BG112" i="7"/>
  <c r="BF112" i="7"/>
  <c r="BE112" i="7"/>
  <c r="BD112" i="7"/>
  <c r="BC112" i="7"/>
  <c r="BB112" i="7"/>
  <c r="BA112" i="7"/>
  <c r="AZ112" i="7"/>
  <c r="AY112" i="7"/>
  <c r="BQ111" i="7"/>
  <c r="BP111" i="7"/>
  <c r="BO111" i="7"/>
  <c r="BN111" i="7"/>
  <c r="BM111" i="7"/>
  <c r="BL111" i="7"/>
  <c r="BK111" i="7"/>
  <c r="BJ111" i="7"/>
  <c r="BI111" i="7"/>
  <c r="BH111" i="7"/>
  <c r="BG111" i="7"/>
  <c r="BF111" i="7"/>
  <c r="BE111" i="7"/>
  <c r="BD111" i="7"/>
  <c r="BC111" i="7"/>
  <c r="BB111" i="7"/>
  <c r="BA111" i="7"/>
  <c r="AZ111" i="7"/>
  <c r="AY111" i="7"/>
  <c r="AX111" i="7"/>
  <c r="AW111" i="7"/>
  <c r="AV111" i="7"/>
  <c r="AU111" i="7"/>
  <c r="AT111" i="7"/>
  <c r="AS111" i="7"/>
  <c r="BQ110" i="7"/>
  <c r="BP110" i="7"/>
  <c r="BO110" i="7"/>
  <c r="BN110" i="7"/>
  <c r="BM110" i="7"/>
  <c r="BL110" i="7"/>
  <c r="BK110" i="7"/>
  <c r="BJ110" i="7"/>
  <c r="BI110" i="7"/>
  <c r="BH110" i="7"/>
  <c r="BG110" i="7"/>
  <c r="BF110" i="7"/>
  <c r="BE110" i="7"/>
  <c r="BD110" i="7"/>
  <c r="BC110" i="7"/>
  <c r="BB110" i="7"/>
  <c r="BA110" i="7"/>
  <c r="AZ110" i="7"/>
  <c r="AY110" i="7"/>
  <c r="AX110" i="7"/>
  <c r="AW110" i="7"/>
  <c r="AV110" i="7"/>
  <c r="AU110" i="7"/>
  <c r="AT110" i="7"/>
  <c r="AS110" i="7"/>
  <c r="BQ109" i="7"/>
  <c r="BP109" i="7"/>
  <c r="BO109" i="7"/>
  <c r="BN109" i="7"/>
  <c r="BM109" i="7"/>
  <c r="BL109" i="7"/>
  <c r="BK109" i="7"/>
  <c r="BJ109" i="7"/>
  <c r="BI109" i="7"/>
  <c r="BH109" i="7"/>
  <c r="BG109" i="7"/>
  <c r="BF109" i="7"/>
  <c r="BE109" i="7"/>
  <c r="BD109" i="7"/>
  <c r="BC109" i="7"/>
  <c r="BB109" i="7"/>
  <c r="BA109" i="7"/>
  <c r="AZ109" i="7"/>
  <c r="AY109" i="7"/>
  <c r="AX109" i="7"/>
  <c r="AW109" i="7"/>
  <c r="AV109" i="7"/>
  <c r="AU109" i="7"/>
  <c r="AT109" i="7"/>
  <c r="AS109" i="7"/>
  <c r="BQ108" i="7"/>
  <c r="BP108" i="7"/>
  <c r="BO108" i="7"/>
  <c r="BN108" i="7"/>
  <c r="BM108" i="7"/>
  <c r="BL108" i="7"/>
  <c r="BK108" i="7"/>
  <c r="BJ108" i="7"/>
  <c r="BI108" i="7"/>
  <c r="BH108" i="7"/>
  <c r="BG108" i="7"/>
  <c r="BF108" i="7"/>
  <c r="BE108" i="7"/>
  <c r="BD108" i="7"/>
  <c r="BC108" i="7"/>
  <c r="BB108" i="7"/>
  <c r="BA108" i="7"/>
  <c r="AZ108" i="7"/>
  <c r="AY108" i="7"/>
  <c r="AX108" i="7"/>
  <c r="AW108" i="7"/>
  <c r="AV108" i="7"/>
  <c r="AU108" i="7"/>
  <c r="AT108" i="7"/>
  <c r="AS108" i="7"/>
  <c r="BQ107" i="7"/>
  <c r="BP107" i="7"/>
  <c r="BO107" i="7"/>
  <c r="BN107" i="7"/>
  <c r="BM107" i="7"/>
  <c r="BL107" i="7"/>
  <c r="BK107" i="7"/>
  <c r="BJ107" i="7"/>
  <c r="BI107" i="7"/>
  <c r="BH107" i="7"/>
  <c r="BG107" i="7"/>
  <c r="BF107" i="7"/>
  <c r="BE107" i="7"/>
  <c r="BD107" i="7"/>
  <c r="BC107" i="7"/>
  <c r="BB107" i="7"/>
  <c r="BA107" i="7"/>
  <c r="AZ107" i="7"/>
  <c r="AY107" i="7"/>
  <c r="AX107" i="7"/>
  <c r="AW107" i="7"/>
  <c r="AV107" i="7"/>
  <c r="BQ106" i="7"/>
  <c r="BP106" i="7"/>
  <c r="BO106" i="7"/>
  <c r="BN106" i="7"/>
  <c r="BM106" i="7"/>
  <c r="BL106" i="7"/>
  <c r="BK106" i="7"/>
  <c r="BJ106" i="7"/>
  <c r="BI106" i="7"/>
  <c r="BH106" i="7"/>
  <c r="BG106" i="7"/>
  <c r="BF106" i="7"/>
  <c r="BE106" i="7"/>
  <c r="BD106" i="7"/>
  <c r="BC106" i="7"/>
  <c r="BB106" i="7"/>
  <c r="BA106" i="7"/>
  <c r="AZ106" i="7"/>
  <c r="AY106" i="7"/>
  <c r="AX106" i="7"/>
  <c r="AW106" i="7"/>
  <c r="AV106" i="7"/>
  <c r="AU106" i="7"/>
  <c r="AT106" i="7"/>
  <c r="AS106" i="7"/>
  <c r="BQ105" i="7"/>
  <c r="BP105" i="7"/>
  <c r="BO105" i="7"/>
  <c r="BN105" i="7"/>
  <c r="BM105" i="7"/>
  <c r="BL105" i="7"/>
  <c r="BK105" i="7"/>
  <c r="BJ105" i="7"/>
  <c r="BI105" i="7"/>
  <c r="BH105" i="7"/>
  <c r="BG105" i="7"/>
  <c r="BF105" i="7"/>
  <c r="BE105" i="7"/>
  <c r="BD105" i="7"/>
  <c r="BC105" i="7"/>
  <c r="BB105" i="7"/>
  <c r="BA105" i="7"/>
  <c r="AZ105" i="7"/>
  <c r="AY105" i="7"/>
  <c r="AX105" i="7"/>
  <c r="AW105" i="7"/>
  <c r="AV105" i="7"/>
  <c r="AU105" i="7"/>
  <c r="AT105" i="7"/>
  <c r="AS105" i="7"/>
  <c r="BQ104" i="7"/>
  <c r="BP104" i="7"/>
  <c r="BO104" i="7"/>
  <c r="BN104" i="7"/>
  <c r="BM104" i="7"/>
  <c r="BL104" i="7"/>
  <c r="BK104" i="7"/>
  <c r="BJ104" i="7"/>
  <c r="BI104" i="7"/>
  <c r="BH104" i="7"/>
  <c r="BG104" i="7"/>
  <c r="BF104" i="7"/>
  <c r="BE104" i="7"/>
  <c r="BD104" i="7"/>
  <c r="BC104" i="7"/>
  <c r="BB104" i="7"/>
  <c r="BA104" i="7"/>
  <c r="AZ104" i="7"/>
  <c r="AY104" i="7"/>
  <c r="AX104" i="7"/>
  <c r="AW104" i="7"/>
  <c r="AV104" i="7"/>
  <c r="AU104" i="7"/>
  <c r="AT104" i="7"/>
  <c r="AS104" i="7"/>
  <c r="BQ103" i="7"/>
  <c r="BP103" i="7"/>
  <c r="BO103" i="7"/>
  <c r="BN103" i="7"/>
  <c r="BM103" i="7"/>
  <c r="BL103" i="7"/>
  <c r="BK103" i="7"/>
  <c r="BJ103" i="7"/>
  <c r="BI103" i="7"/>
  <c r="BH103" i="7"/>
  <c r="BG103" i="7"/>
  <c r="BF103" i="7"/>
  <c r="BE103" i="7"/>
  <c r="BD103" i="7"/>
  <c r="BC103" i="7"/>
  <c r="BB103" i="7"/>
  <c r="BA103" i="7"/>
  <c r="AZ103" i="7"/>
  <c r="AY103" i="7"/>
  <c r="AX103" i="7"/>
  <c r="BQ102" i="7"/>
  <c r="BP102" i="7"/>
  <c r="BO102" i="7"/>
  <c r="BN102" i="7"/>
  <c r="BM102" i="7"/>
  <c r="BL102" i="7"/>
  <c r="BK102" i="7"/>
  <c r="BJ102" i="7"/>
  <c r="BI102" i="7"/>
  <c r="BH102" i="7"/>
  <c r="BG102" i="7"/>
  <c r="BF102" i="7"/>
  <c r="BE102" i="7"/>
  <c r="BD102" i="7"/>
  <c r="BC102" i="7"/>
  <c r="BB102" i="7"/>
  <c r="BA102" i="7"/>
  <c r="AZ102" i="7"/>
  <c r="AY102" i="7"/>
  <c r="AX102" i="7"/>
  <c r="AW102" i="7"/>
  <c r="AV102" i="7"/>
  <c r="AU102" i="7"/>
  <c r="AT102" i="7"/>
  <c r="AS102" i="7"/>
  <c r="BQ101" i="7"/>
  <c r="BP101" i="7"/>
  <c r="BO101" i="7"/>
  <c r="BN101" i="7"/>
  <c r="BM101" i="7"/>
  <c r="BL101" i="7"/>
  <c r="BK101" i="7"/>
  <c r="BJ101" i="7"/>
  <c r="BI101" i="7"/>
  <c r="BH101" i="7"/>
  <c r="BG101" i="7"/>
  <c r="BF101" i="7"/>
  <c r="BE101" i="7"/>
  <c r="BD101" i="7"/>
  <c r="BC101" i="7"/>
  <c r="BB101" i="7"/>
  <c r="BA101" i="7"/>
  <c r="AZ101" i="7"/>
  <c r="AY101" i="7"/>
  <c r="AX101" i="7"/>
  <c r="AW101" i="7"/>
  <c r="AV101" i="7"/>
  <c r="AU101" i="7"/>
  <c r="AT101" i="7"/>
  <c r="AS101" i="7"/>
  <c r="BQ100" i="7"/>
  <c r="BP100" i="7"/>
  <c r="BO100" i="7"/>
  <c r="BN100" i="7"/>
  <c r="BM100" i="7"/>
  <c r="BL100" i="7"/>
  <c r="BK100" i="7"/>
  <c r="BJ100" i="7"/>
  <c r="BI100" i="7"/>
  <c r="BH100" i="7"/>
  <c r="BG100" i="7"/>
  <c r="BF100" i="7"/>
  <c r="BE100" i="7"/>
  <c r="BD100" i="7"/>
  <c r="BC100" i="7"/>
  <c r="BB100" i="7"/>
  <c r="BA100" i="7"/>
  <c r="AZ100" i="7"/>
  <c r="AY100" i="7"/>
  <c r="AX100" i="7"/>
  <c r="AW100" i="7"/>
  <c r="AV100" i="7"/>
  <c r="AU100" i="7"/>
  <c r="AT100" i="7"/>
  <c r="AS100" i="7"/>
  <c r="BQ99" i="7"/>
  <c r="BP99" i="7"/>
  <c r="BO99" i="7"/>
  <c r="BN99" i="7"/>
  <c r="BM99" i="7"/>
  <c r="BL99" i="7"/>
  <c r="BK99" i="7"/>
  <c r="BJ99" i="7"/>
  <c r="BI99" i="7"/>
  <c r="BH99" i="7"/>
  <c r="BG99" i="7"/>
  <c r="BF99" i="7"/>
  <c r="BE99" i="7"/>
  <c r="BD99" i="7"/>
  <c r="BC99" i="7"/>
  <c r="BB99" i="7"/>
  <c r="BA99" i="7"/>
  <c r="AZ99" i="7"/>
  <c r="AY99" i="7"/>
  <c r="AX99" i="7"/>
  <c r="AW99" i="7"/>
  <c r="AV99" i="7"/>
  <c r="AU99" i="7"/>
  <c r="AT99" i="7"/>
  <c r="AS99" i="7"/>
  <c r="BQ98" i="7"/>
  <c r="BP98" i="7"/>
  <c r="BO98" i="7"/>
  <c r="BN98" i="7"/>
  <c r="BM98" i="7"/>
  <c r="BL98" i="7"/>
  <c r="BK98" i="7"/>
  <c r="BJ98" i="7"/>
  <c r="BI98" i="7"/>
  <c r="BH98" i="7"/>
  <c r="BG98" i="7"/>
  <c r="BF98" i="7"/>
  <c r="BE98" i="7"/>
  <c r="BD98" i="7"/>
  <c r="BC98" i="7"/>
  <c r="BB98" i="7"/>
  <c r="BA98" i="7"/>
  <c r="AZ98" i="7"/>
  <c r="AY98" i="7"/>
  <c r="AX98" i="7"/>
  <c r="AW98" i="7"/>
  <c r="AV98" i="7"/>
  <c r="AU98" i="7"/>
  <c r="AT98" i="7"/>
  <c r="AS98" i="7"/>
  <c r="BQ97" i="7"/>
  <c r="BP97" i="7"/>
  <c r="BO97" i="7"/>
  <c r="BN97" i="7"/>
  <c r="BM97" i="7"/>
  <c r="BL97" i="7"/>
  <c r="BK97" i="7"/>
  <c r="BJ97" i="7"/>
  <c r="BI97" i="7"/>
  <c r="BH97" i="7"/>
  <c r="BG97" i="7"/>
  <c r="BF97" i="7"/>
  <c r="BE97" i="7"/>
  <c r="BD97" i="7"/>
  <c r="BC97" i="7"/>
  <c r="BB97" i="7"/>
  <c r="BA97" i="7"/>
  <c r="AZ97" i="7"/>
  <c r="AY97" i="7"/>
  <c r="AX97" i="7"/>
  <c r="AW97" i="7"/>
  <c r="AV97" i="7"/>
  <c r="AU97" i="7"/>
  <c r="AT97" i="7"/>
  <c r="AS97" i="7"/>
  <c r="BQ96" i="7"/>
  <c r="BP96" i="7"/>
  <c r="BO96" i="7"/>
  <c r="BN96" i="7"/>
  <c r="BM96" i="7"/>
  <c r="BL96" i="7"/>
  <c r="BK96" i="7"/>
  <c r="BJ96" i="7"/>
  <c r="BI96" i="7"/>
  <c r="BH96" i="7"/>
  <c r="BG96" i="7"/>
  <c r="BF96" i="7"/>
  <c r="BE96" i="7"/>
  <c r="BD96" i="7"/>
  <c r="BC96" i="7"/>
  <c r="BB96" i="7"/>
  <c r="BA96" i="7"/>
  <c r="AZ96" i="7"/>
  <c r="AY96" i="7"/>
  <c r="AX96" i="7"/>
  <c r="AW96" i="7"/>
  <c r="AV96" i="7"/>
  <c r="AU96" i="7"/>
  <c r="AT96" i="7"/>
  <c r="AS96" i="7"/>
  <c r="BQ95" i="7"/>
  <c r="BP95" i="7"/>
  <c r="BO95" i="7"/>
  <c r="BN95" i="7"/>
  <c r="BM95" i="7"/>
  <c r="BL95" i="7"/>
  <c r="BK95" i="7"/>
  <c r="BJ95" i="7"/>
  <c r="BI95" i="7"/>
  <c r="BH95" i="7"/>
  <c r="BG95" i="7"/>
  <c r="BF95" i="7"/>
  <c r="BE95" i="7"/>
  <c r="BD95" i="7"/>
  <c r="BC95" i="7"/>
  <c r="BB95" i="7"/>
  <c r="BA95" i="7"/>
  <c r="AZ95" i="7"/>
  <c r="AY95" i="7"/>
  <c r="AX95" i="7"/>
  <c r="AW95" i="7"/>
  <c r="AV95" i="7"/>
  <c r="BQ94" i="7"/>
  <c r="BP94" i="7"/>
  <c r="BO94" i="7"/>
  <c r="BN94" i="7"/>
  <c r="BM94" i="7"/>
  <c r="BL94" i="7"/>
  <c r="BK94" i="7"/>
  <c r="BJ94" i="7"/>
  <c r="BI94" i="7"/>
  <c r="BH94" i="7"/>
  <c r="BG94" i="7"/>
  <c r="BF94" i="7"/>
  <c r="BE94" i="7"/>
  <c r="BD94" i="7"/>
  <c r="BC94" i="7"/>
  <c r="BB94" i="7"/>
  <c r="BA94" i="7"/>
  <c r="AZ94" i="7"/>
  <c r="AY94" i="7"/>
  <c r="AX94" i="7"/>
  <c r="AW94" i="7"/>
  <c r="AV94" i="7"/>
  <c r="AU94" i="7"/>
  <c r="AT94" i="7"/>
  <c r="AS94" i="7"/>
  <c r="BQ93" i="7"/>
  <c r="BP93" i="7"/>
  <c r="BO93" i="7"/>
  <c r="BN93" i="7"/>
  <c r="BM93" i="7"/>
  <c r="BL93" i="7"/>
  <c r="BK93" i="7"/>
  <c r="BJ93" i="7"/>
  <c r="BI93" i="7"/>
  <c r="BH93" i="7"/>
  <c r="BG93" i="7"/>
  <c r="BF93" i="7"/>
  <c r="BE93" i="7"/>
  <c r="BD93" i="7"/>
  <c r="BC93" i="7"/>
  <c r="BB93" i="7"/>
  <c r="BA93" i="7"/>
  <c r="AZ93" i="7"/>
  <c r="AY93" i="7"/>
  <c r="AX93" i="7"/>
  <c r="AW93" i="7"/>
  <c r="AV93" i="7"/>
  <c r="AU93" i="7"/>
  <c r="AT93" i="7"/>
  <c r="AS93" i="7"/>
  <c r="BQ92" i="7"/>
  <c r="BP92" i="7"/>
  <c r="BO92" i="7"/>
  <c r="BN92" i="7"/>
  <c r="BM92" i="7"/>
  <c r="BL92" i="7"/>
  <c r="BK92" i="7"/>
  <c r="BJ92" i="7"/>
  <c r="BI92" i="7"/>
  <c r="BH92" i="7"/>
  <c r="BG92" i="7"/>
  <c r="BF92" i="7"/>
  <c r="BE92" i="7"/>
  <c r="BD92" i="7"/>
  <c r="BC92" i="7"/>
  <c r="BB92" i="7"/>
  <c r="BA92" i="7"/>
  <c r="AZ92" i="7"/>
  <c r="AY92" i="7"/>
  <c r="AX92" i="7"/>
  <c r="AW92" i="7"/>
  <c r="AV92" i="7"/>
  <c r="AU92" i="7"/>
  <c r="AT92" i="7"/>
  <c r="AS92" i="7"/>
  <c r="BQ91" i="7"/>
  <c r="BP91" i="7"/>
  <c r="BO91" i="7"/>
  <c r="BN91" i="7"/>
  <c r="BM91" i="7"/>
  <c r="BL91" i="7"/>
  <c r="BK91" i="7"/>
  <c r="BJ91" i="7"/>
  <c r="BI91" i="7"/>
  <c r="BH91" i="7"/>
  <c r="BG91" i="7"/>
  <c r="BF91" i="7"/>
  <c r="BE91" i="7"/>
  <c r="BD91" i="7"/>
  <c r="BC91" i="7"/>
  <c r="BB91" i="7"/>
  <c r="BA91" i="7"/>
  <c r="AZ91" i="7"/>
  <c r="AY91" i="7"/>
  <c r="AX91" i="7"/>
  <c r="AW91" i="7"/>
  <c r="AV91" i="7"/>
  <c r="AU91" i="7"/>
  <c r="AT91" i="7"/>
  <c r="AS91" i="7"/>
  <c r="BQ90" i="7"/>
  <c r="BP90" i="7"/>
  <c r="BO90" i="7"/>
  <c r="BN90" i="7"/>
  <c r="BM90" i="7"/>
  <c r="BL90" i="7"/>
  <c r="BK90" i="7"/>
  <c r="BJ90" i="7"/>
  <c r="BI90" i="7"/>
  <c r="BH90" i="7"/>
  <c r="BG90" i="7"/>
  <c r="BF90" i="7"/>
  <c r="BE90" i="7"/>
  <c r="BD90" i="7"/>
  <c r="BC90" i="7"/>
  <c r="BB90" i="7"/>
  <c r="BA90" i="7"/>
  <c r="AZ90" i="7"/>
  <c r="AY90" i="7"/>
  <c r="AX90" i="7"/>
  <c r="AW90" i="7"/>
  <c r="AV90" i="7"/>
  <c r="AU90" i="7"/>
  <c r="AT90" i="7"/>
  <c r="AS90" i="7"/>
  <c r="BQ89" i="7"/>
  <c r="BP89" i="7"/>
  <c r="BO89" i="7"/>
  <c r="BN89" i="7"/>
  <c r="BM89" i="7"/>
  <c r="BL89" i="7"/>
  <c r="BK89" i="7"/>
  <c r="BJ89" i="7"/>
  <c r="BI89" i="7"/>
  <c r="BH89" i="7"/>
  <c r="BG89" i="7"/>
  <c r="BF89" i="7"/>
  <c r="BE89" i="7"/>
  <c r="BD89" i="7"/>
  <c r="BC89" i="7"/>
  <c r="BB89" i="7"/>
  <c r="BA89" i="7"/>
  <c r="AZ89" i="7"/>
  <c r="AY89" i="7"/>
  <c r="AX89" i="7"/>
  <c r="AW89" i="7"/>
  <c r="AV89" i="7"/>
  <c r="AU89" i="7"/>
  <c r="AT89" i="7"/>
  <c r="AS89" i="7"/>
  <c r="BQ88" i="7"/>
  <c r="BP88" i="7"/>
  <c r="BO88" i="7"/>
  <c r="BN88" i="7"/>
  <c r="BM88" i="7"/>
  <c r="BL88" i="7"/>
  <c r="BK88" i="7"/>
  <c r="BJ88" i="7"/>
  <c r="BI88" i="7"/>
  <c r="BH88" i="7"/>
  <c r="BG88" i="7"/>
  <c r="BF88" i="7"/>
  <c r="BE88" i="7"/>
  <c r="BD88" i="7"/>
  <c r="BC88" i="7"/>
  <c r="BB88" i="7"/>
  <c r="BA88" i="7"/>
  <c r="AZ88" i="7"/>
  <c r="AY88" i="7"/>
  <c r="AX88" i="7"/>
  <c r="AW88" i="7"/>
  <c r="AV88" i="7"/>
  <c r="AU88" i="7"/>
  <c r="AT88" i="7"/>
  <c r="AS88" i="7"/>
  <c r="BQ87" i="7"/>
  <c r="BP87" i="7"/>
  <c r="BO87" i="7"/>
  <c r="BN87" i="7"/>
  <c r="BM87" i="7"/>
  <c r="BL87" i="7"/>
  <c r="BK87" i="7"/>
  <c r="BJ87" i="7"/>
  <c r="BI87" i="7"/>
  <c r="BH87" i="7"/>
  <c r="BG87" i="7"/>
  <c r="BF87" i="7"/>
  <c r="BE87" i="7"/>
  <c r="BD87" i="7"/>
  <c r="BC87" i="7"/>
  <c r="BB87" i="7"/>
  <c r="BA87" i="7"/>
  <c r="AZ87" i="7"/>
  <c r="AY87" i="7"/>
  <c r="AX87" i="7"/>
  <c r="AW87" i="7"/>
  <c r="AV87" i="7"/>
  <c r="AU87" i="7"/>
  <c r="AT87" i="7"/>
  <c r="AS87" i="7"/>
  <c r="BQ86" i="7"/>
  <c r="BP86" i="7"/>
  <c r="BO86" i="7"/>
  <c r="BN86" i="7"/>
  <c r="BM86" i="7"/>
  <c r="BL86" i="7"/>
  <c r="BK86" i="7"/>
  <c r="BJ86" i="7"/>
  <c r="BI86" i="7"/>
  <c r="BH86" i="7"/>
  <c r="BG86" i="7"/>
  <c r="BF86" i="7"/>
  <c r="BE86" i="7"/>
  <c r="BD86" i="7"/>
  <c r="BC86" i="7"/>
  <c r="BB86" i="7"/>
  <c r="BA86" i="7"/>
  <c r="AZ86" i="7"/>
  <c r="AY86" i="7"/>
  <c r="AX86" i="7"/>
  <c r="AW86" i="7"/>
  <c r="AV86" i="7"/>
  <c r="AU86" i="7"/>
  <c r="AT86" i="7"/>
  <c r="AS86" i="7"/>
  <c r="BQ85" i="7"/>
  <c r="BP85" i="7"/>
  <c r="BO85" i="7"/>
  <c r="BN85" i="7"/>
  <c r="BM85" i="7"/>
  <c r="BL85" i="7"/>
  <c r="BK85" i="7"/>
  <c r="BJ85" i="7"/>
  <c r="BI85" i="7"/>
  <c r="BH85" i="7"/>
  <c r="BG85" i="7"/>
  <c r="BF85" i="7"/>
  <c r="BE85" i="7"/>
  <c r="BD85" i="7"/>
  <c r="BC85" i="7"/>
  <c r="BB85" i="7"/>
  <c r="BA85" i="7"/>
  <c r="AZ85" i="7"/>
  <c r="AY85" i="7"/>
  <c r="AX85" i="7"/>
  <c r="AW85" i="7"/>
  <c r="AV85" i="7"/>
  <c r="AU85" i="7"/>
  <c r="AT85" i="7"/>
  <c r="AS85" i="7"/>
  <c r="BQ84" i="7"/>
  <c r="BP84" i="7"/>
  <c r="BO84" i="7"/>
  <c r="BN84" i="7"/>
  <c r="BM84" i="7"/>
  <c r="BL84" i="7"/>
  <c r="BK84" i="7"/>
  <c r="BJ84" i="7"/>
  <c r="BI84" i="7"/>
  <c r="BH84" i="7"/>
  <c r="BG84" i="7"/>
  <c r="BF84" i="7"/>
  <c r="BE84" i="7"/>
  <c r="BD84" i="7"/>
  <c r="BC84" i="7"/>
  <c r="BB84" i="7"/>
  <c r="BA84" i="7"/>
  <c r="AZ84" i="7"/>
  <c r="AY84" i="7"/>
  <c r="AX84" i="7"/>
  <c r="AW84" i="7"/>
  <c r="AV84" i="7"/>
  <c r="AU84" i="7"/>
  <c r="AT84" i="7"/>
  <c r="AS84" i="7"/>
  <c r="BQ83" i="7"/>
  <c r="BP83" i="7"/>
  <c r="BO83" i="7"/>
  <c r="BN83" i="7"/>
  <c r="BM83" i="7"/>
  <c r="BL83" i="7"/>
  <c r="BK83" i="7"/>
  <c r="BJ83" i="7"/>
  <c r="BI83" i="7"/>
  <c r="BH83" i="7"/>
  <c r="BG83" i="7"/>
  <c r="BF83" i="7"/>
  <c r="BE83" i="7"/>
  <c r="BD83" i="7"/>
  <c r="BC83" i="7"/>
  <c r="BB83" i="7"/>
  <c r="BA83" i="7"/>
  <c r="AZ83" i="7"/>
  <c r="AY83" i="7"/>
  <c r="AX83" i="7"/>
  <c r="AW83" i="7"/>
  <c r="AV83" i="7"/>
  <c r="AU83" i="7"/>
  <c r="AT83" i="7"/>
  <c r="AS83" i="7"/>
  <c r="BQ82" i="7"/>
  <c r="BP82" i="7"/>
  <c r="BO82" i="7"/>
  <c r="BN82" i="7"/>
  <c r="BM82" i="7"/>
  <c r="BL82" i="7"/>
  <c r="BK82" i="7"/>
  <c r="BJ82" i="7"/>
  <c r="BI82" i="7"/>
  <c r="BH82" i="7"/>
  <c r="BG82" i="7"/>
  <c r="BF82" i="7"/>
  <c r="BE82" i="7"/>
  <c r="BD82" i="7"/>
  <c r="BC82" i="7"/>
  <c r="BB82" i="7"/>
  <c r="BA82" i="7"/>
  <c r="AZ82" i="7"/>
  <c r="AY82" i="7"/>
  <c r="AX82" i="7"/>
  <c r="AW82" i="7"/>
  <c r="AV82" i="7"/>
  <c r="AU82" i="7"/>
  <c r="AT82" i="7"/>
  <c r="AS82" i="7"/>
  <c r="BQ81" i="7"/>
  <c r="BP81" i="7"/>
  <c r="BO81" i="7"/>
  <c r="BN81" i="7"/>
  <c r="BM81" i="7"/>
  <c r="BL81" i="7"/>
  <c r="BK81" i="7"/>
  <c r="BJ81" i="7"/>
  <c r="BI81" i="7"/>
  <c r="BH81" i="7"/>
  <c r="BG81" i="7"/>
  <c r="BF81" i="7"/>
  <c r="BE81" i="7"/>
  <c r="BD81" i="7"/>
  <c r="BC81" i="7"/>
  <c r="BB81" i="7"/>
  <c r="BA81" i="7"/>
  <c r="AZ81" i="7"/>
  <c r="AY81" i="7"/>
  <c r="AX81" i="7"/>
  <c r="AW81" i="7"/>
  <c r="AV81" i="7"/>
  <c r="AU81" i="7"/>
  <c r="AT81" i="7"/>
  <c r="AS81" i="7"/>
  <c r="BQ80" i="7"/>
  <c r="BP80" i="7"/>
  <c r="BO80" i="7"/>
  <c r="BN80" i="7"/>
  <c r="BM80" i="7"/>
  <c r="BL80" i="7"/>
  <c r="BK80" i="7"/>
  <c r="BJ80" i="7"/>
  <c r="BI80" i="7"/>
  <c r="BH80" i="7"/>
  <c r="BG80" i="7"/>
  <c r="BF80" i="7"/>
  <c r="BE80" i="7"/>
  <c r="BD80" i="7"/>
  <c r="BC80" i="7"/>
  <c r="BB80" i="7"/>
  <c r="BA80" i="7"/>
  <c r="AZ80" i="7"/>
  <c r="AY80" i="7"/>
  <c r="AX80" i="7"/>
  <c r="AW80" i="7"/>
  <c r="AV80" i="7"/>
  <c r="AU80" i="7"/>
  <c r="AT80" i="7"/>
  <c r="AS80" i="7"/>
  <c r="BQ79" i="7"/>
  <c r="BP79" i="7"/>
  <c r="BO79" i="7"/>
  <c r="BN79" i="7"/>
  <c r="BM79" i="7"/>
  <c r="BL79" i="7"/>
  <c r="BK79" i="7"/>
  <c r="BJ79" i="7"/>
  <c r="BI79" i="7"/>
  <c r="BH79" i="7"/>
  <c r="BG79" i="7"/>
  <c r="BF79" i="7"/>
  <c r="BE79" i="7"/>
  <c r="BD79" i="7"/>
  <c r="BC79" i="7"/>
  <c r="BB79" i="7"/>
  <c r="BA79" i="7"/>
  <c r="AZ79" i="7"/>
  <c r="AY79" i="7"/>
  <c r="AX79" i="7"/>
  <c r="AW79" i="7"/>
  <c r="AV79" i="7"/>
  <c r="AU79" i="7"/>
  <c r="AT79" i="7"/>
  <c r="AS79" i="7"/>
  <c r="BQ78" i="7"/>
  <c r="BP78" i="7"/>
  <c r="BO78" i="7"/>
  <c r="BN78" i="7"/>
  <c r="BM78" i="7"/>
  <c r="BL78" i="7"/>
  <c r="BK78" i="7"/>
  <c r="BJ78" i="7"/>
  <c r="BI78" i="7"/>
  <c r="BH78" i="7"/>
  <c r="BG78" i="7"/>
  <c r="BF78" i="7"/>
  <c r="BE78" i="7"/>
  <c r="BD78" i="7"/>
  <c r="BC78" i="7"/>
  <c r="BB78" i="7"/>
  <c r="BA78" i="7"/>
  <c r="AZ78" i="7"/>
  <c r="AY78" i="7"/>
  <c r="AX78" i="7"/>
  <c r="AW78" i="7"/>
  <c r="AV78" i="7"/>
  <c r="AU78" i="7"/>
  <c r="AT78" i="7"/>
  <c r="AS78" i="7"/>
  <c r="BQ77" i="7"/>
  <c r="BP77" i="7"/>
  <c r="BO77" i="7"/>
  <c r="BN77" i="7"/>
  <c r="BM77" i="7"/>
  <c r="BL77" i="7"/>
  <c r="BK77" i="7"/>
  <c r="BJ77" i="7"/>
  <c r="BI77" i="7"/>
  <c r="BH77" i="7"/>
  <c r="BG77" i="7"/>
  <c r="BF77" i="7"/>
  <c r="BE77" i="7"/>
  <c r="BD77" i="7"/>
  <c r="BC77" i="7"/>
  <c r="BB77" i="7"/>
  <c r="BA77" i="7"/>
  <c r="AZ77" i="7"/>
  <c r="AY77" i="7"/>
  <c r="AX77" i="7"/>
  <c r="AW77" i="7"/>
  <c r="AV77" i="7"/>
  <c r="AU77" i="7"/>
  <c r="AT77" i="7"/>
  <c r="AS77" i="7"/>
  <c r="BQ76" i="7"/>
  <c r="BP76" i="7"/>
  <c r="BO76" i="7"/>
  <c r="BN76" i="7"/>
  <c r="BM76" i="7"/>
  <c r="BL76" i="7"/>
  <c r="BK76" i="7"/>
  <c r="BJ76" i="7"/>
  <c r="BI76" i="7"/>
  <c r="BH76" i="7"/>
  <c r="BG76" i="7"/>
  <c r="BF76" i="7"/>
  <c r="BE76" i="7"/>
  <c r="BD76" i="7"/>
  <c r="BC76" i="7"/>
  <c r="BB76" i="7"/>
  <c r="BA76" i="7"/>
  <c r="AZ76" i="7"/>
  <c r="AY76" i="7"/>
  <c r="AX76" i="7"/>
  <c r="AW76" i="7"/>
  <c r="AV76" i="7"/>
  <c r="AU76" i="7"/>
  <c r="AT76" i="7"/>
  <c r="AS76" i="7"/>
  <c r="BQ75" i="7"/>
  <c r="BP75" i="7"/>
  <c r="BO75" i="7"/>
  <c r="BN75" i="7"/>
  <c r="BM75" i="7"/>
  <c r="BL75" i="7"/>
  <c r="BK75" i="7"/>
  <c r="BJ75" i="7"/>
  <c r="BI75" i="7"/>
  <c r="BH75" i="7"/>
  <c r="BG75" i="7"/>
  <c r="BF75" i="7"/>
  <c r="BE75" i="7"/>
  <c r="BD75" i="7"/>
  <c r="BC75" i="7"/>
  <c r="BB75" i="7"/>
  <c r="BA75" i="7"/>
  <c r="AZ75" i="7"/>
  <c r="AY75" i="7"/>
  <c r="AX75" i="7"/>
  <c r="AW75" i="7"/>
  <c r="AV75" i="7"/>
  <c r="AU75" i="7"/>
  <c r="AT75" i="7"/>
  <c r="AS75" i="7"/>
  <c r="BQ74" i="7"/>
  <c r="BP74" i="7"/>
  <c r="BO74" i="7"/>
  <c r="BN74" i="7"/>
  <c r="BM74" i="7"/>
  <c r="BL74" i="7"/>
  <c r="BK74" i="7"/>
  <c r="BJ74" i="7"/>
  <c r="BI74" i="7"/>
  <c r="BH74" i="7"/>
  <c r="BG74" i="7"/>
  <c r="BF74" i="7"/>
  <c r="BE74" i="7"/>
  <c r="BD74" i="7"/>
  <c r="BC74" i="7"/>
  <c r="BB74" i="7"/>
  <c r="BA74" i="7"/>
  <c r="AZ74" i="7"/>
  <c r="AY74" i="7"/>
  <c r="AX74" i="7"/>
  <c r="AW74" i="7"/>
  <c r="AV74" i="7"/>
  <c r="AU74" i="7"/>
  <c r="AT74" i="7"/>
  <c r="AS74" i="7"/>
  <c r="BQ73" i="7"/>
  <c r="BP73" i="7"/>
  <c r="BO73" i="7"/>
  <c r="BN73" i="7"/>
  <c r="BM73" i="7"/>
  <c r="BL73" i="7"/>
  <c r="BK73" i="7"/>
  <c r="BJ73" i="7"/>
  <c r="BI73" i="7"/>
  <c r="BH73" i="7"/>
  <c r="BG73" i="7"/>
  <c r="BF73" i="7"/>
  <c r="BE73" i="7"/>
  <c r="BD73" i="7"/>
  <c r="BC73" i="7"/>
  <c r="BB73" i="7"/>
  <c r="BA73" i="7"/>
  <c r="AZ73" i="7"/>
  <c r="AY73" i="7"/>
  <c r="AX73" i="7"/>
  <c r="AW73" i="7"/>
  <c r="AV73" i="7"/>
  <c r="AU73" i="7"/>
  <c r="AT73" i="7"/>
  <c r="AS73" i="7"/>
  <c r="BQ72" i="7"/>
  <c r="BP72" i="7"/>
  <c r="BO72" i="7"/>
  <c r="BN72" i="7"/>
  <c r="BM72" i="7"/>
  <c r="BL72" i="7"/>
  <c r="BK72" i="7"/>
  <c r="BJ72" i="7"/>
  <c r="BI72" i="7"/>
  <c r="BH72" i="7"/>
  <c r="BG72" i="7"/>
  <c r="BF72" i="7"/>
  <c r="BE72" i="7"/>
  <c r="BD72" i="7"/>
  <c r="BC72" i="7"/>
  <c r="BB72" i="7"/>
  <c r="BA72" i="7"/>
  <c r="AZ72" i="7"/>
  <c r="AY72" i="7"/>
  <c r="AX72" i="7"/>
  <c r="AW72" i="7"/>
  <c r="AV72" i="7"/>
  <c r="AU72" i="7"/>
  <c r="AT72" i="7"/>
  <c r="AS72" i="7"/>
  <c r="BQ71" i="7"/>
  <c r="BP71" i="7"/>
  <c r="BO71" i="7"/>
  <c r="BN71" i="7"/>
  <c r="BM71" i="7"/>
  <c r="BL71" i="7"/>
  <c r="BK71" i="7"/>
  <c r="BJ71" i="7"/>
  <c r="BI71" i="7"/>
  <c r="BH71" i="7"/>
  <c r="BG71" i="7"/>
  <c r="BF71" i="7"/>
  <c r="BE71" i="7"/>
  <c r="BD71" i="7"/>
  <c r="BC71" i="7"/>
  <c r="BB71" i="7"/>
  <c r="BA71" i="7"/>
  <c r="AZ71" i="7"/>
  <c r="AY71" i="7"/>
  <c r="AX71" i="7"/>
  <c r="AW71" i="7"/>
  <c r="AV71" i="7"/>
  <c r="AU71" i="7"/>
  <c r="AT71" i="7"/>
  <c r="AS71" i="7"/>
  <c r="BQ70" i="7"/>
  <c r="BP70" i="7"/>
  <c r="BO70" i="7"/>
  <c r="BN70" i="7"/>
  <c r="BM70" i="7"/>
  <c r="BL70" i="7"/>
  <c r="BK70" i="7"/>
  <c r="BJ70" i="7"/>
  <c r="BI70" i="7"/>
  <c r="BH70" i="7"/>
  <c r="BG70" i="7"/>
  <c r="BF70" i="7"/>
  <c r="BE70" i="7"/>
  <c r="BD70" i="7"/>
  <c r="BC70" i="7"/>
  <c r="BB70" i="7"/>
  <c r="BA70" i="7"/>
  <c r="AZ70" i="7"/>
  <c r="AY70" i="7"/>
  <c r="AX70" i="7"/>
  <c r="AW70" i="7"/>
  <c r="AV70" i="7"/>
  <c r="AU70" i="7"/>
  <c r="AT70" i="7"/>
  <c r="AS70" i="7"/>
  <c r="BQ69" i="7"/>
  <c r="BP69" i="7"/>
  <c r="BO69" i="7"/>
  <c r="BN69" i="7"/>
  <c r="BM69" i="7"/>
  <c r="BL69" i="7"/>
  <c r="BK69" i="7"/>
  <c r="BJ69" i="7"/>
  <c r="BI69" i="7"/>
  <c r="BH69" i="7"/>
  <c r="BG69" i="7"/>
  <c r="BF69" i="7"/>
  <c r="BE69" i="7"/>
  <c r="BD69" i="7"/>
  <c r="BC69" i="7"/>
  <c r="BB69" i="7"/>
  <c r="BA69" i="7"/>
  <c r="AZ69" i="7"/>
  <c r="AY69" i="7"/>
  <c r="AX69" i="7"/>
  <c r="AW69" i="7"/>
  <c r="AV69" i="7"/>
  <c r="AU69" i="7"/>
  <c r="AT69" i="7"/>
  <c r="AS69" i="7"/>
  <c r="BQ68" i="7"/>
  <c r="BP68" i="7"/>
  <c r="BO68" i="7"/>
  <c r="BN68" i="7"/>
  <c r="BM68" i="7"/>
  <c r="BL68" i="7"/>
  <c r="BK68" i="7"/>
  <c r="BJ68" i="7"/>
  <c r="BI68" i="7"/>
  <c r="BH68" i="7"/>
  <c r="BG68" i="7"/>
  <c r="BF68" i="7"/>
  <c r="BE68" i="7"/>
  <c r="BD68" i="7"/>
  <c r="BC68" i="7"/>
  <c r="BB68" i="7"/>
  <c r="BA68" i="7"/>
  <c r="AZ68" i="7"/>
  <c r="AY68" i="7"/>
  <c r="AX68" i="7"/>
  <c r="AW68" i="7"/>
  <c r="AV68" i="7"/>
  <c r="AU68" i="7"/>
  <c r="AT68" i="7"/>
  <c r="AS68" i="7"/>
  <c r="BQ67" i="7"/>
  <c r="BP67" i="7"/>
  <c r="BO67" i="7"/>
  <c r="BN67" i="7"/>
  <c r="BM67" i="7"/>
  <c r="BL67" i="7"/>
  <c r="BK67" i="7"/>
  <c r="BJ67" i="7"/>
  <c r="BI67" i="7"/>
  <c r="BH67" i="7"/>
  <c r="BG67" i="7"/>
  <c r="BF67" i="7"/>
  <c r="BE67" i="7"/>
  <c r="BD67" i="7"/>
  <c r="BC67" i="7"/>
  <c r="BB67" i="7"/>
  <c r="BA67" i="7"/>
  <c r="AZ67" i="7"/>
  <c r="AY67" i="7"/>
  <c r="AX67" i="7"/>
  <c r="AW67" i="7"/>
  <c r="AV67" i="7"/>
  <c r="AU67" i="7"/>
  <c r="AT67" i="7"/>
  <c r="AS67" i="7"/>
  <c r="BQ66" i="7"/>
  <c r="BP66" i="7"/>
  <c r="BO66" i="7"/>
  <c r="BN66" i="7"/>
  <c r="BM66" i="7"/>
  <c r="BL66" i="7"/>
  <c r="BK66" i="7"/>
  <c r="BJ66" i="7"/>
  <c r="BI66" i="7"/>
  <c r="BH66" i="7"/>
  <c r="BG66" i="7"/>
  <c r="BF66" i="7"/>
  <c r="BE66" i="7"/>
  <c r="BD66" i="7"/>
  <c r="BC66" i="7"/>
  <c r="BB66" i="7"/>
  <c r="BA66" i="7"/>
  <c r="AZ66" i="7"/>
  <c r="AY66" i="7"/>
  <c r="AX66" i="7"/>
  <c r="AW66" i="7"/>
  <c r="AV66" i="7"/>
  <c r="AU66" i="7"/>
  <c r="AT66" i="7"/>
  <c r="AS66" i="7"/>
  <c r="BQ65" i="7"/>
  <c r="BP65" i="7"/>
  <c r="BO65" i="7"/>
  <c r="BN65" i="7"/>
  <c r="BM65" i="7"/>
  <c r="BL65" i="7"/>
  <c r="BK65" i="7"/>
  <c r="BJ65" i="7"/>
  <c r="BI65" i="7"/>
  <c r="BH65" i="7"/>
  <c r="BG65" i="7"/>
  <c r="BF65" i="7"/>
  <c r="BE65" i="7"/>
  <c r="BD65" i="7"/>
  <c r="BC65" i="7"/>
  <c r="BB65" i="7"/>
  <c r="BA65" i="7"/>
  <c r="AZ65" i="7"/>
  <c r="AY65" i="7"/>
  <c r="AX65" i="7"/>
  <c r="AW65" i="7"/>
  <c r="AV65" i="7"/>
  <c r="AU65" i="7"/>
  <c r="AT65" i="7"/>
  <c r="AS65" i="7"/>
  <c r="BQ64" i="7"/>
  <c r="BP64" i="7"/>
  <c r="BO64" i="7"/>
  <c r="BN64" i="7"/>
  <c r="BM64" i="7"/>
  <c r="BL64" i="7"/>
  <c r="BK64" i="7"/>
  <c r="BJ64" i="7"/>
  <c r="BI64" i="7"/>
  <c r="BH64" i="7"/>
  <c r="BG64" i="7"/>
  <c r="BF64" i="7"/>
  <c r="BE64" i="7"/>
  <c r="BD64" i="7"/>
  <c r="BC64" i="7"/>
  <c r="BB64" i="7"/>
  <c r="BA64" i="7"/>
  <c r="AZ64" i="7"/>
  <c r="AY64" i="7"/>
  <c r="AX64" i="7"/>
  <c r="AW64" i="7"/>
  <c r="AV64" i="7"/>
  <c r="AU64" i="7"/>
  <c r="AT64" i="7"/>
  <c r="AS64" i="7"/>
  <c r="BQ63" i="7"/>
  <c r="BP63" i="7"/>
  <c r="BO63" i="7"/>
  <c r="BN63" i="7"/>
  <c r="BM63" i="7"/>
  <c r="BL63" i="7"/>
  <c r="BK63" i="7"/>
  <c r="BJ63" i="7"/>
  <c r="BI63" i="7"/>
  <c r="BH63" i="7"/>
  <c r="BG63" i="7"/>
  <c r="BF63" i="7"/>
  <c r="BE63" i="7"/>
  <c r="BD63" i="7"/>
  <c r="BC63" i="7"/>
  <c r="BB63" i="7"/>
  <c r="BA63" i="7"/>
  <c r="AZ63" i="7"/>
  <c r="AY63" i="7"/>
  <c r="AX63" i="7"/>
  <c r="AW63" i="7"/>
  <c r="AV63" i="7"/>
  <c r="AU63" i="7"/>
  <c r="AT63" i="7"/>
  <c r="AS63" i="7"/>
  <c r="BQ62" i="7"/>
  <c r="BP62" i="7"/>
  <c r="BO62" i="7"/>
  <c r="BN62" i="7"/>
  <c r="BM62" i="7"/>
  <c r="BL62" i="7"/>
  <c r="BK62" i="7"/>
  <c r="BJ62" i="7"/>
  <c r="BI62" i="7"/>
  <c r="BH62" i="7"/>
  <c r="BG62" i="7"/>
  <c r="BF62" i="7"/>
  <c r="BE62" i="7"/>
  <c r="BD62" i="7"/>
  <c r="BC62" i="7"/>
  <c r="BB62" i="7"/>
  <c r="BA62" i="7"/>
  <c r="AZ62" i="7"/>
  <c r="AY62" i="7"/>
  <c r="AX62" i="7"/>
  <c r="AW62" i="7"/>
  <c r="AV62" i="7"/>
  <c r="AU62" i="7"/>
  <c r="AT62" i="7"/>
  <c r="AS62" i="7"/>
  <c r="BQ61" i="7"/>
  <c r="BP61" i="7"/>
  <c r="BO61" i="7"/>
  <c r="BN61" i="7"/>
  <c r="BM61" i="7"/>
  <c r="BL61" i="7"/>
  <c r="BK61" i="7"/>
  <c r="BJ61" i="7"/>
  <c r="BI61" i="7"/>
  <c r="BH61" i="7"/>
  <c r="BG61" i="7"/>
  <c r="BF61" i="7"/>
  <c r="BE61" i="7"/>
  <c r="BD61" i="7"/>
  <c r="BC61" i="7"/>
  <c r="BB61" i="7"/>
  <c r="BA61" i="7"/>
  <c r="AZ61" i="7"/>
  <c r="AY61" i="7"/>
  <c r="AX61" i="7"/>
  <c r="AW61" i="7"/>
  <c r="AV61" i="7"/>
  <c r="AU61" i="7"/>
  <c r="BQ60" i="7"/>
  <c r="BP60" i="7"/>
  <c r="BO60" i="7"/>
  <c r="BN60" i="7"/>
  <c r="BM60" i="7"/>
  <c r="BL60" i="7"/>
  <c r="BK60" i="7"/>
  <c r="BJ60" i="7"/>
  <c r="BI60" i="7"/>
  <c r="BH60" i="7"/>
  <c r="BG60" i="7"/>
  <c r="BF60" i="7"/>
  <c r="BE60" i="7"/>
  <c r="BD60" i="7"/>
  <c r="BC60" i="7"/>
  <c r="BB60" i="7"/>
  <c r="BA60" i="7"/>
  <c r="AZ60" i="7"/>
  <c r="AY60" i="7"/>
  <c r="AX60" i="7"/>
  <c r="AW60" i="7"/>
  <c r="AV60" i="7"/>
  <c r="AU60" i="7"/>
  <c r="AT60" i="7"/>
  <c r="AS60" i="7"/>
  <c r="BQ59" i="7"/>
  <c r="BP59" i="7"/>
  <c r="BO59" i="7"/>
  <c r="BN59" i="7"/>
  <c r="BM59" i="7"/>
  <c r="BL59" i="7"/>
  <c r="BK59" i="7"/>
  <c r="BJ59" i="7"/>
  <c r="BI59" i="7"/>
  <c r="BH59" i="7"/>
  <c r="BG59" i="7"/>
  <c r="BF59" i="7"/>
  <c r="BE59" i="7"/>
  <c r="BD59" i="7"/>
  <c r="BC59" i="7"/>
  <c r="BB59" i="7"/>
  <c r="BA59" i="7"/>
  <c r="AZ59" i="7"/>
  <c r="AY59" i="7"/>
  <c r="AX59" i="7"/>
  <c r="AW59" i="7"/>
  <c r="AV59" i="7"/>
  <c r="AU59" i="7"/>
  <c r="AT59" i="7"/>
  <c r="AS59" i="7"/>
  <c r="BQ58" i="7"/>
  <c r="BP58" i="7"/>
  <c r="BO58" i="7"/>
  <c r="BN58" i="7"/>
  <c r="BM58" i="7"/>
  <c r="BL58" i="7"/>
  <c r="BK58" i="7"/>
  <c r="BJ58" i="7"/>
  <c r="BI58" i="7"/>
  <c r="BH58" i="7"/>
  <c r="BG58" i="7"/>
  <c r="BF58" i="7"/>
  <c r="BE58" i="7"/>
  <c r="BD58" i="7"/>
  <c r="BC58" i="7"/>
  <c r="BB58" i="7"/>
  <c r="BA58" i="7"/>
  <c r="AZ58" i="7"/>
  <c r="AY58" i="7"/>
  <c r="AX58" i="7"/>
  <c r="AW58" i="7"/>
  <c r="AV58" i="7"/>
  <c r="AU58" i="7"/>
  <c r="AT58" i="7"/>
  <c r="AS58" i="7"/>
  <c r="BQ57" i="7"/>
  <c r="BP57" i="7"/>
  <c r="BO57" i="7"/>
  <c r="BN57" i="7"/>
  <c r="BM57" i="7"/>
  <c r="BL57" i="7"/>
  <c r="BK57" i="7"/>
  <c r="BJ57" i="7"/>
  <c r="BI57" i="7"/>
  <c r="BH57" i="7"/>
  <c r="BG57" i="7"/>
  <c r="BF57" i="7"/>
  <c r="BE57" i="7"/>
  <c r="BD57" i="7"/>
  <c r="BC57" i="7"/>
  <c r="BB57" i="7"/>
  <c r="BA57" i="7"/>
  <c r="AZ57" i="7"/>
  <c r="AY57" i="7"/>
  <c r="AX57" i="7"/>
  <c r="AW57" i="7"/>
  <c r="AV57" i="7"/>
  <c r="AU57" i="7"/>
  <c r="AT57" i="7"/>
  <c r="AS57" i="7"/>
  <c r="BQ56" i="7"/>
  <c r="BP56" i="7"/>
  <c r="BO56" i="7"/>
  <c r="BN56" i="7"/>
  <c r="BM56" i="7"/>
  <c r="BL56" i="7"/>
  <c r="BK56" i="7"/>
  <c r="BJ56" i="7"/>
  <c r="BI56" i="7"/>
  <c r="BH56" i="7"/>
  <c r="BG56" i="7"/>
  <c r="BF56" i="7"/>
  <c r="BE56" i="7"/>
  <c r="BD56" i="7"/>
  <c r="BC56" i="7"/>
  <c r="BB56" i="7"/>
  <c r="BA56" i="7"/>
  <c r="AZ56" i="7"/>
  <c r="AY56" i="7"/>
  <c r="AX56" i="7"/>
  <c r="AW56" i="7"/>
  <c r="AV56" i="7"/>
  <c r="AU56" i="7"/>
  <c r="AT56" i="7"/>
  <c r="AS56" i="7"/>
  <c r="BQ55" i="7"/>
  <c r="BP55" i="7"/>
  <c r="BO55" i="7"/>
  <c r="BN55" i="7"/>
  <c r="BM55" i="7"/>
  <c r="BL55" i="7"/>
  <c r="BK55" i="7"/>
  <c r="BJ55" i="7"/>
  <c r="BI55" i="7"/>
  <c r="BH55" i="7"/>
  <c r="BG55" i="7"/>
  <c r="BF55" i="7"/>
  <c r="BE55" i="7"/>
  <c r="BD55" i="7"/>
  <c r="BC55" i="7"/>
  <c r="BB55" i="7"/>
  <c r="BA55" i="7"/>
  <c r="AZ55" i="7"/>
  <c r="AY55" i="7"/>
  <c r="AX55" i="7"/>
  <c r="AW55" i="7"/>
  <c r="AV55" i="7"/>
  <c r="AU55" i="7"/>
  <c r="AT55" i="7"/>
  <c r="AS55" i="7"/>
  <c r="BQ54" i="7"/>
  <c r="BP54" i="7"/>
  <c r="BO54" i="7"/>
  <c r="BN54" i="7"/>
  <c r="BM54" i="7"/>
  <c r="BL54" i="7"/>
  <c r="BK54" i="7"/>
  <c r="BJ54" i="7"/>
  <c r="BI54" i="7"/>
  <c r="BH54" i="7"/>
  <c r="BG54" i="7"/>
  <c r="BF54" i="7"/>
  <c r="BE54" i="7"/>
  <c r="BD54" i="7"/>
  <c r="BC54" i="7"/>
  <c r="BB54" i="7"/>
  <c r="BA54" i="7"/>
  <c r="AZ54" i="7"/>
  <c r="AY54" i="7"/>
  <c r="AX54" i="7"/>
  <c r="AW54" i="7"/>
  <c r="AV54" i="7"/>
  <c r="AU54" i="7"/>
  <c r="AT54" i="7"/>
  <c r="BQ53" i="7"/>
  <c r="BP53" i="7"/>
  <c r="BO53" i="7"/>
  <c r="BN53" i="7"/>
  <c r="BM53" i="7"/>
  <c r="BL53" i="7"/>
  <c r="BK53" i="7"/>
  <c r="BJ53" i="7"/>
  <c r="BI53" i="7"/>
  <c r="BH53" i="7"/>
  <c r="BG53" i="7"/>
  <c r="BF53" i="7"/>
  <c r="BE53" i="7"/>
  <c r="BD53" i="7"/>
  <c r="BC53" i="7"/>
  <c r="BB53" i="7"/>
  <c r="BA53" i="7"/>
  <c r="AZ53" i="7"/>
  <c r="AY53" i="7"/>
  <c r="AX53" i="7"/>
  <c r="AW53" i="7"/>
  <c r="AV53" i="7"/>
  <c r="AU53" i="7"/>
  <c r="AT53" i="7"/>
  <c r="AS53" i="7"/>
  <c r="BQ52" i="7"/>
  <c r="BP52" i="7"/>
  <c r="BO52" i="7"/>
  <c r="BN52" i="7"/>
  <c r="BM52" i="7"/>
  <c r="BL52" i="7"/>
  <c r="BK52" i="7"/>
  <c r="BJ52" i="7"/>
  <c r="BI52" i="7"/>
  <c r="BH52" i="7"/>
  <c r="BG52" i="7"/>
  <c r="BF52" i="7"/>
  <c r="BE52" i="7"/>
  <c r="BD52" i="7"/>
  <c r="BC52" i="7"/>
  <c r="BB52" i="7"/>
  <c r="BA52" i="7"/>
  <c r="AZ52" i="7"/>
  <c r="AY52" i="7"/>
  <c r="AX52" i="7"/>
  <c r="AW52" i="7"/>
  <c r="AV52" i="7"/>
  <c r="AU52" i="7"/>
  <c r="AT52" i="7"/>
  <c r="AS52" i="7"/>
  <c r="BQ51" i="7"/>
  <c r="BP51" i="7"/>
  <c r="BO51" i="7"/>
  <c r="BN51" i="7"/>
  <c r="BM51" i="7"/>
  <c r="BL51" i="7"/>
  <c r="BK51" i="7"/>
  <c r="BJ51" i="7"/>
  <c r="BI51" i="7"/>
  <c r="BH51" i="7"/>
  <c r="BG51" i="7"/>
  <c r="BF51" i="7"/>
  <c r="BE51" i="7"/>
  <c r="BD51" i="7"/>
  <c r="BC51" i="7"/>
  <c r="BB51" i="7"/>
  <c r="BA51" i="7"/>
  <c r="AZ51" i="7"/>
  <c r="AY51" i="7"/>
  <c r="AX51" i="7"/>
  <c r="AW51" i="7"/>
  <c r="AV51" i="7"/>
  <c r="AU51" i="7"/>
  <c r="AT51" i="7"/>
  <c r="AS51" i="7"/>
  <c r="BQ50" i="7"/>
  <c r="BP50" i="7"/>
  <c r="BO50" i="7"/>
  <c r="BN50" i="7"/>
  <c r="BM50" i="7"/>
  <c r="BL50" i="7"/>
  <c r="BK50" i="7"/>
  <c r="BJ50" i="7"/>
  <c r="BI50" i="7"/>
  <c r="BH50" i="7"/>
  <c r="BG50" i="7"/>
  <c r="BF50" i="7"/>
  <c r="BE50" i="7"/>
  <c r="BD50" i="7"/>
  <c r="BC50" i="7"/>
  <c r="BB50" i="7"/>
  <c r="BA50" i="7"/>
  <c r="AZ50" i="7"/>
  <c r="AY50" i="7"/>
  <c r="AX50" i="7"/>
  <c r="AW50" i="7"/>
  <c r="AV50" i="7"/>
  <c r="AU50" i="7"/>
  <c r="AT50" i="7"/>
  <c r="AS50" i="7"/>
  <c r="BQ49" i="7"/>
  <c r="BP49" i="7"/>
  <c r="BO49" i="7"/>
  <c r="BN49" i="7"/>
  <c r="BM49" i="7"/>
  <c r="BL49" i="7"/>
  <c r="BK49" i="7"/>
  <c r="BJ49" i="7"/>
  <c r="BI49" i="7"/>
  <c r="BH49" i="7"/>
  <c r="BG49" i="7"/>
  <c r="BF49" i="7"/>
  <c r="BE49" i="7"/>
  <c r="BD49" i="7"/>
  <c r="BC49" i="7"/>
  <c r="BB49" i="7"/>
  <c r="BA49" i="7"/>
  <c r="AZ49" i="7"/>
  <c r="AY49" i="7"/>
  <c r="AX49" i="7"/>
  <c r="AW49" i="7"/>
  <c r="AV49" i="7"/>
  <c r="AU49" i="7"/>
  <c r="AT49" i="7"/>
  <c r="AS49"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BQ46" i="7"/>
  <c r="BP46" i="7"/>
  <c r="BO46" i="7"/>
  <c r="BN46" i="7"/>
  <c r="BM46" i="7"/>
  <c r="BL46" i="7"/>
  <c r="BK46" i="7"/>
  <c r="BJ46" i="7"/>
  <c r="BI46" i="7"/>
  <c r="BH46" i="7"/>
  <c r="BG46" i="7"/>
  <c r="BF46" i="7"/>
  <c r="BE46" i="7"/>
  <c r="BD46" i="7"/>
  <c r="BC46" i="7"/>
  <c r="BB46" i="7"/>
  <c r="BA46" i="7"/>
  <c r="AZ46" i="7"/>
  <c r="AY46" i="7"/>
  <c r="AX46" i="7"/>
  <c r="AW46" i="7"/>
  <c r="AV46" i="7"/>
  <c r="AU46" i="7"/>
  <c r="AT46" i="7"/>
  <c r="AS46"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BQ44" i="7"/>
  <c r="BP44" i="7"/>
  <c r="BO44" i="7"/>
  <c r="BN44" i="7"/>
  <c r="BM44" i="7"/>
  <c r="BL44" i="7"/>
  <c r="BK44" i="7"/>
  <c r="BJ44" i="7"/>
  <c r="BI44" i="7"/>
  <c r="BH44" i="7"/>
  <c r="BG44" i="7"/>
  <c r="BF44" i="7"/>
  <c r="BE44" i="7"/>
  <c r="BD44" i="7"/>
  <c r="BC44" i="7"/>
  <c r="BB44" i="7"/>
  <c r="BA44" i="7"/>
  <c r="AZ44" i="7"/>
  <c r="AY44" i="7"/>
  <c r="AX44" i="7"/>
  <c r="AW44" i="7"/>
  <c r="AV44" i="7"/>
  <c r="BQ43" i="7"/>
  <c r="BP43" i="7"/>
  <c r="BO43" i="7"/>
  <c r="BN43" i="7"/>
  <c r="BM43" i="7"/>
  <c r="BL43" i="7"/>
  <c r="BK43" i="7"/>
  <c r="BJ43" i="7"/>
  <c r="BI43" i="7"/>
  <c r="BH43" i="7"/>
  <c r="BG43" i="7"/>
  <c r="BF43" i="7"/>
  <c r="BE43" i="7"/>
  <c r="BD43" i="7"/>
  <c r="BC43" i="7"/>
  <c r="BB43" i="7"/>
  <c r="BA43" i="7"/>
  <c r="AZ43" i="7"/>
  <c r="AY43" i="7"/>
  <c r="AX43" i="7"/>
  <c r="AW43" i="7"/>
  <c r="AV43" i="7"/>
  <c r="AU43" i="7"/>
  <c r="AT43" i="7"/>
  <c r="AS43" i="7"/>
  <c r="BQ42" i="7"/>
  <c r="BP42" i="7"/>
  <c r="BO42" i="7"/>
  <c r="BN42" i="7"/>
  <c r="BM42" i="7"/>
  <c r="BL42" i="7"/>
  <c r="BK42" i="7"/>
  <c r="BJ42" i="7"/>
  <c r="BI42" i="7"/>
  <c r="BH42" i="7"/>
  <c r="BG42" i="7"/>
  <c r="BF42" i="7"/>
  <c r="BE42" i="7"/>
  <c r="BD42" i="7"/>
  <c r="BC42" i="7"/>
  <c r="BB42" i="7"/>
  <c r="BA42" i="7"/>
  <c r="AZ42" i="7"/>
  <c r="AY42" i="7"/>
  <c r="AX42" i="7"/>
  <c r="AW42" i="7"/>
  <c r="AV42" i="7"/>
  <c r="AU42" i="7"/>
  <c r="AT42" i="7"/>
  <c r="AS42" i="7"/>
  <c r="BQ41" i="7"/>
  <c r="BP41" i="7"/>
  <c r="BO41" i="7"/>
  <c r="BN41" i="7"/>
  <c r="BM41" i="7"/>
  <c r="BL41" i="7"/>
  <c r="BK41" i="7"/>
  <c r="BJ41" i="7"/>
  <c r="BI41" i="7"/>
  <c r="BH41" i="7"/>
  <c r="BG41" i="7"/>
  <c r="BF41" i="7"/>
  <c r="BE41" i="7"/>
  <c r="BD41" i="7"/>
  <c r="BC41" i="7"/>
  <c r="BB41" i="7"/>
  <c r="BA41" i="7"/>
  <c r="AZ41" i="7"/>
  <c r="AY41" i="7"/>
  <c r="AX41" i="7"/>
  <c r="AW41" i="7"/>
  <c r="AV41" i="7"/>
  <c r="AU41" i="7"/>
  <c r="AT41" i="7"/>
  <c r="AS41" i="7"/>
  <c r="BQ40" i="7"/>
  <c r="BP40" i="7"/>
  <c r="BO40" i="7"/>
  <c r="BN40" i="7"/>
  <c r="BM40" i="7"/>
  <c r="BL40" i="7"/>
  <c r="BK40" i="7"/>
  <c r="BJ40" i="7"/>
  <c r="BI40" i="7"/>
  <c r="BH40" i="7"/>
  <c r="BG40" i="7"/>
  <c r="BF40" i="7"/>
  <c r="BE40" i="7"/>
  <c r="BD40" i="7"/>
  <c r="BC40" i="7"/>
  <c r="BB40" i="7"/>
  <c r="BA40" i="7"/>
  <c r="AZ40" i="7"/>
  <c r="AY40" i="7"/>
  <c r="AX40" i="7"/>
  <c r="AW40" i="7"/>
  <c r="AV40" i="7"/>
  <c r="AU40" i="7"/>
  <c r="AT40" i="7"/>
  <c r="AS40" i="7"/>
  <c r="BQ39" i="7"/>
  <c r="BP39" i="7"/>
  <c r="BO39" i="7"/>
  <c r="BN39" i="7"/>
  <c r="BM39" i="7"/>
  <c r="BL39" i="7"/>
  <c r="BK39" i="7"/>
  <c r="BJ39" i="7"/>
  <c r="BI39" i="7"/>
  <c r="BH39" i="7"/>
  <c r="BG39" i="7"/>
  <c r="BF39" i="7"/>
  <c r="BE39" i="7"/>
  <c r="BD39" i="7"/>
  <c r="BC39" i="7"/>
  <c r="BB39" i="7"/>
  <c r="BA39" i="7"/>
  <c r="AZ39" i="7"/>
  <c r="AY39" i="7"/>
  <c r="AX39" i="7"/>
  <c r="AW39" i="7"/>
  <c r="AV39" i="7"/>
  <c r="AU39" i="7"/>
  <c r="AT39" i="7"/>
  <c r="AS39" i="7"/>
  <c r="BQ38" i="7"/>
  <c r="BP38" i="7"/>
  <c r="BO38" i="7"/>
  <c r="BN38" i="7"/>
  <c r="BM38" i="7"/>
  <c r="BL38" i="7"/>
  <c r="BK38" i="7"/>
  <c r="BJ38" i="7"/>
  <c r="BI38" i="7"/>
  <c r="BH38" i="7"/>
  <c r="BG38" i="7"/>
  <c r="BF38" i="7"/>
  <c r="BE38" i="7"/>
  <c r="BD38" i="7"/>
  <c r="BC38" i="7"/>
  <c r="BB38" i="7"/>
  <c r="BA38" i="7"/>
  <c r="AZ38" i="7"/>
  <c r="AY38" i="7"/>
  <c r="AX38" i="7"/>
  <c r="AW38" i="7"/>
  <c r="AV38" i="7"/>
  <c r="AU38" i="7"/>
  <c r="AT38" i="7"/>
  <c r="AS38" i="7"/>
  <c r="BQ37" i="7"/>
  <c r="BP37" i="7"/>
  <c r="BO37" i="7"/>
  <c r="BN37" i="7"/>
  <c r="BM37" i="7"/>
  <c r="BL37" i="7"/>
  <c r="BK37" i="7"/>
  <c r="BJ37" i="7"/>
  <c r="BI37" i="7"/>
  <c r="BH37" i="7"/>
  <c r="BG37" i="7"/>
  <c r="BF37" i="7"/>
  <c r="BE37" i="7"/>
  <c r="BD37" i="7"/>
  <c r="BC37" i="7"/>
  <c r="BB37" i="7"/>
  <c r="BA37" i="7"/>
  <c r="AZ37" i="7"/>
  <c r="AY37" i="7"/>
  <c r="AX37" i="7"/>
  <c r="AW37" i="7"/>
  <c r="AV37" i="7"/>
  <c r="AU37" i="7"/>
  <c r="AT37" i="7"/>
  <c r="AS37" i="7"/>
  <c r="BQ36" i="7"/>
  <c r="BP36" i="7"/>
  <c r="BO36" i="7"/>
  <c r="BN36" i="7"/>
  <c r="BM36" i="7"/>
  <c r="BL36" i="7"/>
  <c r="BK36" i="7"/>
  <c r="BJ36" i="7"/>
  <c r="BI36" i="7"/>
  <c r="BH36" i="7"/>
  <c r="BG36" i="7"/>
  <c r="BF36" i="7"/>
  <c r="BE36" i="7"/>
  <c r="BD36" i="7"/>
  <c r="BC36" i="7"/>
  <c r="BB36" i="7"/>
  <c r="BA36" i="7"/>
  <c r="AZ36" i="7"/>
  <c r="AY36" i="7"/>
  <c r="AX36" i="7"/>
  <c r="AW36" i="7"/>
  <c r="AV36" i="7"/>
  <c r="AU36" i="7"/>
  <c r="AT36" i="7"/>
  <c r="AS36" i="7"/>
  <c r="BQ35" i="7"/>
  <c r="BP35" i="7"/>
  <c r="BO35" i="7"/>
  <c r="BN35" i="7"/>
  <c r="BM35" i="7"/>
  <c r="BL35" i="7"/>
  <c r="BK35" i="7"/>
  <c r="BJ35" i="7"/>
  <c r="BI35" i="7"/>
  <c r="BH35" i="7"/>
  <c r="BG35" i="7"/>
  <c r="BF35" i="7"/>
  <c r="BE35" i="7"/>
  <c r="BD35" i="7"/>
  <c r="BC35" i="7"/>
  <c r="BB35" i="7"/>
  <c r="BA35" i="7"/>
  <c r="AZ35" i="7"/>
  <c r="AY35" i="7"/>
  <c r="AX35" i="7"/>
  <c r="AW35" i="7"/>
  <c r="AV35" i="7"/>
  <c r="AU35" i="7"/>
  <c r="AT35" i="7"/>
  <c r="AS35" i="7"/>
  <c r="BQ34" i="7"/>
  <c r="BP34" i="7"/>
  <c r="BO34" i="7"/>
  <c r="BN34" i="7"/>
  <c r="BM34" i="7"/>
  <c r="BL34" i="7"/>
  <c r="BK34" i="7"/>
  <c r="BJ34" i="7"/>
  <c r="BI34" i="7"/>
  <c r="BH34" i="7"/>
  <c r="BG34" i="7"/>
  <c r="BF34" i="7"/>
  <c r="BE34" i="7"/>
  <c r="BD34" i="7"/>
  <c r="BC34" i="7"/>
  <c r="BB34" i="7"/>
  <c r="BA34" i="7"/>
  <c r="AZ34" i="7"/>
  <c r="AY34" i="7"/>
  <c r="AX34" i="7"/>
  <c r="AW34" i="7"/>
  <c r="AV34" i="7"/>
  <c r="AU34" i="7"/>
  <c r="AT34" i="7"/>
  <c r="AS34" i="7"/>
  <c r="BQ33" i="7"/>
  <c r="BP33" i="7"/>
  <c r="BO33" i="7"/>
  <c r="BN33" i="7"/>
  <c r="BM33" i="7"/>
  <c r="BL33" i="7"/>
  <c r="BK33" i="7"/>
  <c r="BJ33" i="7"/>
  <c r="BI33" i="7"/>
  <c r="BH33" i="7"/>
  <c r="BG33" i="7"/>
  <c r="BF33" i="7"/>
  <c r="BE33" i="7"/>
  <c r="BD33" i="7"/>
  <c r="BC33" i="7"/>
  <c r="BB33" i="7"/>
  <c r="BA33" i="7"/>
  <c r="AZ33" i="7"/>
  <c r="AY33" i="7"/>
  <c r="AX33" i="7"/>
  <c r="AW33" i="7"/>
  <c r="AV33" i="7"/>
  <c r="AU33" i="7"/>
  <c r="AT33" i="7"/>
  <c r="AS33" i="7"/>
  <c r="BQ32" i="7"/>
  <c r="BP32" i="7"/>
  <c r="BO32" i="7"/>
  <c r="BN32" i="7"/>
  <c r="BM32" i="7"/>
  <c r="BL32" i="7"/>
  <c r="BK32" i="7"/>
  <c r="BJ32" i="7"/>
  <c r="BI32" i="7"/>
  <c r="BH32" i="7"/>
  <c r="BG32" i="7"/>
  <c r="BF32" i="7"/>
  <c r="BE32" i="7"/>
  <c r="BD32" i="7"/>
  <c r="BC32" i="7"/>
  <c r="BB32" i="7"/>
  <c r="BA32" i="7"/>
  <c r="AZ32" i="7"/>
  <c r="AY32" i="7"/>
  <c r="AX32" i="7"/>
  <c r="AW32" i="7"/>
  <c r="AV32" i="7"/>
  <c r="AU32" i="7"/>
  <c r="AT32" i="7"/>
  <c r="AS32" i="7"/>
  <c r="BQ31" i="7"/>
  <c r="BP31" i="7"/>
  <c r="BO31" i="7"/>
  <c r="BN31" i="7"/>
  <c r="BM31" i="7"/>
  <c r="BL31" i="7"/>
  <c r="BK31" i="7"/>
  <c r="BJ31" i="7"/>
  <c r="BI31" i="7"/>
  <c r="BH31" i="7"/>
  <c r="BG31" i="7"/>
  <c r="BF31" i="7"/>
  <c r="BE31" i="7"/>
  <c r="BD31" i="7"/>
  <c r="BC31" i="7"/>
  <c r="BB31" i="7"/>
  <c r="BA31" i="7"/>
  <c r="AZ31" i="7"/>
  <c r="AY31" i="7"/>
  <c r="AX31" i="7"/>
  <c r="AW31" i="7"/>
  <c r="AV31" i="7"/>
  <c r="AU31" i="7"/>
  <c r="AT31" i="7"/>
  <c r="AS31" i="7"/>
  <c r="BQ30" i="7"/>
  <c r="BP30" i="7"/>
  <c r="BO30" i="7"/>
  <c r="BN30" i="7"/>
  <c r="BM30" i="7"/>
  <c r="BL30" i="7"/>
  <c r="BK30" i="7"/>
  <c r="BJ30" i="7"/>
  <c r="BI30" i="7"/>
  <c r="BH30" i="7"/>
  <c r="BG30" i="7"/>
  <c r="BF30" i="7"/>
  <c r="BE30" i="7"/>
  <c r="BD30" i="7"/>
  <c r="BC30" i="7"/>
  <c r="BB30" i="7"/>
  <c r="BA30" i="7"/>
  <c r="AZ30" i="7"/>
  <c r="AY30" i="7"/>
  <c r="AX30" i="7"/>
  <c r="AW30" i="7"/>
  <c r="AV30" i="7"/>
  <c r="AU30" i="7"/>
  <c r="AT30" i="7"/>
  <c r="AS30" i="7"/>
  <c r="BQ29" i="7"/>
  <c r="BP29" i="7"/>
  <c r="BO29" i="7"/>
  <c r="BN29" i="7"/>
  <c r="BM29" i="7"/>
  <c r="BL29" i="7"/>
  <c r="BK29" i="7"/>
  <c r="BJ29" i="7"/>
  <c r="BI29" i="7"/>
  <c r="BH29" i="7"/>
  <c r="BG29" i="7"/>
  <c r="BF29" i="7"/>
  <c r="BE29" i="7"/>
  <c r="BD29" i="7"/>
  <c r="BC29" i="7"/>
  <c r="BB29" i="7"/>
  <c r="BA29" i="7"/>
  <c r="AZ29" i="7"/>
  <c r="AY29" i="7"/>
  <c r="AX29" i="7"/>
  <c r="AW29" i="7"/>
  <c r="AV29" i="7"/>
  <c r="AU29" i="7"/>
  <c r="AT29" i="7"/>
  <c r="AS29" i="7"/>
  <c r="BQ28" i="7"/>
  <c r="BP28" i="7"/>
  <c r="BO28" i="7"/>
  <c r="BN28" i="7"/>
  <c r="BM28" i="7"/>
  <c r="BL28" i="7"/>
  <c r="BK28" i="7"/>
  <c r="BJ28" i="7"/>
  <c r="BI28" i="7"/>
  <c r="BH28" i="7"/>
  <c r="BG28" i="7"/>
  <c r="BF28" i="7"/>
  <c r="BE28" i="7"/>
  <c r="BD28" i="7"/>
  <c r="BC28" i="7"/>
  <c r="BB28" i="7"/>
  <c r="BA28" i="7"/>
  <c r="AZ28" i="7"/>
  <c r="AY28" i="7"/>
  <c r="AX28" i="7"/>
  <c r="AW28" i="7"/>
  <c r="AV28" i="7"/>
  <c r="AU28" i="7"/>
  <c r="AT28" i="7"/>
  <c r="AS28" i="7"/>
  <c r="BQ27" i="7"/>
  <c r="BP27" i="7"/>
  <c r="BO27" i="7"/>
  <c r="BN27" i="7"/>
  <c r="BM27" i="7"/>
  <c r="BL27" i="7"/>
  <c r="BK27" i="7"/>
  <c r="BJ27" i="7"/>
  <c r="BI27" i="7"/>
  <c r="BH27" i="7"/>
  <c r="BG27" i="7"/>
  <c r="BF27" i="7"/>
  <c r="BE27" i="7"/>
  <c r="BD27" i="7"/>
  <c r="BC27" i="7"/>
  <c r="BB27" i="7"/>
  <c r="BA27" i="7"/>
  <c r="AZ27" i="7"/>
  <c r="AY27" i="7"/>
  <c r="AX27" i="7"/>
  <c r="AW27" i="7"/>
  <c r="AV27" i="7"/>
  <c r="AU27" i="7"/>
  <c r="AT27" i="7"/>
  <c r="AS27" i="7"/>
  <c r="BQ26" i="7"/>
  <c r="BP26" i="7"/>
  <c r="BO26" i="7"/>
  <c r="BN26" i="7"/>
  <c r="BM26" i="7"/>
  <c r="BL26" i="7"/>
  <c r="BK26" i="7"/>
  <c r="BJ26" i="7"/>
  <c r="BI26" i="7"/>
  <c r="BH26" i="7"/>
  <c r="BG26" i="7"/>
  <c r="BF26" i="7"/>
  <c r="BE26" i="7"/>
  <c r="BD26" i="7"/>
  <c r="BC26" i="7"/>
  <c r="BB26" i="7"/>
  <c r="BA26" i="7"/>
  <c r="AZ26" i="7"/>
  <c r="AY26" i="7"/>
  <c r="AX26" i="7"/>
  <c r="AW26" i="7"/>
  <c r="AV26" i="7"/>
  <c r="AU26" i="7"/>
  <c r="AT26" i="7"/>
  <c r="AS26" i="7"/>
  <c r="BQ25" i="7"/>
  <c r="BP25" i="7"/>
  <c r="BO25" i="7"/>
  <c r="BN25" i="7"/>
  <c r="BM25" i="7"/>
  <c r="BL25" i="7"/>
  <c r="BK25" i="7"/>
  <c r="BJ25" i="7"/>
  <c r="BI25" i="7"/>
  <c r="BH25" i="7"/>
  <c r="BG25" i="7"/>
  <c r="BF25" i="7"/>
  <c r="BE25" i="7"/>
  <c r="BD25" i="7"/>
  <c r="BC25" i="7"/>
  <c r="BB25" i="7"/>
  <c r="BA25" i="7"/>
  <c r="AZ25" i="7"/>
  <c r="AY25" i="7"/>
  <c r="AX25" i="7"/>
  <c r="AW25" i="7"/>
  <c r="AV25" i="7"/>
  <c r="AU25" i="7"/>
  <c r="AT25" i="7"/>
  <c r="AS25" i="7"/>
  <c r="BQ24" i="7"/>
  <c r="BP24" i="7"/>
  <c r="BO24" i="7"/>
  <c r="BN24" i="7"/>
  <c r="BM24" i="7"/>
  <c r="BL24" i="7"/>
  <c r="BK24" i="7"/>
  <c r="BJ24" i="7"/>
  <c r="BI24" i="7"/>
  <c r="BH24" i="7"/>
  <c r="BG24" i="7"/>
  <c r="BF24" i="7"/>
  <c r="BE24" i="7"/>
  <c r="BD24" i="7"/>
  <c r="BC24" i="7"/>
  <c r="BB24" i="7"/>
  <c r="BA24" i="7"/>
  <c r="AZ24" i="7"/>
  <c r="AY24" i="7"/>
  <c r="AX24" i="7"/>
  <c r="AW24" i="7"/>
  <c r="AV24" i="7"/>
  <c r="AU24" i="7"/>
  <c r="AT24" i="7"/>
  <c r="AS24" i="7"/>
  <c r="BQ23" i="7"/>
  <c r="BP23" i="7"/>
  <c r="BO23" i="7"/>
  <c r="BN23" i="7"/>
  <c r="BM23" i="7"/>
  <c r="BL23" i="7"/>
  <c r="BK23" i="7"/>
  <c r="BJ23" i="7"/>
  <c r="BI23" i="7"/>
  <c r="BH23" i="7"/>
  <c r="BG23" i="7"/>
  <c r="BF23" i="7"/>
  <c r="BE23" i="7"/>
  <c r="BD23" i="7"/>
  <c r="BC23" i="7"/>
  <c r="BB23" i="7"/>
  <c r="BA23" i="7"/>
  <c r="AZ23" i="7"/>
  <c r="AY23" i="7"/>
  <c r="AX23" i="7"/>
  <c r="AW23" i="7"/>
  <c r="AV23" i="7"/>
  <c r="AU23" i="7"/>
  <c r="AT23" i="7"/>
  <c r="AS23" i="7"/>
  <c r="BQ22" i="7"/>
  <c r="BP22" i="7"/>
  <c r="BO22" i="7"/>
  <c r="BN22" i="7"/>
  <c r="BM22" i="7"/>
  <c r="BL22" i="7"/>
  <c r="BK22" i="7"/>
  <c r="BJ22" i="7"/>
  <c r="BI22" i="7"/>
  <c r="BH22" i="7"/>
  <c r="BG22" i="7"/>
  <c r="BF22" i="7"/>
  <c r="BE22" i="7"/>
  <c r="BD22" i="7"/>
  <c r="BC22" i="7"/>
  <c r="BB22" i="7"/>
  <c r="BA22" i="7"/>
  <c r="AZ22" i="7"/>
  <c r="AY22" i="7"/>
  <c r="AX22" i="7"/>
  <c r="AW22" i="7"/>
  <c r="AV22" i="7"/>
  <c r="AU22" i="7"/>
  <c r="AT22" i="7"/>
  <c r="AS22"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BQ20" i="7"/>
  <c r="BP20" i="7"/>
  <c r="BO20" i="7"/>
  <c r="BN20" i="7"/>
  <c r="BM20" i="7"/>
  <c r="BL20" i="7"/>
  <c r="BK20" i="7"/>
  <c r="BJ20" i="7"/>
  <c r="BI20" i="7"/>
  <c r="BH20" i="7"/>
  <c r="BG20" i="7"/>
  <c r="BF20" i="7"/>
  <c r="BE20" i="7"/>
  <c r="BD20" i="7"/>
  <c r="BC20" i="7"/>
  <c r="BB20" i="7"/>
  <c r="BA20" i="7"/>
  <c r="AZ20" i="7"/>
  <c r="AY20" i="7"/>
  <c r="AX20" i="7"/>
  <c r="AW20" i="7"/>
  <c r="AV20" i="7"/>
  <c r="AU20" i="7"/>
  <c r="AT20" i="7"/>
  <c r="AS20" i="7"/>
  <c r="BQ19" i="7"/>
  <c r="BP19" i="7"/>
  <c r="BO19" i="7"/>
  <c r="BN19" i="7"/>
  <c r="BM19" i="7"/>
  <c r="BL19" i="7"/>
  <c r="BK19" i="7"/>
  <c r="BJ19" i="7"/>
  <c r="BI19" i="7"/>
  <c r="BH19" i="7"/>
  <c r="BG19" i="7"/>
  <c r="BF19" i="7"/>
  <c r="BE19" i="7"/>
  <c r="BD19" i="7"/>
  <c r="BC19" i="7"/>
  <c r="BB19" i="7"/>
  <c r="BA19" i="7"/>
  <c r="AZ19" i="7"/>
  <c r="AY19" i="7"/>
  <c r="AX19" i="7"/>
  <c r="AW19" i="7"/>
  <c r="AV19" i="7"/>
  <c r="AU19" i="7"/>
  <c r="AT19" i="7"/>
  <c r="AS19" i="7"/>
  <c r="BQ18" i="7"/>
  <c r="BP18" i="7"/>
  <c r="BO18" i="7"/>
  <c r="BN18" i="7"/>
  <c r="BM18" i="7"/>
  <c r="BL18" i="7"/>
  <c r="BK18" i="7"/>
  <c r="BJ18" i="7"/>
  <c r="BI18" i="7"/>
  <c r="BH18" i="7"/>
  <c r="BG18" i="7"/>
  <c r="BF18" i="7"/>
  <c r="BE18" i="7"/>
  <c r="BD18" i="7"/>
  <c r="BC18" i="7"/>
  <c r="BB18" i="7"/>
  <c r="BA18" i="7"/>
  <c r="AZ18" i="7"/>
  <c r="AY18" i="7"/>
  <c r="AX18" i="7"/>
  <c r="AW18" i="7"/>
  <c r="AV18" i="7"/>
  <c r="AU18" i="7"/>
  <c r="AT18" i="7"/>
  <c r="AS18" i="7"/>
  <c r="BQ17" i="7"/>
  <c r="BP17" i="7"/>
  <c r="BO17" i="7"/>
  <c r="BN17" i="7"/>
  <c r="BM17" i="7"/>
  <c r="BL17" i="7"/>
  <c r="BK17" i="7"/>
  <c r="BJ17" i="7"/>
  <c r="BI17" i="7"/>
  <c r="BH17" i="7"/>
  <c r="BG17" i="7"/>
  <c r="BF17" i="7"/>
  <c r="BE17" i="7"/>
  <c r="BD17" i="7"/>
  <c r="BC17" i="7"/>
  <c r="BB17" i="7"/>
  <c r="BA17" i="7"/>
  <c r="AZ17" i="7"/>
  <c r="AY17" i="7"/>
  <c r="AX17" i="7"/>
  <c r="AW17" i="7"/>
  <c r="AV17" i="7"/>
  <c r="AU17" i="7"/>
  <c r="AT17" i="7"/>
  <c r="AS17" i="7"/>
  <c r="BQ16" i="7"/>
  <c r="BP16" i="7"/>
  <c r="BO16" i="7"/>
  <c r="BN16" i="7"/>
  <c r="BM16" i="7"/>
  <c r="BL16" i="7"/>
  <c r="BK16" i="7"/>
  <c r="BJ16" i="7"/>
  <c r="BI16" i="7"/>
  <c r="BH16" i="7"/>
  <c r="BG16" i="7"/>
  <c r="BF16" i="7"/>
  <c r="BE16" i="7"/>
  <c r="BD16" i="7"/>
  <c r="BC16" i="7"/>
  <c r="BB16" i="7"/>
  <c r="BA16" i="7"/>
  <c r="AZ16" i="7"/>
  <c r="AY16" i="7"/>
  <c r="AX16" i="7"/>
  <c r="AW16" i="7"/>
  <c r="AV16" i="7"/>
  <c r="AU16" i="7"/>
  <c r="AT16" i="7"/>
  <c r="AS16" i="7"/>
  <c r="BQ15" i="7"/>
  <c r="BP15" i="7"/>
  <c r="BO15" i="7"/>
  <c r="BN15" i="7"/>
  <c r="BM15" i="7"/>
  <c r="BL15" i="7"/>
  <c r="BK15" i="7"/>
  <c r="BJ15" i="7"/>
  <c r="BI15" i="7"/>
  <c r="BH15" i="7"/>
  <c r="BG15" i="7"/>
  <c r="BF15" i="7"/>
  <c r="BE15" i="7"/>
  <c r="BD15" i="7"/>
  <c r="BC15" i="7"/>
  <c r="BB15" i="7"/>
  <c r="BA15" i="7"/>
  <c r="AZ15" i="7"/>
  <c r="AY15" i="7"/>
  <c r="AX15" i="7"/>
  <c r="AW15" i="7"/>
  <c r="AV15" i="7"/>
  <c r="AU15" i="7"/>
  <c r="AT15" i="7"/>
  <c r="AS15" i="7"/>
  <c r="BQ14" i="7"/>
  <c r="BP14" i="7"/>
  <c r="BO14" i="7"/>
  <c r="BN14" i="7"/>
  <c r="BM14" i="7"/>
  <c r="BL14" i="7"/>
  <c r="BK14" i="7"/>
  <c r="BJ14" i="7"/>
  <c r="BI14" i="7"/>
  <c r="BH14" i="7"/>
  <c r="BG14" i="7"/>
  <c r="BF14" i="7"/>
  <c r="BE14" i="7"/>
  <c r="BD14" i="7"/>
  <c r="BC14" i="7"/>
  <c r="BB14" i="7"/>
  <c r="BA14" i="7"/>
  <c r="AZ14" i="7"/>
  <c r="AY14" i="7"/>
  <c r="AX14" i="7"/>
  <c r="AW14" i="7"/>
  <c r="AV14" i="7"/>
  <c r="AU14" i="7"/>
  <c r="AT14" i="7"/>
  <c r="AS14"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BQ11" i="7"/>
  <c r="BP11" i="7"/>
  <c r="BO11" i="7"/>
  <c r="BN11" i="7"/>
  <c r="BM11" i="7"/>
  <c r="BL11" i="7"/>
  <c r="BK11" i="7"/>
  <c r="BJ11" i="7"/>
  <c r="BI11" i="7"/>
  <c r="BH11" i="7"/>
  <c r="BG11" i="7"/>
  <c r="BF11" i="7"/>
  <c r="BE11" i="7"/>
  <c r="BD11" i="7"/>
  <c r="BC11" i="7"/>
  <c r="BB11" i="7"/>
  <c r="BA11" i="7"/>
  <c r="AZ11" i="7"/>
  <c r="AY11" i="7"/>
  <c r="AX11" i="7"/>
  <c r="AW11" i="7"/>
  <c r="AV11" i="7"/>
  <c r="AU11" i="7"/>
  <c r="AT11" i="7"/>
  <c r="AS11" i="7"/>
  <c r="BQ10" i="7"/>
  <c r="BP10" i="7"/>
  <c r="BO10" i="7"/>
  <c r="BN10" i="7"/>
  <c r="BM10" i="7"/>
  <c r="BL10" i="7"/>
  <c r="BK10" i="7"/>
  <c r="BJ10" i="7"/>
  <c r="BI10" i="7"/>
  <c r="BH10" i="7"/>
  <c r="BG10" i="7"/>
  <c r="BF10" i="7"/>
  <c r="BE10" i="7"/>
  <c r="BD10" i="7"/>
  <c r="BC10" i="7"/>
  <c r="BB10" i="7"/>
  <c r="BA10" i="7"/>
  <c r="AZ10" i="7"/>
  <c r="AY10" i="7"/>
  <c r="AX10" i="7"/>
  <c r="AW10" i="7"/>
  <c r="AV10" i="7"/>
  <c r="AU10" i="7"/>
  <c r="AT10" i="7"/>
  <c r="AS10" i="7"/>
  <c r="BQ9" i="7"/>
  <c r="BP9" i="7"/>
  <c r="BO9" i="7"/>
  <c r="BN9" i="7"/>
  <c r="BM9" i="7"/>
  <c r="BL9" i="7"/>
  <c r="BK9" i="7"/>
  <c r="BJ9" i="7"/>
  <c r="BI9" i="7"/>
  <c r="BH9" i="7"/>
  <c r="BG9" i="7"/>
  <c r="BF9" i="7"/>
  <c r="BE9" i="7"/>
  <c r="BD9" i="7"/>
  <c r="BC9" i="7"/>
  <c r="BB9" i="7"/>
  <c r="BA9" i="7"/>
  <c r="AZ9" i="7"/>
  <c r="AY9" i="7"/>
  <c r="AX9" i="7"/>
  <c r="AW9" i="7"/>
  <c r="AV9" i="7"/>
  <c r="AU9" i="7"/>
  <c r="AT9" i="7"/>
  <c r="AS9" i="7"/>
  <c r="BQ8" i="7"/>
  <c r="BP8" i="7"/>
  <c r="BO8" i="7"/>
  <c r="BN8" i="7"/>
  <c r="BM8" i="7"/>
  <c r="BL8" i="7"/>
  <c r="BK8" i="7"/>
  <c r="BJ8" i="7"/>
  <c r="BI8" i="7"/>
  <c r="BH8" i="7"/>
  <c r="BG8" i="7"/>
  <c r="BF8" i="7"/>
  <c r="BE8" i="7"/>
  <c r="BD8" i="7"/>
  <c r="BC8" i="7"/>
  <c r="BB8" i="7"/>
  <c r="BA8" i="7"/>
  <c r="AZ8" i="7"/>
  <c r="AY8" i="7"/>
  <c r="AX8" i="7"/>
  <c r="AW8" i="7"/>
  <c r="AV8" i="7"/>
  <c r="AU8" i="7"/>
  <c r="AT8" i="7"/>
  <c r="AS8" i="7"/>
  <c r="BQ7" i="7"/>
  <c r="BP7" i="7"/>
  <c r="BO7" i="7"/>
  <c r="BN7" i="7"/>
  <c r="BM7" i="7"/>
  <c r="BL7" i="7"/>
  <c r="BK7" i="7"/>
  <c r="BJ7" i="7"/>
  <c r="BI7" i="7"/>
  <c r="BH7" i="7"/>
  <c r="BG7" i="7"/>
  <c r="BF7" i="7"/>
  <c r="BE7" i="7"/>
  <c r="BD7" i="7"/>
  <c r="BC7" i="7"/>
  <c r="BB7" i="7"/>
  <c r="BA7" i="7"/>
  <c r="AZ7" i="7"/>
  <c r="AY7" i="7"/>
  <c r="AX7" i="7"/>
  <c r="AW7" i="7"/>
  <c r="AV7" i="7"/>
  <c r="AU7" i="7"/>
  <c r="AT7" i="7"/>
  <c r="AS7" i="7"/>
  <c r="BQ6" i="7"/>
  <c r="BP6" i="7"/>
  <c r="BO6" i="7"/>
  <c r="BN6" i="7"/>
  <c r="BM6" i="7"/>
  <c r="BL6" i="7"/>
  <c r="BK6" i="7"/>
  <c r="BJ6" i="7"/>
  <c r="BI6" i="7"/>
  <c r="BH6" i="7"/>
  <c r="BG6" i="7"/>
  <c r="BF6" i="7"/>
  <c r="BE6" i="7"/>
  <c r="BD6" i="7"/>
  <c r="BC6" i="7"/>
  <c r="BB6" i="7"/>
  <c r="BA6" i="7"/>
  <c r="AZ6" i="7"/>
  <c r="AY6" i="7"/>
  <c r="AX6" i="7"/>
  <c r="AW6" i="7"/>
  <c r="AV6" i="7"/>
  <c r="AU6" i="7"/>
  <c r="AT6" i="7"/>
  <c r="AS6" i="7"/>
  <c r="BQ5" i="7"/>
  <c r="BP5" i="7"/>
  <c r="BO5" i="7"/>
  <c r="BN5" i="7"/>
  <c r="BM5" i="7"/>
  <c r="BL5" i="7"/>
  <c r="BK5" i="7"/>
  <c r="BJ5" i="7"/>
  <c r="BI5" i="7"/>
  <c r="BH5" i="7"/>
  <c r="BG5" i="7"/>
  <c r="BF5" i="7"/>
  <c r="BE5" i="7"/>
  <c r="BD5" i="7"/>
  <c r="BC5" i="7"/>
  <c r="BB5" i="7"/>
  <c r="BA5" i="7"/>
  <c r="AZ5" i="7"/>
  <c r="AY5" i="7"/>
  <c r="AX5" i="7"/>
  <c r="AW5" i="7"/>
  <c r="AV5" i="7"/>
  <c r="AU5" i="7"/>
  <c r="AT5" i="7"/>
  <c r="AS5" i="7"/>
  <c r="BQ4" i="7"/>
  <c r="BP4" i="7"/>
  <c r="BO4" i="7"/>
  <c r="BN4" i="7"/>
  <c r="BM4" i="7"/>
  <c r="BL4" i="7"/>
  <c r="BK4" i="7"/>
  <c r="BJ4" i="7"/>
  <c r="BI4" i="7"/>
  <c r="BH4" i="7"/>
  <c r="BG4" i="7"/>
  <c r="BF4" i="7"/>
  <c r="BE4" i="7"/>
  <c r="BD4" i="7"/>
  <c r="BC4" i="7"/>
  <c r="BB4" i="7"/>
  <c r="BA4" i="7"/>
  <c r="AZ4" i="7"/>
  <c r="AY4" i="7"/>
  <c r="AX4" i="7"/>
  <c r="AW4" i="7"/>
  <c r="AV4" i="7"/>
  <c r="AU4" i="7"/>
  <c r="AT4" i="7"/>
  <c r="AS4" i="7"/>
  <c r="BQ3" i="7"/>
  <c r="BQ183" i="7" s="1"/>
  <c r="BP3" i="7"/>
  <c r="BP183" i="7" s="1"/>
  <c r="BO3" i="7"/>
  <c r="BO183" i="7" s="1"/>
  <c r="BN3" i="7"/>
  <c r="BN183" i="7" s="1"/>
  <c r="BM3" i="7"/>
  <c r="BM183" i="7" s="1"/>
  <c r="BL3" i="7"/>
  <c r="BL183" i="7" s="1"/>
  <c r="BK3" i="7"/>
  <c r="BK183" i="7" s="1"/>
  <c r="BJ3" i="7"/>
  <c r="BJ183" i="7" s="1"/>
  <c r="BI3" i="7"/>
  <c r="BI183" i="7" s="1"/>
  <c r="BH3" i="7"/>
  <c r="BH183" i="7" s="1"/>
  <c r="BG3" i="7"/>
  <c r="BG183" i="7" s="1"/>
  <c r="BF3" i="7"/>
  <c r="BF183" i="7" s="1"/>
  <c r="BE3" i="7"/>
  <c r="BE183" i="7" s="1"/>
  <c r="BD3" i="7"/>
  <c r="BD183" i="7" s="1"/>
  <c r="BC3" i="7"/>
  <c r="BC183" i="7" s="1"/>
  <c r="BB3" i="7"/>
  <c r="BB183" i="7" s="1"/>
  <c r="BA3" i="7"/>
  <c r="BA183" i="7" s="1"/>
  <c r="AZ3" i="7"/>
  <c r="AZ183" i="7" s="1"/>
  <c r="AY3" i="7"/>
  <c r="AY183" i="7" s="1"/>
  <c r="AX3" i="7"/>
  <c r="AX183" i="7" s="1"/>
  <c r="AW3" i="7"/>
  <c r="AW183" i="7" s="1"/>
  <c r="AV3" i="7"/>
  <c r="AV183" i="7" s="1"/>
  <c r="AU3" i="7"/>
  <c r="AU183" i="7" s="1"/>
  <c r="AT3" i="7"/>
  <c r="AT183" i="7" s="1"/>
  <c r="AS3" i="7"/>
  <c r="AS183" i="7" s="1"/>
  <c r="BQ2" i="7"/>
  <c r="BP2" i="7"/>
  <c r="BO2" i="7"/>
  <c r="BN2" i="7"/>
  <c r="BM2" i="7"/>
  <c r="BL2" i="7"/>
  <c r="BK2" i="7"/>
  <c r="BJ2" i="7"/>
  <c r="BI2" i="7"/>
  <c r="BH2" i="7"/>
  <c r="BG2" i="7"/>
  <c r="BF2" i="7"/>
  <c r="BE2" i="7"/>
  <c r="BD2" i="7"/>
  <c r="BC2" i="7"/>
  <c r="BB2" i="7"/>
  <c r="BA2" i="7"/>
  <c r="AZ2" i="7"/>
  <c r="AY2" i="7"/>
  <c r="AX2" i="7"/>
  <c r="AW2" i="7"/>
  <c r="AV2" i="7"/>
  <c r="AU2" i="7"/>
  <c r="AT2" i="7"/>
  <c r="AS2" i="7"/>
  <c r="C120" i="3" l="1"/>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6" i="3"/>
  <c r="G24" i="3"/>
  <c r="G23" i="3"/>
  <c r="G21" i="3"/>
  <c r="G20" i="3"/>
  <c r="G19" i="3"/>
  <c r="G18" i="3"/>
  <c r="G17" i="3"/>
  <c r="G16" i="3"/>
  <c r="G15" i="3"/>
  <c r="G14" i="3"/>
  <c r="G13" i="3"/>
  <c r="G12" i="3"/>
  <c r="G11" i="3"/>
  <c r="G10" i="3"/>
  <c r="G8" i="3"/>
  <c r="G7" i="3"/>
  <c r="G6" i="3"/>
  <c r="G5" i="3"/>
  <c r="E119" i="3"/>
  <c r="G119" i="3" s="1"/>
  <c r="E118" i="3"/>
  <c r="G118" i="3" s="1"/>
  <c r="E125" i="3"/>
  <c r="G125" i="3" s="1"/>
  <c r="E117" i="3"/>
  <c r="G117" i="3" s="1"/>
  <c r="E116" i="3"/>
  <c r="G116" i="3" s="1"/>
  <c r="E115" i="3"/>
  <c r="G115" i="3" s="1"/>
  <c r="E114" i="3"/>
  <c r="G114" i="3" s="1"/>
  <c r="E113" i="3"/>
  <c r="G113" i="3" s="1"/>
  <c r="E112" i="3"/>
  <c r="G112" i="3" s="1"/>
  <c r="E111" i="3"/>
  <c r="G111" i="3" s="1"/>
  <c r="E110" i="3"/>
  <c r="G110" i="3" s="1"/>
  <c r="E109" i="3"/>
  <c r="G109" i="3" s="1"/>
  <c r="E108" i="3"/>
  <c r="G108" i="3" s="1"/>
  <c r="E107" i="3"/>
  <c r="G107" i="3" s="1"/>
  <c r="E106" i="3"/>
  <c r="G106" i="3" s="1"/>
  <c r="E105" i="3"/>
  <c r="G105" i="3" s="1"/>
  <c r="E104" i="3"/>
  <c r="G104" i="3" s="1"/>
  <c r="E103" i="3"/>
  <c r="G103" i="3" s="1"/>
  <c r="E102" i="3"/>
  <c r="G102" i="3" s="1"/>
  <c r="E101" i="3"/>
  <c r="G101" i="3" s="1"/>
  <c r="E100" i="3"/>
  <c r="G100" i="3" s="1"/>
  <c r="E99" i="3"/>
  <c r="G99" i="3" s="1"/>
  <c r="E98" i="3"/>
  <c r="G98" i="3" s="1"/>
  <c r="E97" i="3"/>
  <c r="G97" i="3" s="1"/>
  <c r="E96" i="3"/>
  <c r="G96" i="3" s="1"/>
  <c r="E95" i="3"/>
  <c r="G95" i="3" s="1"/>
  <c r="E94" i="3"/>
  <c r="G94" i="3" s="1"/>
  <c r="E93" i="3"/>
  <c r="G93" i="3" s="1"/>
  <c r="E92" i="3"/>
  <c r="G92" i="3" s="1"/>
  <c r="E91" i="3"/>
  <c r="G91" i="3" s="1"/>
  <c r="E90" i="3"/>
  <c r="G90" i="3" s="1"/>
  <c r="E89" i="3"/>
  <c r="G89" i="3" s="1"/>
  <c r="E88" i="3"/>
  <c r="G88" i="3" s="1"/>
  <c r="E87" i="3"/>
  <c r="G87" i="3" s="1"/>
  <c r="E86" i="3"/>
  <c r="G86" i="3" s="1"/>
  <c r="E85" i="3"/>
  <c r="G85" i="3" s="1"/>
  <c r="E84" i="3"/>
  <c r="G84" i="3" s="1"/>
  <c r="E83" i="3"/>
  <c r="G83" i="3" s="1"/>
  <c r="E82" i="3"/>
  <c r="G82" i="3" s="1"/>
  <c r="E81" i="3"/>
  <c r="G81" i="3" s="1"/>
  <c r="E80" i="3"/>
  <c r="G80" i="3" s="1"/>
  <c r="E79" i="3"/>
  <c r="G79" i="3" s="1"/>
  <c r="E78" i="3"/>
  <c r="G78" i="3" s="1"/>
  <c r="E77" i="3"/>
  <c r="G77" i="3" s="1"/>
  <c r="E76" i="3"/>
  <c r="G76" i="3" s="1"/>
  <c r="E75" i="3"/>
  <c r="G75" i="3" s="1"/>
  <c r="E74" i="3"/>
  <c r="G74" i="3" s="1"/>
  <c r="E73" i="3"/>
  <c r="G73" i="3" s="1"/>
  <c r="E72" i="3"/>
  <c r="G72" i="3" s="1"/>
  <c r="E71" i="3"/>
  <c r="G71" i="3" s="1"/>
  <c r="E70" i="3"/>
  <c r="G70" i="3" s="1"/>
  <c r="E69" i="3"/>
  <c r="G69" i="3" s="1"/>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G27" i="3" s="1"/>
  <c r="E26" i="3"/>
  <c r="E25" i="3"/>
  <c r="G25" i="3" s="1"/>
  <c r="E24" i="3"/>
  <c r="E23" i="3"/>
  <c r="E22" i="3"/>
  <c r="G22" i="3" s="1"/>
  <c r="E21" i="3"/>
  <c r="E20" i="3"/>
  <c r="E19" i="3"/>
  <c r="E18" i="3"/>
  <c r="E17" i="3"/>
  <c r="E16" i="3"/>
  <c r="E15" i="3"/>
  <c r="E14" i="3"/>
  <c r="E13" i="3"/>
  <c r="E12" i="3"/>
  <c r="E11" i="3"/>
  <c r="E10" i="3"/>
  <c r="E9" i="3"/>
  <c r="G9" i="3" s="1"/>
  <c r="E8" i="3"/>
  <c r="E7" i="3"/>
  <c r="E6" i="3"/>
  <c r="E5" i="3"/>
  <c r="E4" i="3"/>
  <c r="G4" i="3" s="1"/>
  <c r="F243" i="4" l="1"/>
  <c r="F242" i="4"/>
  <c r="F241" i="4"/>
  <c r="F240" i="4"/>
  <c r="F239" i="4"/>
  <c r="F238" i="4"/>
  <c r="F237" i="4"/>
  <c r="F236" i="4"/>
  <c r="F235" i="4"/>
  <c r="F234" i="4"/>
  <c r="F233" i="4"/>
  <c r="F218" i="4" l="1"/>
  <c r="F204" i="4"/>
  <c r="F230" i="4"/>
  <c r="F229" i="4"/>
  <c r="F228" i="4"/>
  <c r="F227" i="4"/>
  <c r="F226" i="4"/>
  <c r="F214" i="4"/>
  <c r="F207" i="4"/>
  <c r="F225" i="4"/>
  <c r="F210" i="4"/>
  <c r="F208" i="4"/>
  <c r="F224" i="4"/>
  <c r="F217" i="4"/>
  <c r="F213" i="4"/>
  <c r="F206" i="4"/>
  <c r="F215" i="4"/>
  <c r="F223" i="4"/>
  <c r="F222" i="4"/>
  <c r="F212" i="4"/>
  <c r="F221" i="4"/>
  <c r="F220" i="4"/>
  <c r="F205" i="4"/>
  <c r="F209" i="4"/>
  <c r="F219" i="4"/>
  <c r="F202" i="4"/>
  <c r="F216" i="4"/>
  <c r="F203" i="4"/>
  <c r="F211" i="4"/>
  <c r="K2" i="5" l="1"/>
  <c r="Q25" i="5"/>
  <c r="R25" i="5"/>
  <c r="S25"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3"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134" i="4" l="1"/>
  <c r="T120" i="4"/>
  <c r="T40" i="4"/>
  <c r="T118" i="4"/>
  <c r="T111" i="4"/>
  <c r="T10" i="4"/>
  <c r="T75" i="4"/>
  <c r="T4" i="4"/>
  <c r="T112" i="4"/>
  <c r="T71" i="4"/>
  <c r="T110" i="4"/>
  <c r="T97" i="4"/>
  <c r="T80" i="4"/>
  <c r="T100" i="4"/>
  <c r="T119" i="4"/>
  <c r="T108" i="4"/>
  <c r="T56" i="4"/>
  <c r="T113" i="4"/>
  <c r="T116" i="4"/>
  <c r="T32" i="4"/>
  <c r="T105" i="4"/>
  <c r="T121" i="4"/>
  <c r="T8" i="4"/>
  <c r="T54" i="4"/>
  <c r="T91" i="4"/>
  <c r="T51" i="4"/>
  <c r="T6" i="4"/>
  <c r="T114" i="4"/>
  <c r="T31" i="4"/>
  <c r="T104" i="4"/>
  <c r="T117" i="4"/>
  <c r="T64" i="4"/>
  <c r="T5" i="4"/>
  <c r="T115" i="4"/>
  <c r="T107" i="4"/>
  <c r="T87" i="4"/>
  <c r="T9" i="4"/>
  <c r="T7" i="4"/>
  <c r="T33" i="4"/>
  <c r="T22" i="4"/>
  <c r="T30" i="4"/>
  <c r="T103" i="4"/>
  <c r="T79" i="4"/>
  <c r="T45" i="4"/>
  <c r="T14" i="4"/>
  <c r="T18" i="4"/>
  <c r="T12" i="4"/>
  <c r="T101" i="4"/>
  <c r="T15" i="4"/>
  <c r="T24" i="4"/>
  <c r="T109" i="4"/>
  <c r="T38" i="4"/>
  <c r="T16" i="4"/>
  <c r="T26" i="4"/>
  <c r="T17" i="4"/>
  <c r="T68" i="4"/>
  <c r="T43" i="4"/>
  <c r="T13" i="4"/>
  <c r="T21" i="4"/>
  <c r="T49" i="4"/>
  <c r="T48" i="4"/>
  <c r="T90" i="4"/>
  <c r="T19" i="4"/>
  <c r="T102" i="4"/>
  <c r="T28" i="4"/>
  <c r="T86" i="4"/>
  <c r="T35" i="4"/>
  <c r="T27" i="4"/>
  <c r="T23" i="4"/>
  <c r="T47" i="4"/>
  <c r="T25" i="4"/>
  <c r="T42" i="4"/>
  <c r="T52" i="4"/>
  <c r="T63" i="4"/>
  <c r="T41" i="4"/>
  <c r="T106" i="4"/>
  <c r="T20" i="4"/>
  <c r="T72" i="4"/>
  <c r="T99" i="4"/>
  <c r="T74" i="4"/>
  <c r="T58" i="4"/>
  <c r="T94" i="4"/>
  <c r="T70" i="4"/>
  <c r="T88" i="4"/>
  <c r="T39" i="4"/>
  <c r="T98" i="4"/>
  <c r="T50" i="4"/>
  <c r="T81" i="4"/>
  <c r="T34" i="4"/>
  <c r="T95" i="4"/>
  <c r="T37" i="4"/>
  <c r="T93" i="4"/>
  <c r="T89" i="4"/>
  <c r="T62" i="4"/>
  <c r="T11" i="4"/>
  <c r="T78" i="4"/>
  <c r="T65" i="4"/>
  <c r="T29" i="4"/>
  <c r="T77" i="4"/>
  <c r="T84" i="4"/>
  <c r="T46" i="4"/>
  <c r="T53" i="4"/>
  <c r="T96" i="4"/>
  <c r="T61" i="4"/>
  <c r="T55" i="4"/>
  <c r="T76" i="4"/>
  <c r="T83" i="4"/>
  <c r="T44" i="4"/>
  <c r="T92" i="4"/>
  <c r="T85" i="4"/>
  <c r="T82" i="4"/>
  <c r="T69" i="4"/>
  <c r="T36" i="4"/>
  <c r="T59" i="4"/>
  <c r="T66" i="4"/>
  <c r="F129" i="4"/>
  <c r="T67" i="4"/>
  <c r="T73" i="4"/>
  <c r="T57" i="4"/>
  <c r="T60" i="4"/>
  <c r="F151" i="4"/>
  <c r="F152" i="4"/>
  <c r="F153" i="4"/>
  <c r="F154" i="4"/>
  <c r="F155" i="4"/>
  <c r="F156" i="4"/>
  <c r="F157" i="4"/>
  <c r="F158" i="4"/>
  <c r="F159" i="4"/>
  <c r="F160" i="4"/>
  <c r="F86" i="4"/>
  <c r="F85" i="4"/>
  <c r="F84" i="4"/>
  <c r="F83" i="4"/>
  <c r="F82" i="4"/>
  <c r="F81" i="4"/>
  <c r="F78" i="4"/>
  <c r="F77" i="4"/>
  <c r="F76" i="4"/>
  <c r="F75" i="4"/>
  <c r="F74" i="4"/>
  <c r="F73" i="4"/>
  <c r="F72" i="4"/>
  <c r="F71" i="4"/>
  <c r="F70" i="4"/>
  <c r="F69" i="4"/>
  <c r="F68" i="4"/>
  <c r="F67" i="4"/>
  <c r="F66" i="4"/>
  <c r="F65" i="4"/>
  <c r="F64" i="4"/>
  <c r="F63" i="4"/>
  <c r="F149" i="4"/>
  <c r="F62" i="4"/>
  <c r="F61" i="4"/>
  <c r="F60" i="4"/>
  <c r="F148" i="4"/>
  <c r="F59" i="4"/>
  <c r="F147" i="4"/>
  <c r="F58" i="4"/>
  <c r="F57" i="4"/>
  <c r="F56" i="4"/>
  <c r="F55" i="4"/>
  <c r="F146" i="4"/>
  <c r="F54" i="4"/>
  <c r="F145" i="4"/>
  <c r="F53" i="4"/>
  <c r="F52" i="4"/>
  <c r="F51" i="4"/>
  <c r="F132" i="4"/>
  <c r="F131" i="4"/>
  <c r="F130" i="4"/>
  <c r="F123"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0" i="4"/>
  <c r="F79" i="4"/>
  <c r="F150" i="4"/>
  <c r="F142" i="4"/>
  <c r="F144" i="4"/>
  <c r="F50" i="4"/>
  <c r="F49" i="4"/>
  <c r="F48" i="4"/>
  <c r="F143" i="4"/>
  <c r="F47" i="4"/>
  <c r="F46" i="4"/>
  <c r="F45" i="4"/>
  <c r="F44" i="4"/>
  <c r="F43" i="4"/>
  <c r="F42" i="4"/>
  <c r="F141" i="4"/>
  <c r="F41" i="4"/>
  <c r="F40" i="4"/>
  <c r="F39" i="4"/>
  <c r="F38" i="4"/>
  <c r="F140" i="4"/>
  <c r="F37" i="4"/>
  <c r="F139" i="4"/>
  <c r="F138" i="4"/>
  <c r="F136" i="4"/>
  <c r="F36" i="4"/>
  <c r="F35" i="4"/>
  <c r="F135" i="4"/>
  <c r="F34" i="4"/>
  <c r="F33" i="4"/>
  <c r="F32" i="4"/>
  <c r="F137" i="4"/>
  <c r="F31" i="4"/>
  <c r="F30" i="4"/>
  <c r="F29" i="4"/>
  <c r="F28" i="4"/>
  <c r="F27" i="4"/>
  <c r="F133" i="4"/>
  <c r="F26" i="4"/>
  <c r="F25" i="4"/>
  <c r="F24" i="4"/>
  <c r="F23" i="4"/>
  <c r="F22" i="4"/>
  <c r="F21" i="4"/>
  <c r="F20" i="4"/>
  <c r="F19" i="4"/>
  <c r="F18" i="4"/>
  <c r="F17" i="4"/>
  <c r="F16" i="4"/>
  <c r="F15" i="4"/>
  <c r="F14" i="4"/>
  <c r="F13" i="4"/>
  <c r="F12" i="4"/>
  <c r="F11" i="4"/>
  <c r="F10" i="4"/>
  <c r="F9" i="4"/>
  <c r="F8" i="4"/>
  <c r="F128" i="4"/>
  <c r="F7" i="4"/>
  <c r="F6" i="4"/>
  <c r="F5" i="4"/>
  <c r="F4" i="4"/>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H179" i="1"/>
  <c r="H167" i="1"/>
  <c r="H151" i="1"/>
  <c r="H139" i="1"/>
  <c r="H123" i="1"/>
  <c r="H115" i="1"/>
  <c r="H107" i="1"/>
  <c r="H99" i="1"/>
  <c r="H79" i="1"/>
  <c r="H55" i="1"/>
  <c r="H47" i="1"/>
  <c r="H43" i="1"/>
  <c r="H11" i="1"/>
  <c r="C3"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I190" i="1"/>
  <c r="H190" i="1" s="1"/>
  <c r="AH189" i="1"/>
  <c r="AG189" i="1"/>
  <c r="AF189" i="1"/>
  <c r="AE189" i="1"/>
  <c r="AD189" i="1"/>
  <c r="AC189" i="1"/>
  <c r="AB189" i="1"/>
  <c r="AA189" i="1"/>
  <c r="Z189" i="1"/>
  <c r="Y189" i="1"/>
  <c r="X189" i="1"/>
  <c r="W189" i="1"/>
  <c r="V189" i="1"/>
  <c r="U189" i="1"/>
  <c r="T189" i="1"/>
  <c r="S189" i="1"/>
  <c r="R189" i="1"/>
  <c r="Q189" i="1"/>
  <c r="P189" i="1"/>
  <c r="O189" i="1"/>
  <c r="N189" i="1"/>
  <c r="M189" i="1"/>
  <c r="L189" i="1"/>
  <c r="K189" i="1"/>
  <c r="J189" i="1"/>
  <c r="I189" i="1"/>
  <c r="H189" i="1" s="1"/>
  <c r="AH188" i="1"/>
  <c r="AG188" i="1"/>
  <c r="AF188" i="1"/>
  <c r="AE188" i="1"/>
  <c r="AD188" i="1"/>
  <c r="AC188" i="1"/>
  <c r="AB188" i="1"/>
  <c r="AA188" i="1"/>
  <c r="Z188" i="1"/>
  <c r="Y188" i="1"/>
  <c r="X188" i="1"/>
  <c r="W188" i="1"/>
  <c r="V188" i="1"/>
  <c r="U188" i="1"/>
  <c r="T188" i="1"/>
  <c r="S188" i="1"/>
  <c r="R188" i="1"/>
  <c r="Q188" i="1"/>
  <c r="P188" i="1"/>
  <c r="O188" i="1"/>
  <c r="N188" i="1"/>
  <c r="M188" i="1"/>
  <c r="L188" i="1"/>
  <c r="K188" i="1"/>
  <c r="J188" i="1"/>
  <c r="I188" i="1"/>
  <c r="H188" i="1" s="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H187" i="1" s="1"/>
  <c r="I187" i="1"/>
  <c r="AH186" i="1"/>
  <c r="AG186" i="1"/>
  <c r="AF186" i="1"/>
  <c r="AE186" i="1"/>
  <c r="AD186" i="1"/>
  <c r="AC186" i="1"/>
  <c r="AB186" i="1"/>
  <c r="AA186" i="1"/>
  <c r="Z186" i="1"/>
  <c r="Y186" i="1"/>
  <c r="X186" i="1"/>
  <c r="W186" i="1"/>
  <c r="V186" i="1"/>
  <c r="U186" i="1"/>
  <c r="T186" i="1"/>
  <c r="S186" i="1"/>
  <c r="R186" i="1"/>
  <c r="Q186" i="1"/>
  <c r="P186" i="1"/>
  <c r="O186" i="1"/>
  <c r="N186" i="1"/>
  <c r="M186" i="1"/>
  <c r="L186" i="1"/>
  <c r="K186" i="1"/>
  <c r="J186" i="1"/>
  <c r="I186" i="1"/>
  <c r="H186" i="1" s="1"/>
  <c r="AH185" i="1"/>
  <c r="AG185" i="1"/>
  <c r="AF185" i="1"/>
  <c r="AE185" i="1"/>
  <c r="AD185" i="1"/>
  <c r="AC185" i="1"/>
  <c r="AB185" i="1"/>
  <c r="AA185" i="1"/>
  <c r="Z185" i="1"/>
  <c r="Y185" i="1"/>
  <c r="X185" i="1"/>
  <c r="W185" i="1"/>
  <c r="V185" i="1"/>
  <c r="U185" i="1"/>
  <c r="T185" i="1"/>
  <c r="S185" i="1"/>
  <c r="R185" i="1"/>
  <c r="Q185" i="1"/>
  <c r="P185" i="1"/>
  <c r="O185" i="1"/>
  <c r="N185" i="1"/>
  <c r="M185" i="1"/>
  <c r="L185" i="1"/>
  <c r="K185" i="1"/>
  <c r="J185" i="1"/>
  <c r="I185" i="1"/>
  <c r="H185" i="1" s="1"/>
  <c r="AH184" i="1"/>
  <c r="AG184" i="1"/>
  <c r="AF184" i="1"/>
  <c r="AE184" i="1"/>
  <c r="AD184" i="1"/>
  <c r="AC184" i="1"/>
  <c r="AB184" i="1"/>
  <c r="AA184" i="1"/>
  <c r="Z184" i="1"/>
  <c r="Y184" i="1"/>
  <c r="X184" i="1"/>
  <c r="W184" i="1"/>
  <c r="V184" i="1"/>
  <c r="U184" i="1"/>
  <c r="T184" i="1"/>
  <c r="S184" i="1"/>
  <c r="R184" i="1"/>
  <c r="Q184" i="1"/>
  <c r="P184" i="1"/>
  <c r="O184" i="1"/>
  <c r="N184" i="1"/>
  <c r="M184" i="1"/>
  <c r="L184" i="1"/>
  <c r="K184" i="1"/>
  <c r="J184" i="1"/>
  <c r="I184" i="1"/>
  <c r="H184" i="1" s="1"/>
  <c r="AH183" i="1"/>
  <c r="AG183" i="1"/>
  <c r="AF183" i="1"/>
  <c r="AE183" i="1"/>
  <c r="AD183" i="1"/>
  <c r="AC183" i="1"/>
  <c r="AB183" i="1"/>
  <c r="AA183" i="1"/>
  <c r="Z183" i="1"/>
  <c r="Y183" i="1"/>
  <c r="X183" i="1"/>
  <c r="W183" i="1"/>
  <c r="V183" i="1"/>
  <c r="U183" i="1"/>
  <c r="T183" i="1"/>
  <c r="S183" i="1"/>
  <c r="R183" i="1"/>
  <c r="Q183" i="1"/>
  <c r="P183" i="1"/>
  <c r="O183" i="1"/>
  <c r="N183" i="1"/>
  <c r="M183" i="1"/>
  <c r="L183" i="1"/>
  <c r="K183" i="1"/>
  <c r="J183" i="1"/>
  <c r="H183" i="1" s="1"/>
  <c r="I183" i="1"/>
  <c r="AH182" i="1"/>
  <c r="AG182" i="1"/>
  <c r="AF182" i="1"/>
  <c r="AE182" i="1"/>
  <c r="AD182" i="1"/>
  <c r="AC182" i="1"/>
  <c r="AB182" i="1"/>
  <c r="AA182" i="1"/>
  <c r="Z182" i="1"/>
  <c r="Y182" i="1"/>
  <c r="X182" i="1"/>
  <c r="W182" i="1"/>
  <c r="V182" i="1"/>
  <c r="U182" i="1"/>
  <c r="T182" i="1"/>
  <c r="S182" i="1"/>
  <c r="R182" i="1"/>
  <c r="Q182" i="1"/>
  <c r="P182" i="1"/>
  <c r="O182" i="1"/>
  <c r="N182" i="1"/>
  <c r="M182" i="1"/>
  <c r="L182" i="1"/>
  <c r="K182" i="1"/>
  <c r="J182" i="1"/>
  <c r="I182" i="1"/>
  <c r="H182" i="1" s="1"/>
  <c r="AH181" i="1"/>
  <c r="AG181" i="1"/>
  <c r="AF181" i="1"/>
  <c r="AE181" i="1"/>
  <c r="AD181" i="1"/>
  <c r="AC181" i="1"/>
  <c r="AB181" i="1"/>
  <c r="AA181" i="1"/>
  <c r="Z181" i="1"/>
  <c r="Y181" i="1"/>
  <c r="X181" i="1"/>
  <c r="W181" i="1"/>
  <c r="V181" i="1"/>
  <c r="U181" i="1"/>
  <c r="T181" i="1"/>
  <c r="S181" i="1"/>
  <c r="R181" i="1"/>
  <c r="Q181" i="1"/>
  <c r="P181" i="1"/>
  <c r="O181" i="1"/>
  <c r="N181" i="1"/>
  <c r="M181" i="1"/>
  <c r="L181" i="1"/>
  <c r="K181" i="1"/>
  <c r="J181" i="1"/>
  <c r="I181" i="1"/>
  <c r="H181" i="1" s="1"/>
  <c r="AH180" i="1"/>
  <c r="AG180" i="1"/>
  <c r="AF180" i="1"/>
  <c r="AE180" i="1"/>
  <c r="AD180" i="1"/>
  <c r="AC180" i="1"/>
  <c r="AB180" i="1"/>
  <c r="AA180" i="1"/>
  <c r="Z180" i="1"/>
  <c r="Y180" i="1"/>
  <c r="X180" i="1"/>
  <c r="W180" i="1"/>
  <c r="V180" i="1"/>
  <c r="U180" i="1"/>
  <c r="T180" i="1"/>
  <c r="S180" i="1"/>
  <c r="R180" i="1"/>
  <c r="Q180" i="1"/>
  <c r="P180" i="1"/>
  <c r="O180" i="1"/>
  <c r="N180" i="1"/>
  <c r="M180" i="1"/>
  <c r="L180" i="1"/>
  <c r="K180" i="1"/>
  <c r="J180" i="1"/>
  <c r="I180" i="1"/>
  <c r="H180" i="1" s="1"/>
  <c r="AH179" i="1"/>
  <c r="AG179" i="1"/>
  <c r="AF179" i="1"/>
  <c r="AE179" i="1"/>
  <c r="AD179" i="1"/>
  <c r="AC179" i="1"/>
  <c r="AB179" i="1"/>
  <c r="AA179" i="1"/>
  <c r="Z179" i="1"/>
  <c r="Y179" i="1"/>
  <c r="X179" i="1"/>
  <c r="W179" i="1"/>
  <c r="V179" i="1"/>
  <c r="U179" i="1"/>
  <c r="T179" i="1"/>
  <c r="S179" i="1"/>
  <c r="R179" i="1"/>
  <c r="Q179" i="1"/>
  <c r="P179" i="1"/>
  <c r="O179" i="1"/>
  <c r="N179" i="1"/>
  <c r="M179" i="1"/>
  <c r="L179" i="1"/>
  <c r="K179" i="1"/>
  <c r="J179" i="1"/>
  <c r="I179"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I178" i="1"/>
  <c r="H178" i="1" s="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I177" i="1"/>
  <c r="H177" i="1" s="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I176" i="1"/>
  <c r="H176" i="1" s="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H175" i="1" s="1"/>
  <c r="I175" i="1"/>
  <c r="AH174" i="1"/>
  <c r="AG174" i="1"/>
  <c r="AF174" i="1"/>
  <c r="AE174" i="1"/>
  <c r="AD174" i="1"/>
  <c r="AC174" i="1"/>
  <c r="AB174" i="1"/>
  <c r="AA174" i="1"/>
  <c r="Z174" i="1"/>
  <c r="Y174" i="1"/>
  <c r="X174" i="1"/>
  <c r="W174" i="1"/>
  <c r="V174" i="1"/>
  <c r="U174" i="1"/>
  <c r="T174" i="1"/>
  <c r="S174" i="1"/>
  <c r="R174" i="1"/>
  <c r="Q174" i="1"/>
  <c r="P174" i="1"/>
  <c r="O174" i="1"/>
  <c r="N174" i="1"/>
  <c r="M174" i="1"/>
  <c r="L174" i="1"/>
  <c r="K174" i="1"/>
  <c r="J174" i="1"/>
  <c r="I174" i="1"/>
  <c r="H174" i="1" s="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I173" i="1"/>
  <c r="H173" i="1" s="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I172" i="1"/>
  <c r="H172" i="1" s="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H171" i="1" s="1"/>
  <c r="I171"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I170" i="1"/>
  <c r="H170" i="1" s="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I169" i="1"/>
  <c r="H169" i="1" s="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s="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s="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s="1"/>
  <c r="AH164" i="1"/>
  <c r="AG164" i="1"/>
  <c r="AF164" i="1"/>
  <c r="AE164" i="1"/>
  <c r="AD164" i="1"/>
  <c r="AC164" i="1"/>
  <c r="AB164" i="1"/>
  <c r="AA164" i="1"/>
  <c r="Z164" i="1"/>
  <c r="Y164" i="1"/>
  <c r="X164" i="1"/>
  <c r="W164" i="1"/>
  <c r="V164" i="1"/>
  <c r="U164" i="1"/>
  <c r="T164" i="1"/>
  <c r="S164" i="1"/>
  <c r="R164" i="1"/>
  <c r="Q164" i="1"/>
  <c r="P164" i="1"/>
  <c r="O164" i="1"/>
  <c r="N164" i="1"/>
  <c r="M164" i="1"/>
  <c r="L164" i="1"/>
  <c r="K164" i="1"/>
  <c r="J164" i="1"/>
  <c r="I164" i="1"/>
  <c r="H164" i="1" s="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H163" i="1" s="1"/>
  <c r="I163"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I162" i="1"/>
  <c r="H162" i="1" s="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I161" i="1"/>
  <c r="H161" i="1" s="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I160" i="1"/>
  <c r="H160" i="1" s="1"/>
  <c r="AH159" i="1"/>
  <c r="AG159" i="1"/>
  <c r="AF159" i="1"/>
  <c r="AE159" i="1"/>
  <c r="AD159" i="1"/>
  <c r="AC159" i="1"/>
  <c r="AB159" i="1"/>
  <c r="AA159" i="1"/>
  <c r="Z159" i="1"/>
  <c r="Y159" i="1"/>
  <c r="X159" i="1"/>
  <c r="W159" i="1"/>
  <c r="V159" i="1"/>
  <c r="U159" i="1"/>
  <c r="T159" i="1"/>
  <c r="S159" i="1"/>
  <c r="R159" i="1"/>
  <c r="Q159" i="1"/>
  <c r="P159" i="1"/>
  <c r="O159" i="1"/>
  <c r="N159" i="1"/>
  <c r="M159" i="1"/>
  <c r="L159" i="1"/>
  <c r="K159" i="1"/>
  <c r="J159" i="1"/>
  <c r="H159" i="1" s="1"/>
  <c r="I159"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I158" i="1"/>
  <c r="H158" i="1" s="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I157" i="1"/>
  <c r="H157" i="1" s="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I156" i="1"/>
  <c r="H156" i="1" s="1"/>
  <c r="AH155" i="1"/>
  <c r="AG155" i="1"/>
  <c r="AF155" i="1"/>
  <c r="AE155" i="1"/>
  <c r="AD155" i="1"/>
  <c r="AC155" i="1"/>
  <c r="AB155" i="1"/>
  <c r="AA155" i="1"/>
  <c r="Z155" i="1"/>
  <c r="Y155" i="1"/>
  <c r="X155" i="1"/>
  <c r="W155" i="1"/>
  <c r="V155" i="1"/>
  <c r="U155" i="1"/>
  <c r="T155" i="1"/>
  <c r="S155" i="1"/>
  <c r="R155" i="1"/>
  <c r="Q155" i="1"/>
  <c r="P155" i="1"/>
  <c r="O155" i="1"/>
  <c r="N155" i="1"/>
  <c r="M155" i="1"/>
  <c r="L155" i="1"/>
  <c r="K155" i="1"/>
  <c r="J155" i="1"/>
  <c r="H155" i="1" s="1"/>
  <c r="I155"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I154" i="1"/>
  <c r="H154" i="1" s="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s="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I152" i="1"/>
  <c r="H152" i="1" s="1"/>
  <c r="AH151" i="1"/>
  <c r="AG151" i="1"/>
  <c r="AF151" i="1"/>
  <c r="AE151" i="1"/>
  <c r="AD151" i="1"/>
  <c r="AC151" i="1"/>
  <c r="AB151" i="1"/>
  <c r="AA151" i="1"/>
  <c r="Z151" i="1"/>
  <c r="Y151" i="1"/>
  <c r="X151" i="1"/>
  <c r="W151" i="1"/>
  <c r="V151" i="1"/>
  <c r="U151" i="1"/>
  <c r="T151" i="1"/>
  <c r="S151" i="1"/>
  <c r="R151" i="1"/>
  <c r="Q151" i="1"/>
  <c r="P151" i="1"/>
  <c r="O151" i="1"/>
  <c r="N151" i="1"/>
  <c r="M151" i="1"/>
  <c r="L151" i="1"/>
  <c r="K151" i="1"/>
  <c r="J151" i="1"/>
  <c r="I151" i="1"/>
  <c r="AH150" i="1"/>
  <c r="AG150" i="1"/>
  <c r="AF150" i="1"/>
  <c r="AE150" i="1"/>
  <c r="AD150" i="1"/>
  <c r="AC150" i="1"/>
  <c r="AB150" i="1"/>
  <c r="AA150" i="1"/>
  <c r="Z150" i="1"/>
  <c r="Y150" i="1"/>
  <c r="X150" i="1"/>
  <c r="W150" i="1"/>
  <c r="V150" i="1"/>
  <c r="U150" i="1"/>
  <c r="T150" i="1"/>
  <c r="S150" i="1"/>
  <c r="R150" i="1"/>
  <c r="Q150" i="1"/>
  <c r="P150" i="1"/>
  <c r="O150" i="1"/>
  <c r="N150" i="1"/>
  <c r="M150" i="1"/>
  <c r="L150" i="1"/>
  <c r="K150" i="1"/>
  <c r="J150" i="1"/>
  <c r="I150" i="1"/>
  <c r="H150" i="1" s="1"/>
  <c r="AH149" i="1"/>
  <c r="AG149" i="1"/>
  <c r="AF149" i="1"/>
  <c r="AE149" i="1"/>
  <c r="AD149" i="1"/>
  <c r="AC149" i="1"/>
  <c r="AB149" i="1"/>
  <c r="AA149" i="1"/>
  <c r="Z149" i="1"/>
  <c r="Y149" i="1"/>
  <c r="X149" i="1"/>
  <c r="W149" i="1"/>
  <c r="V149" i="1"/>
  <c r="U149" i="1"/>
  <c r="T149" i="1"/>
  <c r="S149" i="1"/>
  <c r="R149" i="1"/>
  <c r="Q149" i="1"/>
  <c r="P149" i="1"/>
  <c r="O149" i="1"/>
  <c r="N149" i="1"/>
  <c r="M149" i="1"/>
  <c r="L149" i="1"/>
  <c r="K149" i="1"/>
  <c r="J149" i="1"/>
  <c r="I149" i="1"/>
  <c r="H149" i="1" s="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H148" i="1" s="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H147" i="1" s="1"/>
  <c r="I147"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I146" i="1"/>
  <c r="H146" i="1" s="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I145" i="1"/>
  <c r="H145" i="1" s="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I144" i="1"/>
  <c r="H144" i="1" s="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H143" i="1" s="1"/>
  <c r="I143"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I142" i="1"/>
  <c r="H142" i="1" s="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s="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I140" i="1"/>
  <c r="H140" i="1" s="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AH138" i="1"/>
  <c r="AG138" i="1"/>
  <c r="AF138" i="1"/>
  <c r="AE138" i="1"/>
  <c r="AD138" i="1"/>
  <c r="AC138" i="1"/>
  <c r="AB138" i="1"/>
  <c r="AA138" i="1"/>
  <c r="Z138" i="1"/>
  <c r="Y138" i="1"/>
  <c r="X138" i="1"/>
  <c r="W138" i="1"/>
  <c r="V138" i="1"/>
  <c r="U138" i="1"/>
  <c r="T138" i="1"/>
  <c r="S138" i="1"/>
  <c r="R138" i="1"/>
  <c r="Q138" i="1"/>
  <c r="P138" i="1"/>
  <c r="O138" i="1"/>
  <c r="N138" i="1"/>
  <c r="M138" i="1"/>
  <c r="L138" i="1"/>
  <c r="K138" i="1"/>
  <c r="J138" i="1"/>
  <c r="I138" i="1"/>
  <c r="H138" i="1" s="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I137" i="1"/>
  <c r="H137" i="1" s="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I136" i="1"/>
  <c r="H136" i="1" s="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H135" i="1" s="1"/>
  <c r="I135" i="1"/>
  <c r="AH134" i="1"/>
  <c r="AG134" i="1"/>
  <c r="AF134" i="1"/>
  <c r="AE134" i="1"/>
  <c r="AD134" i="1"/>
  <c r="AC134" i="1"/>
  <c r="AB134" i="1"/>
  <c r="AA134" i="1"/>
  <c r="Z134" i="1"/>
  <c r="Y134" i="1"/>
  <c r="X134" i="1"/>
  <c r="W134" i="1"/>
  <c r="V134" i="1"/>
  <c r="U134" i="1"/>
  <c r="T134" i="1"/>
  <c r="S134" i="1"/>
  <c r="R134" i="1"/>
  <c r="Q134" i="1"/>
  <c r="P134" i="1"/>
  <c r="O134" i="1"/>
  <c r="N134" i="1"/>
  <c r="M134" i="1"/>
  <c r="L134" i="1"/>
  <c r="K134" i="1"/>
  <c r="J134" i="1"/>
  <c r="I134" i="1"/>
  <c r="H134" i="1" s="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I133" i="1"/>
  <c r="H133" i="1" s="1"/>
  <c r="AH132" i="1"/>
  <c r="AG132" i="1"/>
  <c r="AF132" i="1"/>
  <c r="AE132" i="1"/>
  <c r="AD132" i="1"/>
  <c r="AC132" i="1"/>
  <c r="AB132" i="1"/>
  <c r="AA132" i="1"/>
  <c r="Z132" i="1"/>
  <c r="Y132" i="1"/>
  <c r="X132" i="1"/>
  <c r="W132" i="1"/>
  <c r="V132" i="1"/>
  <c r="U132" i="1"/>
  <c r="T132" i="1"/>
  <c r="S132" i="1"/>
  <c r="R132" i="1"/>
  <c r="Q132" i="1"/>
  <c r="P132" i="1"/>
  <c r="O132" i="1"/>
  <c r="N132" i="1"/>
  <c r="M132" i="1"/>
  <c r="L132" i="1"/>
  <c r="K132" i="1"/>
  <c r="J132" i="1"/>
  <c r="I132" i="1"/>
  <c r="H132" i="1" s="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H131" i="1" s="1"/>
  <c r="I131"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s="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I129" i="1"/>
  <c r="H129" i="1" s="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I128" i="1"/>
  <c r="H128" i="1" s="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H127" i="1" s="1"/>
  <c r="I127"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I126" i="1"/>
  <c r="H126" i="1" s="1"/>
  <c r="AH125" i="1"/>
  <c r="AG125" i="1"/>
  <c r="AF125" i="1"/>
  <c r="AE125" i="1"/>
  <c r="AD125" i="1"/>
  <c r="AC125" i="1"/>
  <c r="AB125" i="1"/>
  <c r="AA125" i="1"/>
  <c r="Z125" i="1"/>
  <c r="Y125" i="1"/>
  <c r="X125" i="1"/>
  <c r="W125" i="1"/>
  <c r="V125" i="1"/>
  <c r="U125" i="1"/>
  <c r="T125" i="1"/>
  <c r="S125" i="1"/>
  <c r="R125" i="1"/>
  <c r="Q125" i="1"/>
  <c r="P125" i="1"/>
  <c r="O125" i="1"/>
  <c r="N125" i="1"/>
  <c r="M125" i="1"/>
  <c r="L125" i="1"/>
  <c r="K125" i="1"/>
  <c r="J125" i="1"/>
  <c r="I125" i="1"/>
  <c r="H125" i="1" s="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s="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I123"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s="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s="1"/>
  <c r="AH120" i="1"/>
  <c r="AG120" i="1"/>
  <c r="AF120" i="1"/>
  <c r="AE120" i="1"/>
  <c r="AD120" i="1"/>
  <c r="AC120" i="1"/>
  <c r="AB120" i="1"/>
  <c r="AA120" i="1"/>
  <c r="Z120" i="1"/>
  <c r="Y120" i="1"/>
  <c r="X120" i="1"/>
  <c r="W120" i="1"/>
  <c r="V120" i="1"/>
  <c r="U120" i="1"/>
  <c r="T120" i="1"/>
  <c r="S120" i="1"/>
  <c r="R120" i="1"/>
  <c r="Q120" i="1"/>
  <c r="P120" i="1"/>
  <c r="O120" i="1"/>
  <c r="N120" i="1"/>
  <c r="M120" i="1"/>
  <c r="L120" i="1"/>
  <c r="K120" i="1"/>
  <c r="J120" i="1"/>
  <c r="I120" i="1"/>
  <c r="H120" i="1" s="1"/>
  <c r="AH119" i="1"/>
  <c r="AG119" i="1"/>
  <c r="AF119" i="1"/>
  <c r="AE119" i="1"/>
  <c r="AD119" i="1"/>
  <c r="AC119" i="1"/>
  <c r="AB119" i="1"/>
  <c r="AA119" i="1"/>
  <c r="Z119" i="1"/>
  <c r="Y119" i="1"/>
  <c r="X119" i="1"/>
  <c r="W119" i="1"/>
  <c r="V119" i="1"/>
  <c r="U119" i="1"/>
  <c r="T119" i="1"/>
  <c r="S119" i="1"/>
  <c r="R119" i="1"/>
  <c r="Q119" i="1"/>
  <c r="P119" i="1"/>
  <c r="O119" i="1"/>
  <c r="N119" i="1"/>
  <c r="M119" i="1"/>
  <c r="L119" i="1"/>
  <c r="K119" i="1"/>
  <c r="J119" i="1"/>
  <c r="H119" i="1" s="1"/>
  <c r="I119"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I118" i="1"/>
  <c r="H118" i="1" s="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I117" i="1"/>
  <c r="H117" i="1" s="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I116" i="1"/>
  <c r="H116" i="1" s="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I115"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s="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s="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I112" i="1"/>
  <c r="H112" i="1" s="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H111" i="1" s="1"/>
  <c r="I111"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I110" i="1"/>
  <c r="H110" i="1" s="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s="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I108" i="1"/>
  <c r="H108" i="1" s="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H106" i="1" s="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s="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s="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H103" i="1" s="1"/>
  <c r="I103" i="1"/>
  <c r="AH102" i="1"/>
  <c r="AG102" i="1"/>
  <c r="AF102" i="1"/>
  <c r="AE102" i="1"/>
  <c r="AD102" i="1"/>
  <c r="AC102" i="1"/>
  <c r="AB102" i="1"/>
  <c r="AA102" i="1"/>
  <c r="Z102" i="1"/>
  <c r="Y102" i="1"/>
  <c r="X102" i="1"/>
  <c r="W102" i="1"/>
  <c r="V102" i="1"/>
  <c r="U102" i="1"/>
  <c r="T102" i="1"/>
  <c r="S102" i="1"/>
  <c r="R102" i="1"/>
  <c r="Q102" i="1"/>
  <c r="P102" i="1"/>
  <c r="O102" i="1"/>
  <c r="N102" i="1"/>
  <c r="M102" i="1"/>
  <c r="L102" i="1"/>
  <c r="K102" i="1"/>
  <c r="J102" i="1"/>
  <c r="I102" i="1"/>
  <c r="H102" i="1" s="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s="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I100" i="1"/>
  <c r="H100" i="1" s="1"/>
  <c r="AH99" i="1"/>
  <c r="AG99" i="1"/>
  <c r="AF99" i="1"/>
  <c r="AE99" i="1"/>
  <c r="AD99" i="1"/>
  <c r="AC99" i="1"/>
  <c r="AB99" i="1"/>
  <c r="AA99" i="1"/>
  <c r="Z99" i="1"/>
  <c r="Y99" i="1"/>
  <c r="X99" i="1"/>
  <c r="W99" i="1"/>
  <c r="V99" i="1"/>
  <c r="U99" i="1"/>
  <c r="T99" i="1"/>
  <c r="S99" i="1"/>
  <c r="R99" i="1"/>
  <c r="Q99" i="1"/>
  <c r="P99" i="1"/>
  <c r="O99" i="1"/>
  <c r="N99" i="1"/>
  <c r="M99" i="1"/>
  <c r="L99" i="1"/>
  <c r="K99" i="1"/>
  <c r="J99" i="1"/>
  <c r="I99" i="1"/>
  <c r="AH98" i="1"/>
  <c r="AG98" i="1"/>
  <c r="AF98" i="1"/>
  <c r="AE98" i="1"/>
  <c r="AD98" i="1"/>
  <c r="AC98" i="1"/>
  <c r="AB98" i="1"/>
  <c r="AA98" i="1"/>
  <c r="Z98" i="1"/>
  <c r="Y98" i="1"/>
  <c r="X98" i="1"/>
  <c r="W98" i="1"/>
  <c r="V98" i="1"/>
  <c r="U98" i="1"/>
  <c r="T98" i="1"/>
  <c r="S98" i="1"/>
  <c r="R98" i="1"/>
  <c r="Q98" i="1"/>
  <c r="P98" i="1"/>
  <c r="O98" i="1"/>
  <c r="N98" i="1"/>
  <c r="M98" i="1"/>
  <c r="L98" i="1"/>
  <c r="K98" i="1"/>
  <c r="J98" i="1"/>
  <c r="I98" i="1"/>
  <c r="H98" i="1" s="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s="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s="1"/>
  <c r="AH95" i="1"/>
  <c r="AG95" i="1"/>
  <c r="AF95" i="1"/>
  <c r="AE95" i="1"/>
  <c r="AD95" i="1"/>
  <c r="AC95" i="1"/>
  <c r="AB95" i="1"/>
  <c r="AA95" i="1"/>
  <c r="Z95" i="1"/>
  <c r="Y95" i="1"/>
  <c r="X95" i="1"/>
  <c r="W95" i="1"/>
  <c r="V95" i="1"/>
  <c r="U95" i="1"/>
  <c r="T95" i="1"/>
  <c r="S95" i="1"/>
  <c r="R95" i="1"/>
  <c r="Q95" i="1"/>
  <c r="P95" i="1"/>
  <c r="O95" i="1"/>
  <c r="N95" i="1"/>
  <c r="M95" i="1"/>
  <c r="L95" i="1"/>
  <c r="K95" i="1"/>
  <c r="J95" i="1"/>
  <c r="H95" i="1" s="1"/>
  <c r="I95"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s="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s="1"/>
  <c r="AH92" i="1"/>
  <c r="AG92" i="1"/>
  <c r="AF92" i="1"/>
  <c r="AE92" i="1"/>
  <c r="AD92" i="1"/>
  <c r="AC92" i="1"/>
  <c r="AB92" i="1"/>
  <c r="AA92" i="1"/>
  <c r="Z92" i="1"/>
  <c r="Y92" i="1"/>
  <c r="X92" i="1"/>
  <c r="W92" i="1"/>
  <c r="V92" i="1"/>
  <c r="U92" i="1"/>
  <c r="T92" i="1"/>
  <c r="S92" i="1"/>
  <c r="R92" i="1"/>
  <c r="Q92" i="1"/>
  <c r="P92" i="1"/>
  <c r="O92" i="1"/>
  <c r="N92" i="1"/>
  <c r="M92" i="1"/>
  <c r="L92" i="1"/>
  <c r="K92" i="1"/>
  <c r="J92" i="1"/>
  <c r="I92" i="1"/>
  <c r="H92" i="1" s="1"/>
  <c r="AH91" i="1"/>
  <c r="AG91" i="1"/>
  <c r="AF91" i="1"/>
  <c r="AE91" i="1"/>
  <c r="AD91" i="1"/>
  <c r="AC91" i="1"/>
  <c r="AB91" i="1"/>
  <c r="AA91" i="1"/>
  <c r="Z91" i="1"/>
  <c r="Y91" i="1"/>
  <c r="X91" i="1"/>
  <c r="W91" i="1"/>
  <c r="V91" i="1"/>
  <c r="U91" i="1"/>
  <c r="T91" i="1"/>
  <c r="S91" i="1"/>
  <c r="R91" i="1"/>
  <c r="Q91" i="1"/>
  <c r="P91" i="1"/>
  <c r="O91" i="1"/>
  <c r="N91" i="1"/>
  <c r="M91" i="1"/>
  <c r="L91" i="1"/>
  <c r="K91" i="1"/>
  <c r="J91" i="1"/>
  <c r="H91" i="1" s="1"/>
  <c r="I91" i="1"/>
  <c r="AH90" i="1"/>
  <c r="AG90" i="1"/>
  <c r="AF90" i="1"/>
  <c r="AE90" i="1"/>
  <c r="AD90" i="1"/>
  <c r="AC90" i="1"/>
  <c r="AB90" i="1"/>
  <c r="AA90" i="1"/>
  <c r="Z90" i="1"/>
  <c r="Y90" i="1"/>
  <c r="X90" i="1"/>
  <c r="W90" i="1"/>
  <c r="V90" i="1"/>
  <c r="U90" i="1"/>
  <c r="T90" i="1"/>
  <c r="S90" i="1"/>
  <c r="R90" i="1"/>
  <c r="Q90" i="1"/>
  <c r="P90" i="1"/>
  <c r="O90" i="1"/>
  <c r="N90" i="1"/>
  <c r="M90" i="1"/>
  <c r="L90" i="1"/>
  <c r="K90" i="1"/>
  <c r="J90" i="1"/>
  <c r="I90" i="1"/>
  <c r="H90" i="1" s="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s="1"/>
  <c r="AH88" i="1"/>
  <c r="AG88" i="1"/>
  <c r="AF88" i="1"/>
  <c r="AE88" i="1"/>
  <c r="AD88" i="1"/>
  <c r="AC88" i="1"/>
  <c r="AB88" i="1"/>
  <c r="AA88" i="1"/>
  <c r="Z88" i="1"/>
  <c r="Y88" i="1"/>
  <c r="X88" i="1"/>
  <c r="W88" i="1"/>
  <c r="V88" i="1"/>
  <c r="U88" i="1"/>
  <c r="T88" i="1"/>
  <c r="S88" i="1"/>
  <c r="R88" i="1"/>
  <c r="Q88" i="1"/>
  <c r="P88" i="1"/>
  <c r="O88" i="1"/>
  <c r="N88" i="1"/>
  <c r="M88" i="1"/>
  <c r="L88" i="1"/>
  <c r="K88" i="1"/>
  <c r="J88" i="1"/>
  <c r="I88" i="1"/>
  <c r="H88" i="1" s="1"/>
  <c r="AH87" i="1"/>
  <c r="AG87" i="1"/>
  <c r="AF87" i="1"/>
  <c r="AE87" i="1"/>
  <c r="AD87" i="1"/>
  <c r="AC87" i="1"/>
  <c r="AB87" i="1"/>
  <c r="AA87" i="1"/>
  <c r="Z87" i="1"/>
  <c r="Y87" i="1"/>
  <c r="X87" i="1"/>
  <c r="W87" i="1"/>
  <c r="V87" i="1"/>
  <c r="U87" i="1"/>
  <c r="T87" i="1"/>
  <c r="S87" i="1"/>
  <c r="R87" i="1"/>
  <c r="Q87" i="1"/>
  <c r="P87" i="1"/>
  <c r="O87" i="1"/>
  <c r="N87" i="1"/>
  <c r="M87" i="1"/>
  <c r="L87" i="1"/>
  <c r="K87" i="1"/>
  <c r="J87" i="1"/>
  <c r="H87" i="1" s="1"/>
  <c r="I87" i="1"/>
  <c r="AH86" i="1"/>
  <c r="AG86" i="1"/>
  <c r="AF86" i="1"/>
  <c r="AE86" i="1"/>
  <c r="AD86" i="1"/>
  <c r="AC86" i="1"/>
  <c r="AB86" i="1"/>
  <c r="AA86" i="1"/>
  <c r="Z86" i="1"/>
  <c r="Y86" i="1"/>
  <c r="X86" i="1"/>
  <c r="W86" i="1"/>
  <c r="V86" i="1"/>
  <c r="U86" i="1"/>
  <c r="T86" i="1"/>
  <c r="S86" i="1"/>
  <c r="R86" i="1"/>
  <c r="Q86" i="1"/>
  <c r="P86" i="1"/>
  <c r="O86" i="1"/>
  <c r="N86" i="1"/>
  <c r="M86" i="1"/>
  <c r="L86" i="1"/>
  <c r="K86" i="1"/>
  <c r="J86" i="1"/>
  <c r="I86" i="1"/>
  <c r="H86" i="1" s="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s="1"/>
  <c r="AH84" i="1"/>
  <c r="AG84" i="1"/>
  <c r="AF84" i="1"/>
  <c r="AE84" i="1"/>
  <c r="AD84" i="1"/>
  <c r="AC84" i="1"/>
  <c r="AB84" i="1"/>
  <c r="AA84" i="1"/>
  <c r="Z84" i="1"/>
  <c r="Y84" i="1"/>
  <c r="X84" i="1"/>
  <c r="W84" i="1"/>
  <c r="V84" i="1"/>
  <c r="U84" i="1"/>
  <c r="T84" i="1"/>
  <c r="S84" i="1"/>
  <c r="R84" i="1"/>
  <c r="Q84" i="1"/>
  <c r="P84" i="1"/>
  <c r="O84" i="1"/>
  <c r="N84" i="1"/>
  <c r="M84" i="1"/>
  <c r="L84" i="1"/>
  <c r="K84" i="1"/>
  <c r="J84" i="1"/>
  <c r="I84" i="1"/>
  <c r="H84" i="1" s="1"/>
  <c r="AH83" i="1"/>
  <c r="AG83" i="1"/>
  <c r="AF83" i="1"/>
  <c r="AE83" i="1"/>
  <c r="AD83" i="1"/>
  <c r="AC83" i="1"/>
  <c r="AB83" i="1"/>
  <c r="AA83" i="1"/>
  <c r="Z83" i="1"/>
  <c r="Y83" i="1"/>
  <c r="X83" i="1"/>
  <c r="W83" i="1"/>
  <c r="V83" i="1"/>
  <c r="U83" i="1"/>
  <c r="T83" i="1"/>
  <c r="S83" i="1"/>
  <c r="R83" i="1"/>
  <c r="Q83" i="1"/>
  <c r="P83" i="1"/>
  <c r="O83" i="1"/>
  <c r="N83" i="1"/>
  <c r="M83" i="1"/>
  <c r="L83" i="1"/>
  <c r="K83" i="1"/>
  <c r="J83" i="1"/>
  <c r="H83" i="1" s="1"/>
  <c r="I83" i="1"/>
  <c r="AH82" i="1"/>
  <c r="AG82" i="1"/>
  <c r="AF82" i="1"/>
  <c r="AE82" i="1"/>
  <c r="AD82" i="1"/>
  <c r="AC82" i="1"/>
  <c r="AB82" i="1"/>
  <c r="AA82" i="1"/>
  <c r="Z82" i="1"/>
  <c r="Y82" i="1"/>
  <c r="X82" i="1"/>
  <c r="W82" i="1"/>
  <c r="V82" i="1"/>
  <c r="U82" i="1"/>
  <c r="T82" i="1"/>
  <c r="S82" i="1"/>
  <c r="R82" i="1"/>
  <c r="Q82" i="1"/>
  <c r="P82" i="1"/>
  <c r="O82" i="1"/>
  <c r="N82" i="1"/>
  <c r="M82" i="1"/>
  <c r="L82" i="1"/>
  <c r="K82" i="1"/>
  <c r="J82" i="1"/>
  <c r="I82" i="1"/>
  <c r="H82" i="1" s="1"/>
  <c r="AH81" i="1"/>
  <c r="AG81" i="1"/>
  <c r="AF81" i="1"/>
  <c r="AE81" i="1"/>
  <c r="AD81" i="1"/>
  <c r="AC81" i="1"/>
  <c r="AB81" i="1"/>
  <c r="AA81" i="1"/>
  <c r="Z81" i="1"/>
  <c r="Y81" i="1"/>
  <c r="X81" i="1"/>
  <c r="W81" i="1"/>
  <c r="V81" i="1"/>
  <c r="U81" i="1"/>
  <c r="T81" i="1"/>
  <c r="S81" i="1"/>
  <c r="R81" i="1"/>
  <c r="Q81" i="1"/>
  <c r="P81" i="1"/>
  <c r="O81" i="1"/>
  <c r="N81" i="1"/>
  <c r="M81" i="1"/>
  <c r="L81" i="1"/>
  <c r="K81" i="1"/>
  <c r="J81" i="1"/>
  <c r="I81" i="1"/>
  <c r="H81" i="1" s="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s="1"/>
  <c r="AH79" i="1"/>
  <c r="AG79" i="1"/>
  <c r="AF79" i="1"/>
  <c r="AE79" i="1"/>
  <c r="AD79" i="1"/>
  <c r="AC79" i="1"/>
  <c r="AB79" i="1"/>
  <c r="AA79" i="1"/>
  <c r="Z79" i="1"/>
  <c r="Y79" i="1"/>
  <c r="X79" i="1"/>
  <c r="W79" i="1"/>
  <c r="V79" i="1"/>
  <c r="U79" i="1"/>
  <c r="T79" i="1"/>
  <c r="S79" i="1"/>
  <c r="R79" i="1"/>
  <c r="Q79" i="1"/>
  <c r="P79" i="1"/>
  <c r="O79" i="1"/>
  <c r="N79" i="1"/>
  <c r="M79" i="1"/>
  <c r="L79" i="1"/>
  <c r="K79" i="1"/>
  <c r="J79" i="1"/>
  <c r="I79"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s="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s="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s="1"/>
  <c r="AH75" i="1"/>
  <c r="AG75" i="1"/>
  <c r="AF75" i="1"/>
  <c r="AE75" i="1"/>
  <c r="AD75" i="1"/>
  <c r="AC75" i="1"/>
  <c r="AB75" i="1"/>
  <c r="AA75" i="1"/>
  <c r="Z75" i="1"/>
  <c r="Y75" i="1"/>
  <c r="X75" i="1"/>
  <c r="W75" i="1"/>
  <c r="V75" i="1"/>
  <c r="U75" i="1"/>
  <c r="T75" i="1"/>
  <c r="S75" i="1"/>
  <c r="R75" i="1"/>
  <c r="Q75" i="1"/>
  <c r="P75" i="1"/>
  <c r="O75" i="1"/>
  <c r="N75" i="1"/>
  <c r="M75" i="1"/>
  <c r="L75" i="1"/>
  <c r="K75" i="1"/>
  <c r="J75" i="1"/>
  <c r="H75" i="1" s="1"/>
  <c r="I75" i="1"/>
  <c r="AH74" i="1"/>
  <c r="AG74" i="1"/>
  <c r="AF74" i="1"/>
  <c r="AE74" i="1"/>
  <c r="AD74" i="1"/>
  <c r="AC74" i="1"/>
  <c r="AB74" i="1"/>
  <c r="AA74" i="1"/>
  <c r="Z74" i="1"/>
  <c r="Y74" i="1"/>
  <c r="X74" i="1"/>
  <c r="W74" i="1"/>
  <c r="V74" i="1"/>
  <c r="U74" i="1"/>
  <c r="T74" i="1"/>
  <c r="S74" i="1"/>
  <c r="R74" i="1"/>
  <c r="Q74" i="1"/>
  <c r="P74" i="1"/>
  <c r="O74" i="1"/>
  <c r="N74" i="1"/>
  <c r="M74" i="1"/>
  <c r="L74" i="1"/>
  <c r="K74" i="1"/>
  <c r="J74" i="1"/>
  <c r="I74" i="1"/>
  <c r="H74" i="1" s="1"/>
  <c r="AH73" i="1"/>
  <c r="AG73" i="1"/>
  <c r="AF73" i="1"/>
  <c r="AE73" i="1"/>
  <c r="AD73" i="1"/>
  <c r="AC73" i="1"/>
  <c r="AB73" i="1"/>
  <c r="AA73" i="1"/>
  <c r="Z73" i="1"/>
  <c r="Y73" i="1"/>
  <c r="X73" i="1"/>
  <c r="W73" i="1"/>
  <c r="V73" i="1"/>
  <c r="U73" i="1"/>
  <c r="T73" i="1"/>
  <c r="S73" i="1"/>
  <c r="R73" i="1"/>
  <c r="Q73" i="1"/>
  <c r="P73" i="1"/>
  <c r="O73" i="1"/>
  <c r="N73" i="1"/>
  <c r="M73" i="1"/>
  <c r="L73" i="1"/>
  <c r="K73" i="1"/>
  <c r="J73" i="1"/>
  <c r="I73" i="1"/>
  <c r="H73" i="1" s="1"/>
  <c r="AH72" i="1"/>
  <c r="AG72" i="1"/>
  <c r="AF72" i="1"/>
  <c r="AE72" i="1"/>
  <c r="AD72" i="1"/>
  <c r="AC72" i="1"/>
  <c r="AB72" i="1"/>
  <c r="AA72" i="1"/>
  <c r="Z72" i="1"/>
  <c r="Y72" i="1"/>
  <c r="X72" i="1"/>
  <c r="W72" i="1"/>
  <c r="V72" i="1"/>
  <c r="U72" i="1"/>
  <c r="T72" i="1"/>
  <c r="S72" i="1"/>
  <c r="R72" i="1"/>
  <c r="Q72" i="1"/>
  <c r="P72" i="1"/>
  <c r="O72" i="1"/>
  <c r="N72" i="1"/>
  <c r="M72" i="1"/>
  <c r="L72" i="1"/>
  <c r="K72" i="1"/>
  <c r="J72" i="1"/>
  <c r="I72" i="1"/>
  <c r="H72" i="1" s="1"/>
  <c r="AH71" i="1"/>
  <c r="AG71" i="1"/>
  <c r="AF71" i="1"/>
  <c r="AE71" i="1"/>
  <c r="AD71" i="1"/>
  <c r="AC71" i="1"/>
  <c r="AB71" i="1"/>
  <c r="AA71" i="1"/>
  <c r="Z71" i="1"/>
  <c r="Y71" i="1"/>
  <c r="X71" i="1"/>
  <c r="W71" i="1"/>
  <c r="V71" i="1"/>
  <c r="U71" i="1"/>
  <c r="T71" i="1"/>
  <c r="S71" i="1"/>
  <c r="R71" i="1"/>
  <c r="Q71" i="1"/>
  <c r="P71" i="1"/>
  <c r="O71" i="1"/>
  <c r="N71" i="1"/>
  <c r="M71" i="1"/>
  <c r="L71" i="1"/>
  <c r="K71" i="1"/>
  <c r="J71" i="1"/>
  <c r="H71" i="1" s="1"/>
  <c r="I71" i="1"/>
  <c r="AH70" i="1"/>
  <c r="AG70" i="1"/>
  <c r="AF70" i="1"/>
  <c r="AE70" i="1"/>
  <c r="AD70" i="1"/>
  <c r="AC70" i="1"/>
  <c r="AB70" i="1"/>
  <c r="AA70" i="1"/>
  <c r="Z70" i="1"/>
  <c r="Y70" i="1"/>
  <c r="X70" i="1"/>
  <c r="W70" i="1"/>
  <c r="V70" i="1"/>
  <c r="U70" i="1"/>
  <c r="T70" i="1"/>
  <c r="S70" i="1"/>
  <c r="R70" i="1"/>
  <c r="Q70" i="1"/>
  <c r="P70" i="1"/>
  <c r="O70" i="1"/>
  <c r="N70" i="1"/>
  <c r="M70" i="1"/>
  <c r="L70" i="1"/>
  <c r="K70" i="1"/>
  <c r="J70" i="1"/>
  <c r="I70" i="1"/>
  <c r="H70" i="1" s="1"/>
  <c r="AH69" i="1"/>
  <c r="AG69" i="1"/>
  <c r="AF69" i="1"/>
  <c r="AE69" i="1"/>
  <c r="AD69" i="1"/>
  <c r="AC69" i="1"/>
  <c r="AB69" i="1"/>
  <c r="AA69" i="1"/>
  <c r="Z69" i="1"/>
  <c r="Y69" i="1"/>
  <c r="X69" i="1"/>
  <c r="W69" i="1"/>
  <c r="V69" i="1"/>
  <c r="U69" i="1"/>
  <c r="T69" i="1"/>
  <c r="S69" i="1"/>
  <c r="R69" i="1"/>
  <c r="Q69" i="1"/>
  <c r="P69" i="1"/>
  <c r="O69" i="1"/>
  <c r="N69" i="1"/>
  <c r="M69" i="1"/>
  <c r="L69" i="1"/>
  <c r="K69" i="1"/>
  <c r="J69" i="1"/>
  <c r="I69" i="1"/>
  <c r="H69" i="1" s="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s="1"/>
  <c r="AH67" i="1"/>
  <c r="AG67" i="1"/>
  <c r="AF67" i="1"/>
  <c r="AE67" i="1"/>
  <c r="AD67" i="1"/>
  <c r="AC67" i="1"/>
  <c r="AB67" i="1"/>
  <c r="AA67" i="1"/>
  <c r="Z67" i="1"/>
  <c r="Y67" i="1"/>
  <c r="X67" i="1"/>
  <c r="W67" i="1"/>
  <c r="V67" i="1"/>
  <c r="U67" i="1"/>
  <c r="T67" i="1"/>
  <c r="S67" i="1"/>
  <c r="R67" i="1"/>
  <c r="Q67" i="1"/>
  <c r="P67" i="1"/>
  <c r="O67" i="1"/>
  <c r="N67" i="1"/>
  <c r="M67" i="1"/>
  <c r="L67" i="1"/>
  <c r="K67" i="1"/>
  <c r="J67" i="1"/>
  <c r="H67" i="1" s="1"/>
  <c r="I67"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s="1"/>
  <c r="AH65" i="1"/>
  <c r="AG65" i="1"/>
  <c r="AF65" i="1"/>
  <c r="AE65" i="1"/>
  <c r="AD65" i="1"/>
  <c r="AC65" i="1"/>
  <c r="AB65" i="1"/>
  <c r="AA65" i="1"/>
  <c r="Z65" i="1"/>
  <c r="Y65" i="1"/>
  <c r="X65" i="1"/>
  <c r="W65" i="1"/>
  <c r="V65" i="1"/>
  <c r="U65" i="1"/>
  <c r="T65" i="1"/>
  <c r="S65" i="1"/>
  <c r="R65" i="1"/>
  <c r="Q65" i="1"/>
  <c r="P65" i="1"/>
  <c r="O65" i="1"/>
  <c r="N65" i="1"/>
  <c r="M65" i="1"/>
  <c r="L65" i="1"/>
  <c r="K65" i="1"/>
  <c r="J65" i="1"/>
  <c r="I65" i="1"/>
  <c r="H65" i="1" s="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s="1"/>
  <c r="AH63" i="1"/>
  <c r="AG63" i="1"/>
  <c r="AF63" i="1"/>
  <c r="AE63" i="1"/>
  <c r="AD63" i="1"/>
  <c r="AC63" i="1"/>
  <c r="AB63" i="1"/>
  <c r="AA63" i="1"/>
  <c r="Z63" i="1"/>
  <c r="Y63" i="1"/>
  <c r="X63" i="1"/>
  <c r="W63" i="1"/>
  <c r="V63" i="1"/>
  <c r="U63" i="1"/>
  <c r="T63" i="1"/>
  <c r="S63" i="1"/>
  <c r="R63" i="1"/>
  <c r="Q63" i="1"/>
  <c r="P63" i="1"/>
  <c r="O63" i="1"/>
  <c r="N63" i="1"/>
  <c r="M63" i="1"/>
  <c r="L63" i="1"/>
  <c r="K63" i="1"/>
  <c r="J63" i="1"/>
  <c r="H63" i="1" s="1"/>
  <c r="I63" i="1"/>
  <c r="AH62" i="1"/>
  <c r="AG62" i="1"/>
  <c r="AF62" i="1"/>
  <c r="AE62" i="1"/>
  <c r="AD62" i="1"/>
  <c r="AC62" i="1"/>
  <c r="AB62" i="1"/>
  <c r="AA62" i="1"/>
  <c r="Z62" i="1"/>
  <c r="Y62" i="1"/>
  <c r="X62" i="1"/>
  <c r="W62" i="1"/>
  <c r="V62" i="1"/>
  <c r="U62" i="1"/>
  <c r="T62" i="1"/>
  <c r="S62" i="1"/>
  <c r="R62" i="1"/>
  <c r="Q62" i="1"/>
  <c r="P62" i="1"/>
  <c r="O62" i="1"/>
  <c r="N62" i="1"/>
  <c r="M62" i="1"/>
  <c r="L62" i="1"/>
  <c r="K62" i="1"/>
  <c r="J62" i="1"/>
  <c r="I62" i="1"/>
  <c r="H62" i="1" s="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s="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s="1"/>
  <c r="AH59" i="1"/>
  <c r="AG59" i="1"/>
  <c r="AF59" i="1"/>
  <c r="AE59" i="1"/>
  <c r="AD59" i="1"/>
  <c r="AC59" i="1"/>
  <c r="AB59" i="1"/>
  <c r="AA59" i="1"/>
  <c r="Z59" i="1"/>
  <c r="Y59" i="1"/>
  <c r="X59" i="1"/>
  <c r="W59" i="1"/>
  <c r="V59" i="1"/>
  <c r="U59" i="1"/>
  <c r="T59" i="1"/>
  <c r="S59" i="1"/>
  <c r="R59" i="1"/>
  <c r="Q59" i="1"/>
  <c r="P59" i="1"/>
  <c r="O59" i="1"/>
  <c r="N59" i="1"/>
  <c r="M59" i="1"/>
  <c r="L59" i="1"/>
  <c r="K59" i="1"/>
  <c r="J59" i="1"/>
  <c r="H59" i="1" s="1"/>
  <c r="I59"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s="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s="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s="1"/>
  <c r="AH55" i="1"/>
  <c r="AG55" i="1"/>
  <c r="AF55" i="1"/>
  <c r="AE55" i="1"/>
  <c r="AD55" i="1"/>
  <c r="AC55" i="1"/>
  <c r="AB55" i="1"/>
  <c r="AA55" i="1"/>
  <c r="Z55" i="1"/>
  <c r="Y55" i="1"/>
  <c r="X55" i="1"/>
  <c r="W55" i="1"/>
  <c r="V55" i="1"/>
  <c r="U55" i="1"/>
  <c r="T55" i="1"/>
  <c r="S55" i="1"/>
  <c r="R55" i="1"/>
  <c r="Q55" i="1"/>
  <c r="P55" i="1"/>
  <c r="O55" i="1"/>
  <c r="N55" i="1"/>
  <c r="M55" i="1"/>
  <c r="L55" i="1"/>
  <c r="K55" i="1"/>
  <c r="J55" i="1"/>
  <c r="I55" i="1"/>
  <c r="AH54" i="1"/>
  <c r="AG54" i="1"/>
  <c r="AF54" i="1"/>
  <c r="AE54" i="1"/>
  <c r="AD54" i="1"/>
  <c r="AC54" i="1"/>
  <c r="AB54" i="1"/>
  <c r="AA54" i="1"/>
  <c r="Z54" i="1"/>
  <c r="Y54" i="1"/>
  <c r="X54" i="1"/>
  <c r="W54" i="1"/>
  <c r="V54" i="1"/>
  <c r="U54" i="1"/>
  <c r="T54" i="1"/>
  <c r="S54" i="1"/>
  <c r="R54" i="1"/>
  <c r="Q54" i="1"/>
  <c r="P54" i="1"/>
  <c r="O54" i="1"/>
  <c r="N54" i="1"/>
  <c r="M54" i="1"/>
  <c r="L54" i="1"/>
  <c r="K54" i="1"/>
  <c r="J54" i="1"/>
  <c r="I54" i="1"/>
  <c r="H54" i="1" s="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s="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s="1"/>
  <c r="AH51" i="1"/>
  <c r="AG51" i="1"/>
  <c r="AF51" i="1"/>
  <c r="AE51" i="1"/>
  <c r="AD51" i="1"/>
  <c r="AC51" i="1"/>
  <c r="AB51" i="1"/>
  <c r="AA51" i="1"/>
  <c r="Z51" i="1"/>
  <c r="Y51" i="1"/>
  <c r="X51" i="1"/>
  <c r="W51" i="1"/>
  <c r="V51" i="1"/>
  <c r="U51" i="1"/>
  <c r="T51" i="1"/>
  <c r="S51" i="1"/>
  <c r="R51" i="1"/>
  <c r="Q51" i="1"/>
  <c r="P51" i="1"/>
  <c r="O51" i="1"/>
  <c r="N51" i="1"/>
  <c r="M51" i="1"/>
  <c r="L51" i="1"/>
  <c r="K51" i="1"/>
  <c r="J51" i="1"/>
  <c r="H51" i="1" s="1"/>
  <c r="I51"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s="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s="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s="1"/>
  <c r="AH47" i="1"/>
  <c r="AG47" i="1"/>
  <c r="AF47" i="1"/>
  <c r="AE47" i="1"/>
  <c r="AD47" i="1"/>
  <c r="AC47" i="1"/>
  <c r="AB47" i="1"/>
  <c r="AA47" i="1"/>
  <c r="Z47" i="1"/>
  <c r="Y47" i="1"/>
  <c r="X47" i="1"/>
  <c r="W47" i="1"/>
  <c r="V47" i="1"/>
  <c r="U47" i="1"/>
  <c r="T47" i="1"/>
  <c r="S47" i="1"/>
  <c r="R47" i="1"/>
  <c r="Q47" i="1"/>
  <c r="P47" i="1"/>
  <c r="O47" i="1"/>
  <c r="N47" i="1"/>
  <c r="M47" i="1"/>
  <c r="L47" i="1"/>
  <c r="K47" i="1"/>
  <c r="J47" i="1"/>
  <c r="I47"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s="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s="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s="1"/>
  <c r="AH43" i="1"/>
  <c r="AG43" i="1"/>
  <c r="AF43" i="1"/>
  <c r="AE43" i="1"/>
  <c r="AD43" i="1"/>
  <c r="AC43" i="1"/>
  <c r="AB43" i="1"/>
  <c r="AA43" i="1"/>
  <c r="Z43" i="1"/>
  <c r="Y43" i="1"/>
  <c r="X43" i="1"/>
  <c r="W43" i="1"/>
  <c r="V43" i="1"/>
  <c r="U43" i="1"/>
  <c r="T43" i="1"/>
  <c r="S43" i="1"/>
  <c r="R43" i="1"/>
  <c r="Q43" i="1"/>
  <c r="P43" i="1"/>
  <c r="O43" i="1"/>
  <c r="N43" i="1"/>
  <c r="M43" i="1"/>
  <c r="L43" i="1"/>
  <c r="K43" i="1"/>
  <c r="J43" i="1"/>
  <c r="I43"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s="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s="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s="1"/>
  <c r="AH39" i="1"/>
  <c r="AG39" i="1"/>
  <c r="AF39" i="1"/>
  <c r="AE39" i="1"/>
  <c r="AD39" i="1"/>
  <c r="AC39" i="1"/>
  <c r="AB39" i="1"/>
  <c r="AA39" i="1"/>
  <c r="Z39" i="1"/>
  <c r="Y39" i="1"/>
  <c r="X39" i="1"/>
  <c r="W39" i="1"/>
  <c r="V39" i="1"/>
  <c r="U39" i="1"/>
  <c r="T39" i="1"/>
  <c r="S39" i="1"/>
  <c r="R39" i="1"/>
  <c r="Q39" i="1"/>
  <c r="P39" i="1"/>
  <c r="O39" i="1"/>
  <c r="N39" i="1"/>
  <c r="M39" i="1"/>
  <c r="L39" i="1"/>
  <c r="K39" i="1"/>
  <c r="J39" i="1"/>
  <c r="H39" i="1" s="1"/>
  <c r="I39"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s="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s="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s="1"/>
  <c r="AH35" i="1"/>
  <c r="AG35" i="1"/>
  <c r="AF35" i="1"/>
  <c r="AE35" i="1"/>
  <c r="AD35" i="1"/>
  <c r="AC35" i="1"/>
  <c r="AB35" i="1"/>
  <c r="AA35" i="1"/>
  <c r="Z35" i="1"/>
  <c r="Y35" i="1"/>
  <c r="X35" i="1"/>
  <c r="W35" i="1"/>
  <c r="V35" i="1"/>
  <c r="U35" i="1"/>
  <c r="T35" i="1"/>
  <c r="S35" i="1"/>
  <c r="R35" i="1"/>
  <c r="Q35" i="1"/>
  <c r="P35" i="1"/>
  <c r="O35" i="1"/>
  <c r="N35" i="1"/>
  <c r="M35" i="1"/>
  <c r="L35" i="1"/>
  <c r="K35" i="1"/>
  <c r="J35" i="1"/>
  <c r="H35" i="1" s="1"/>
  <c r="I35"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s="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s="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s="1"/>
  <c r="AH31" i="1"/>
  <c r="AG31" i="1"/>
  <c r="AF31" i="1"/>
  <c r="AE31" i="1"/>
  <c r="AD31" i="1"/>
  <c r="AC31" i="1"/>
  <c r="AB31" i="1"/>
  <c r="AA31" i="1"/>
  <c r="Z31" i="1"/>
  <c r="Y31" i="1"/>
  <c r="X31" i="1"/>
  <c r="W31" i="1"/>
  <c r="V31" i="1"/>
  <c r="U31" i="1"/>
  <c r="T31" i="1"/>
  <c r="S31" i="1"/>
  <c r="R31" i="1"/>
  <c r="Q31" i="1"/>
  <c r="P31" i="1"/>
  <c r="O31" i="1"/>
  <c r="N31" i="1"/>
  <c r="M31" i="1"/>
  <c r="L31" i="1"/>
  <c r="K31" i="1"/>
  <c r="J31" i="1"/>
  <c r="H31" i="1" s="1"/>
  <c r="I31"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s="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s="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s="1"/>
  <c r="AH27" i="1"/>
  <c r="AG27" i="1"/>
  <c r="AF27" i="1"/>
  <c r="AE27" i="1"/>
  <c r="AD27" i="1"/>
  <c r="AC27" i="1"/>
  <c r="AB27" i="1"/>
  <c r="AA27" i="1"/>
  <c r="Z27" i="1"/>
  <c r="Y27" i="1"/>
  <c r="X27" i="1"/>
  <c r="W27" i="1"/>
  <c r="V27" i="1"/>
  <c r="U27" i="1"/>
  <c r="T27" i="1"/>
  <c r="S27" i="1"/>
  <c r="R27" i="1"/>
  <c r="Q27" i="1"/>
  <c r="P27" i="1"/>
  <c r="O27" i="1"/>
  <c r="N27" i="1"/>
  <c r="M27" i="1"/>
  <c r="L27" i="1"/>
  <c r="K27" i="1"/>
  <c r="J27" i="1"/>
  <c r="H27" i="1" s="1"/>
  <c r="I27"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s="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s="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s="1"/>
  <c r="AH23" i="1"/>
  <c r="AG23" i="1"/>
  <c r="AF23" i="1"/>
  <c r="AE23" i="1"/>
  <c r="AD23" i="1"/>
  <c r="AC23" i="1"/>
  <c r="AB23" i="1"/>
  <c r="AA23" i="1"/>
  <c r="Z23" i="1"/>
  <c r="Y23" i="1"/>
  <c r="X23" i="1"/>
  <c r="W23" i="1"/>
  <c r="V23" i="1"/>
  <c r="U23" i="1"/>
  <c r="T23" i="1"/>
  <c r="S23" i="1"/>
  <c r="R23" i="1"/>
  <c r="Q23" i="1"/>
  <c r="P23" i="1"/>
  <c r="O23" i="1"/>
  <c r="N23" i="1"/>
  <c r="M23" i="1"/>
  <c r="L23" i="1"/>
  <c r="K23" i="1"/>
  <c r="J23" i="1"/>
  <c r="H23" i="1" s="1"/>
  <c r="I23"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s="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s="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s="1"/>
  <c r="AH19" i="1"/>
  <c r="AG19" i="1"/>
  <c r="AF19" i="1"/>
  <c r="AE19" i="1"/>
  <c r="AD19" i="1"/>
  <c r="AC19" i="1"/>
  <c r="AB19" i="1"/>
  <c r="AA19" i="1"/>
  <c r="Z19" i="1"/>
  <c r="Y19" i="1"/>
  <c r="X19" i="1"/>
  <c r="W19" i="1"/>
  <c r="V19" i="1"/>
  <c r="U19" i="1"/>
  <c r="T19" i="1"/>
  <c r="S19" i="1"/>
  <c r="R19" i="1"/>
  <c r="Q19" i="1"/>
  <c r="P19" i="1"/>
  <c r="O19" i="1"/>
  <c r="N19" i="1"/>
  <c r="M19" i="1"/>
  <c r="L19" i="1"/>
  <c r="K19" i="1"/>
  <c r="J19" i="1"/>
  <c r="H19" i="1" s="1"/>
  <c r="I19"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s="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s="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s="1"/>
  <c r="AH15" i="1"/>
  <c r="AG15" i="1"/>
  <c r="AF15" i="1"/>
  <c r="AE15" i="1"/>
  <c r="AD15" i="1"/>
  <c r="AC15" i="1"/>
  <c r="AB15" i="1"/>
  <c r="AA15" i="1"/>
  <c r="Z15" i="1"/>
  <c r="Y15" i="1"/>
  <c r="X15" i="1"/>
  <c r="W15" i="1"/>
  <c r="V15" i="1"/>
  <c r="U15" i="1"/>
  <c r="T15" i="1"/>
  <c r="S15" i="1"/>
  <c r="R15" i="1"/>
  <c r="Q15" i="1"/>
  <c r="P15" i="1"/>
  <c r="O15" i="1"/>
  <c r="N15" i="1"/>
  <c r="M15" i="1"/>
  <c r="L15" i="1"/>
  <c r="K15" i="1"/>
  <c r="J15" i="1"/>
  <c r="H15" i="1" s="1"/>
  <c r="I15"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s="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s="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s="1"/>
  <c r="AH11" i="1"/>
  <c r="AG11" i="1"/>
  <c r="AF11" i="1"/>
  <c r="AE11" i="1"/>
  <c r="AD11" i="1"/>
  <c r="AC11" i="1"/>
  <c r="AB11" i="1"/>
  <c r="AA11" i="1"/>
  <c r="Z11" i="1"/>
  <c r="Y11" i="1"/>
  <c r="X11" i="1"/>
  <c r="W11" i="1"/>
  <c r="V11" i="1"/>
  <c r="U11" i="1"/>
  <c r="T11" i="1"/>
  <c r="S11" i="1"/>
  <c r="R11" i="1"/>
  <c r="Q11" i="1"/>
  <c r="P11" i="1"/>
  <c r="O11" i="1"/>
  <c r="N11" i="1"/>
  <c r="M11" i="1"/>
  <c r="L11" i="1"/>
  <c r="K11" i="1"/>
  <c r="J11" i="1"/>
  <c r="I11"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s="1"/>
  <c r="AH9" i="1"/>
  <c r="AG9" i="1"/>
  <c r="AF9" i="1"/>
  <c r="AE9" i="1"/>
  <c r="AD9" i="1"/>
  <c r="AC9" i="1"/>
  <c r="AB9" i="1"/>
  <c r="AA9" i="1"/>
  <c r="Z9" i="1"/>
  <c r="Y9" i="1"/>
  <c r="X9" i="1"/>
  <c r="W9" i="1"/>
  <c r="V9" i="1"/>
  <c r="U9" i="1"/>
  <c r="T9" i="1"/>
  <c r="S9" i="1"/>
  <c r="R9" i="1"/>
  <c r="Q9" i="1"/>
  <c r="P9" i="1"/>
  <c r="O9" i="1"/>
  <c r="N9" i="1"/>
  <c r="M9" i="1"/>
  <c r="L9" i="1"/>
  <c r="K9" i="1"/>
  <c r="J9" i="1"/>
  <c r="I9" i="1"/>
  <c r="H9" i="1" s="1"/>
  <c r="AH8" i="1"/>
  <c r="AG8" i="1"/>
  <c r="AF8" i="1"/>
  <c r="AE8" i="1"/>
  <c r="AD8" i="1"/>
  <c r="AC8" i="1"/>
  <c r="AB8" i="1"/>
  <c r="AA8" i="1"/>
  <c r="Z8" i="1"/>
  <c r="Y8" i="1"/>
  <c r="X8" i="1"/>
  <c r="W8" i="1"/>
  <c r="V8" i="1"/>
  <c r="U8" i="1"/>
  <c r="T8" i="1"/>
  <c r="S8" i="1"/>
  <c r="R8" i="1"/>
  <c r="Q8" i="1"/>
  <c r="P8" i="1"/>
  <c r="O8" i="1"/>
  <c r="N8" i="1"/>
  <c r="M8" i="1"/>
  <c r="L8" i="1"/>
  <c r="K8" i="1"/>
  <c r="J8" i="1"/>
  <c r="I8" i="1"/>
  <c r="H8" i="1" s="1"/>
  <c r="AH7" i="1"/>
  <c r="AG7" i="1"/>
  <c r="AF7" i="1"/>
  <c r="AE7" i="1"/>
  <c r="AD7" i="1"/>
  <c r="AC7" i="1"/>
  <c r="AB7" i="1"/>
  <c r="AA7" i="1"/>
  <c r="Z7" i="1"/>
  <c r="Y7" i="1"/>
  <c r="X7" i="1"/>
  <c r="W7" i="1"/>
  <c r="V7" i="1"/>
  <c r="U7" i="1"/>
  <c r="T7" i="1"/>
  <c r="S7" i="1"/>
  <c r="R7" i="1"/>
  <c r="Q7" i="1"/>
  <c r="P7" i="1"/>
  <c r="O7" i="1"/>
  <c r="N7" i="1"/>
  <c r="M7" i="1"/>
  <c r="L7" i="1"/>
  <c r="K7" i="1"/>
  <c r="J7" i="1"/>
  <c r="H7" i="1" s="1"/>
  <c r="I7" i="1"/>
  <c r="AH6" i="1"/>
  <c r="AG6" i="1"/>
  <c r="AF6" i="1"/>
  <c r="AE6" i="1"/>
  <c r="AD6" i="1"/>
  <c r="AC6" i="1"/>
  <c r="AB6" i="1"/>
  <c r="AA6" i="1"/>
  <c r="Z6" i="1"/>
  <c r="Y6" i="1"/>
  <c r="X6" i="1"/>
  <c r="W6" i="1"/>
  <c r="V6" i="1"/>
  <c r="U6" i="1"/>
  <c r="T6" i="1"/>
  <c r="S6" i="1"/>
  <c r="R6" i="1"/>
  <c r="Q6" i="1"/>
  <c r="P6" i="1"/>
  <c r="O6" i="1"/>
  <c r="N6" i="1"/>
  <c r="M6" i="1"/>
  <c r="L6" i="1"/>
  <c r="K6" i="1"/>
  <c r="J6" i="1"/>
  <c r="I6" i="1"/>
  <c r="H6" i="1" s="1"/>
  <c r="AH5" i="1"/>
  <c r="AG5" i="1"/>
  <c r="AF5" i="1"/>
  <c r="AE5" i="1"/>
  <c r="AD5" i="1"/>
  <c r="AC5" i="1"/>
  <c r="AB5" i="1"/>
  <c r="AA5" i="1"/>
  <c r="Z5" i="1"/>
  <c r="Y5" i="1"/>
  <c r="X5" i="1"/>
  <c r="W5" i="1"/>
  <c r="V5" i="1"/>
  <c r="U5" i="1"/>
  <c r="T5" i="1"/>
  <c r="S5" i="1"/>
  <c r="R5" i="1"/>
  <c r="Q5" i="1"/>
  <c r="P5" i="1"/>
  <c r="O5" i="1"/>
  <c r="N5" i="1"/>
  <c r="M5" i="1"/>
  <c r="L5" i="1"/>
  <c r="K5" i="1"/>
  <c r="J5" i="1"/>
  <c r="I5" i="1"/>
  <c r="H5" i="1" s="1"/>
  <c r="AH4" i="1"/>
  <c r="AG4" i="1"/>
  <c r="AF4" i="1"/>
  <c r="AE4" i="1"/>
  <c r="AD4" i="1"/>
  <c r="AC4" i="1"/>
  <c r="AB4" i="1"/>
  <c r="AA4" i="1"/>
  <c r="Z4" i="1"/>
  <c r="Y4" i="1"/>
  <c r="X4" i="1"/>
  <c r="W4" i="1"/>
  <c r="V4" i="1"/>
  <c r="U4" i="1"/>
  <c r="T4" i="1"/>
  <c r="S4" i="1"/>
  <c r="R4" i="1"/>
  <c r="Q4" i="1"/>
  <c r="P4" i="1"/>
  <c r="O4" i="1"/>
  <c r="N4" i="1"/>
  <c r="M4" i="1"/>
  <c r="L4" i="1"/>
  <c r="K4" i="1"/>
  <c r="J4" i="1"/>
  <c r="I4" i="1"/>
  <c r="H4" i="1" s="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570" i="1"/>
  <c r="AH2" i="1"/>
  <c r="AG2" i="1"/>
  <c r="AF2" i="1"/>
  <c r="AE2" i="1"/>
  <c r="AD2" i="1"/>
  <c r="AC2" i="1"/>
  <c r="AB2" i="1"/>
  <c r="AA2" i="1"/>
  <c r="Z2" i="1"/>
  <c r="Y2" i="1"/>
  <c r="X2" i="1"/>
  <c r="W2" i="1"/>
  <c r="V2" i="1"/>
  <c r="U2" i="1"/>
  <c r="T2" i="1"/>
  <c r="S2" i="1"/>
  <c r="R2" i="1"/>
  <c r="Q2" i="1"/>
  <c r="P2" i="1"/>
  <c r="O2" i="1"/>
  <c r="N2" i="1"/>
  <c r="M2" i="1"/>
  <c r="L2" i="1"/>
  <c r="K2" i="1"/>
  <c r="J2" i="1"/>
  <c r="I2" i="1"/>
  <c r="AH3" i="1"/>
  <c r="AG3" i="1"/>
  <c r="AF3" i="1"/>
  <c r="AE3" i="1"/>
  <c r="AD3" i="1"/>
  <c r="AC3" i="1"/>
  <c r="AB3" i="1"/>
  <c r="AA3" i="1"/>
  <c r="Z3" i="1"/>
  <c r="Y3" i="1"/>
  <c r="X3" i="1"/>
  <c r="W3" i="1"/>
  <c r="V3" i="1"/>
  <c r="U3" i="1"/>
  <c r="T3" i="1"/>
  <c r="S3" i="1"/>
  <c r="R3" i="1"/>
  <c r="Q3" i="1"/>
  <c r="P3" i="1"/>
  <c r="O3" i="1"/>
  <c r="N3" i="1"/>
  <c r="M3" i="1"/>
  <c r="H3" i="1" s="1"/>
  <c r="L3" i="1"/>
  <c r="K3" i="1"/>
  <c r="J3" i="1"/>
</calcChain>
</file>

<file path=xl/sharedStrings.xml><?xml version="1.0" encoding="utf-8"?>
<sst xmlns="http://schemas.openxmlformats.org/spreadsheetml/2006/main" count="7691" uniqueCount="833">
  <si>
    <t>ISO</t>
  </si>
  <si>
    <t>Country</t>
  </si>
  <si>
    <t>Subject Descriptor</t>
  </si>
  <si>
    <t>Units</t>
  </si>
  <si>
    <t>Scale</t>
  </si>
  <si>
    <t>Country/Series-specific Notes</t>
  </si>
  <si>
    <t>Estimates Start After</t>
  </si>
  <si>
    <t>AFG</t>
  </si>
  <si>
    <t>Afghanistan</t>
  </si>
  <si>
    <t>Gross domestic product per capita, constant prices</t>
  </si>
  <si>
    <t>National currency</t>
  </si>
  <si>
    <t>See notes for:  Gross domestic product, constant prices (National currency) Population (Persons).</t>
  </si>
  <si>
    <t>n/a</t>
  </si>
  <si>
    <t>Gross domestic product based on purchasing-power-parity (PPP) per capita GDP</t>
  </si>
  <si>
    <t>Current international dollar</t>
  </si>
  <si>
    <t>See notes for:  Gross domestic product, current prices (National currency) Population (Persons).</t>
  </si>
  <si>
    <t>Population</t>
  </si>
  <si>
    <t>Persons</t>
  </si>
  <si>
    <t>Millions</t>
  </si>
  <si>
    <t>Source: Source: The 2012 revision to the UN World Population Prospects. Latest actual data: 2013 Primary domestic currency: Afghan Afghani Data last updated: 09/2015</t>
  </si>
  <si>
    <t>ALB</t>
  </si>
  <si>
    <t>Albania</t>
  </si>
  <si>
    <t>Source: National Statistics Office. INSTAT Latest actual data: 2010 Primary domestic currency: Albanian lek Data last updated: 07/2015</t>
  </si>
  <si>
    <t>DZA</t>
  </si>
  <si>
    <t>Algeria</t>
  </si>
  <si>
    <t>Source: National Statistics Office Latest actual data: 2013 Primary domestic currency: Algerian dinar Data last updated: 09/2015</t>
  </si>
  <si>
    <t>AGO</t>
  </si>
  <si>
    <t>Angola</t>
  </si>
  <si>
    <t>Source: National Statistics Office Latest actual data: 2014 Primary domestic currency: Angolan kwanza Data last updated: 09/2015</t>
  </si>
  <si>
    <t>ATG</t>
  </si>
  <si>
    <t>Antigua and Barbuda</t>
  </si>
  <si>
    <t>Source: International Financial Institution (e.g. Eurostat, OECD, IFS, World Bank, WTO). Growth rates from WDI database, but values based on 2011 census Latest actual data: 2011 Primary domestic currency: Eastern Caribbean dollar Data last updated: 09/2015</t>
  </si>
  <si>
    <t>ARG</t>
  </si>
  <si>
    <t>Argentina</t>
  </si>
  <si>
    <t>Source: National Statistics Office Latest actual data: 2010 Notes: Based on the National Census of 2001 Primary domestic currency: Argentine peso Data last updated: 09/2015</t>
  </si>
  <si>
    <t>ARM</t>
  </si>
  <si>
    <t>Armenia</t>
  </si>
  <si>
    <t>Source: National Statistics Office Latest actual data: 2011 Primary domestic currency: Armenian dram Data last updated: 09/2015</t>
  </si>
  <si>
    <t>AUS</t>
  </si>
  <si>
    <t>Australia</t>
  </si>
  <si>
    <t>Source: National Statistics Office. Australian Bureau of Statistics (via Time Series Plus &amp; dXdata) Latest actual data: 2014 Primary domestic currency: Australian dollar Data last updated: 09/2015</t>
  </si>
  <si>
    <t>AUT</t>
  </si>
  <si>
    <t>Austria</t>
  </si>
  <si>
    <t>Source: National Statistics Office Latest actual data: 2014 Primary domestic currency: Euro Data last updated: 09/2015</t>
  </si>
  <si>
    <t>AZE</t>
  </si>
  <si>
    <t>Azerbaijan</t>
  </si>
  <si>
    <t>Source: National Statistics Office Latest actual data: 2014 Notes: Data prior to 2005 cannot be confirmed at this time. Primary domestic currency: Azerbaijan manat Data last updated: 09/2015</t>
  </si>
  <si>
    <t>BHS</t>
  </si>
  <si>
    <t>The Bahamas</t>
  </si>
  <si>
    <t>Source: National Statistics Office Latest actual data: 2013 Primary domestic currency: Bahamian dollar Data last updated: 09/2015</t>
  </si>
  <si>
    <t>BHR</t>
  </si>
  <si>
    <t>Bahrain</t>
  </si>
  <si>
    <t>Source: National Statistics Office. For data prior to 1990, the source is IFS - International Financial Statistics Latest actual data: 2013. The latest census were 2010 and 2001. Primary domestic currency: Bahrain dinar Data last updated: 09/2015</t>
  </si>
  <si>
    <t>BGD</t>
  </si>
  <si>
    <t>Bangladesh</t>
  </si>
  <si>
    <t>Source: International Financial Institution (e.g. Eurostat, OECD, IFS, World Bank, WTO) Latest actual data: 2013 Primary domestic currency: Bangladesh taka Data last updated: 08/2015</t>
  </si>
  <si>
    <t>BRB</t>
  </si>
  <si>
    <t>Barbados</t>
  </si>
  <si>
    <t>Source: National Statistics Office Latest actual data: 2010 Primary domestic currency: Barbados dollar Data last updated: 08/2015</t>
  </si>
  <si>
    <t>BLR</t>
  </si>
  <si>
    <t>Belarus</t>
  </si>
  <si>
    <t>Source: National Statistics Office. Formally, the National Statistical Committee of the Republic of Belarus Latest actual data: 2013 Primary domestic currency: Belarusian rubel Data last updated: 08/2015</t>
  </si>
  <si>
    <t>BEL</t>
  </si>
  <si>
    <t>Belgium</t>
  </si>
  <si>
    <t>Source: Central Bank Latest actual data: 2014 Primary domestic currency: Euro Data last updated: 09/2015</t>
  </si>
  <si>
    <t>BLZ</t>
  </si>
  <si>
    <t>Belize</t>
  </si>
  <si>
    <t>Source: National Statistics Office Latest actual data: 2013 Primary domestic currency: Belize dollar Data last updated: 08/2015</t>
  </si>
  <si>
    <t>BEN</t>
  </si>
  <si>
    <t>Benin</t>
  </si>
  <si>
    <t>Source: International Financial Institution (e.g. Eurostat, OECD, IFS, World Bank, WTO) Latest actual data: 2011 Primary domestic currency: CFA franc Data last updated: 08/2015</t>
  </si>
  <si>
    <t>BTN</t>
  </si>
  <si>
    <t>Bhutan</t>
  </si>
  <si>
    <t>Source: International Financial Institution (e.g. Eurostat, OECD, IFS, World Bank, WTO). World Development Indicators Latest actual data: 2011 Primary domestic currency: Bhutanese ngultrum Data last updated: 07/2015</t>
  </si>
  <si>
    <t>BOL</t>
  </si>
  <si>
    <t>Bolivia</t>
  </si>
  <si>
    <t>Source: National Statistics Office Latest actual data: 2011 Primary domestic currency: Bolivian boliviano Data last updated: 09/2015</t>
  </si>
  <si>
    <t>BIH</t>
  </si>
  <si>
    <t>Bosnia and Herzegovina</t>
  </si>
  <si>
    <t>Source: Central Bank and LABORSTA Labour Statistics Database of the INTERNATIONAL LABOUR ORGANIZATION Geneva Latest actual data: 2014 Notes: No census has been taken since the 1990-s (pre-war); data estimated by national authority. Primary domestic currency: Convertible marka Data last updated: 08/2015</t>
  </si>
  <si>
    <t>BWA</t>
  </si>
  <si>
    <t>Botswana</t>
  </si>
  <si>
    <t>Source: International Financial Institution (e.g. Eurostat, OECD, IFS, World Bank, WTO). World Development Indicators Latest actual data: 2008 Primary domestic currency: Botswana pula Data last updated: 09/2015</t>
  </si>
  <si>
    <t>BRA</t>
  </si>
  <si>
    <t>Brazil</t>
  </si>
  <si>
    <t>Source: National Statistics Office Latest actual data: 2014. Official population estimates and forecasts from the National Statistical Office (IBGE) for later years Primary domestic currency: Brazilian real Data last updated: 09/2015</t>
  </si>
  <si>
    <t>BRN</t>
  </si>
  <si>
    <t>Brunei Darussalam</t>
  </si>
  <si>
    <t>Source: National Statistics Office. Department of Economic Planning and Development, Prime Minister's office. Latest actual data: 2013 Primary domestic currency: Brunei dollar Data last updated: 09/2015</t>
  </si>
  <si>
    <t>BGR</t>
  </si>
  <si>
    <t>Bulgaria</t>
  </si>
  <si>
    <t>Source: National Statistics Office Latest actual data: 2014 Primary domestic currency: Bulgarian lev Data last updated: 09/2015</t>
  </si>
  <si>
    <t>BFA</t>
  </si>
  <si>
    <t>Burkina Faso</t>
  </si>
  <si>
    <t>BDI</t>
  </si>
  <si>
    <t>Burundi</t>
  </si>
  <si>
    <t>Source: National Statistics Office Latest actual data: IMF staff estimates Primary domestic currency: Burundi franc Data last updated: 09/2015</t>
  </si>
  <si>
    <t>CPV</t>
  </si>
  <si>
    <t>Cabo Verde</t>
  </si>
  <si>
    <t>Source: National Statistics Office Latest actual data: 2014 Primary domestic currency: Cabo Verde escudo Data last updated: 08/2015</t>
  </si>
  <si>
    <t>KHM</t>
  </si>
  <si>
    <t>Cambodia</t>
  </si>
  <si>
    <t>Source: National Statistics Office Latest actual data: 2012 Primary domestic currency: Cambodian riel Data last updated: 09/2015</t>
  </si>
  <si>
    <t>CMR</t>
  </si>
  <si>
    <t>Cameroon</t>
  </si>
  <si>
    <t>Source: National Statistics Office Latest actual data: 2010 Primary domestic currency: CFA franc Data last updated: 09/2015</t>
  </si>
  <si>
    <t>CAN</t>
  </si>
  <si>
    <t>Canada</t>
  </si>
  <si>
    <t>Source: National Statistics Office Latest actual data: 2014 Primary domestic currency: Canadian dollar Data last updated: 09/2015</t>
  </si>
  <si>
    <t>CAF</t>
  </si>
  <si>
    <t>Central African Republic</t>
  </si>
  <si>
    <t>Source: Other Latest actual data: 2004. IMF projections Primary domestic currency: CFA franc Data last updated: 09/2015</t>
  </si>
  <si>
    <t>TCD</t>
  </si>
  <si>
    <t>Chad</t>
  </si>
  <si>
    <t>Source: National Statistics Office Latest actual data: 2004 Primary domestic currency: CFA franc Data last updated: 08/2015</t>
  </si>
  <si>
    <t>CHL</t>
  </si>
  <si>
    <t>Chile</t>
  </si>
  <si>
    <t>Source: National Statistics Office Latest actual data: 2002. Date of last census was 2002. Primary domestic currency: Chilean peso Data last updated: 09/2015</t>
  </si>
  <si>
    <t>CHN</t>
  </si>
  <si>
    <t>China</t>
  </si>
  <si>
    <t>Source: CEIC Latest actual data: 2014 Primary domestic currency: Chinese yuan Data last updated: 09/2015</t>
  </si>
  <si>
    <t>COL</t>
  </si>
  <si>
    <t>Colombia</t>
  </si>
  <si>
    <t>Source: National Statistics Office Latest actual data: 2014 Primary domestic currency: Colombian peso Data last updated: 09/2015</t>
  </si>
  <si>
    <t>COM</t>
  </si>
  <si>
    <t>Comoros</t>
  </si>
  <si>
    <t>Source: IMF Staff Estimates Latest actual data: 2003 Primary domestic currency: Comorian franc Data last updated: 08/2015</t>
  </si>
  <si>
    <t>COD</t>
  </si>
  <si>
    <t>Democratic Republic of the Congo</t>
  </si>
  <si>
    <t>Source: UN Population Latest actual data: 1983 Notes: There has not been a census since 1983. Primary domestic currency: Congo franc Data last updated: 09/2015</t>
  </si>
  <si>
    <t>COG</t>
  </si>
  <si>
    <t>Republic of Congo</t>
  </si>
  <si>
    <t>Source: National Statistics Office Latest actual data: 2004 Primary domestic currency: CFA franc Data last updated: 09/2015</t>
  </si>
  <si>
    <t>CRI</t>
  </si>
  <si>
    <t>Costa Rica</t>
  </si>
  <si>
    <t>Source: National Statistics Office Latest actual data: 2011 Primary domestic currency: Costa Rican col≤n Data last updated: 09/2015</t>
  </si>
  <si>
    <t>CIV</t>
  </si>
  <si>
    <t>C⌠te d'Ivoire</t>
  </si>
  <si>
    <t>Source: National Statistics Office Latest actual data: 2012 Primary domestic currency: CFA franc Data last updated: 08/2015</t>
  </si>
  <si>
    <t>HRV</t>
  </si>
  <si>
    <t>Croatia</t>
  </si>
  <si>
    <t>Source: Haver Analytics. Formally, the Croatian National Bank Latest actual data: 2013 Primary domestic currency: Croatian kuna Data last updated: 09/2015</t>
  </si>
  <si>
    <t>CYP</t>
  </si>
  <si>
    <t>Cyprus</t>
  </si>
  <si>
    <t>Source: National Statistics Office Latest actual data: 2014 Notes: Annual data prior to 1994 are end of year. Starting 1995 annual data are as of January 1 of each year. Primary domestic currency: Euro Data last updated: 08/2015</t>
  </si>
  <si>
    <t>CZE</t>
  </si>
  <si>
    <t>Czech Republic</t>
  </si>
  <si>
    <t>Source: Haver Analytics Latest actual data: 2014 Primary domestic currency: Czech koruna Data last updated: 09/2015</t>
  </si>
  <si>
    <t>DNK</t>
  </si>
  <si>
    <t>Denmark</t>
  </si>
  <si>
    <t>Source: National Statistics Office Latest actual data: 2014 Primary domestic currency: Danish krone Data last updated: 09/2015</t>
  </si>
  <si>
    <t>DJI</t>
  </si>
  <si>
    <t>Djibouti</t>
  </si>
  <si>
    <t>Source: Official population data are not available. Data prior to 1993 are taken from the World Bank World Development Indicators; other data are from U.N. sources, 2009. Latest actual data: 2009. A census was conducted in 2009. Primary domestic currency: Djibouti franc Data last updated: 09/2015</t>
  </si>
  <si>
    <t>DMA</t>
  </si>
  <si>
    <t>Dominica</t>
  </si>
  <si>
    <t>Source: National Statistics Office Latest actual data: 2011 Notes: The data source has been changed from World Bank World Development Indicators database to National Statistical Office. Primary domestic currency: Eastern Caribbean dollar Data last updated: 07/2015</t>
  </si>
  <si>
    <t>DOM</t>
  </si>
  <si>
    <t>Dominican Republic</t>
  </si>
  <si>
    <t>Source: International Financial Institution (e.g. Eurostat, OECD, IFS, World Bank, WTO). IFS - International Financial Statistics. Latest actual data: 2014. Updated estimations and projections in December 2014 on the basis of the 2010 Population Census by the National Statistics Office (ONE) Primary domestic currency: Dominican peso Data last updated: 09/2015</t>
  </si>
  <si>
    <t>ECU</t>
  </si>
  <si>
    <t>Ecuador</t>
  </si>
  <si>
    <t>Source: National Statistics Office Latest actual data: 2014 Primary domestic currency: U.S. dollar Data last updated: 09/2015</t>
  </si>
  <si>
    <t>EGY</t>
  </si>
  <si>
    <t>Egypt</t>
  </si>
  <si>
    <t>Source: Central Agency for Public Mobilization and Statistics (CAPMAS) Latest actual data: 2013/14 Primary domestic currency: Egyptian pound Data last updated: 09/2015</t>
  </si>
  <si>
    <t>SLV</t>
  </si>
  <si>
    <t>El Salvador</t>
  </si>
  <si>
    <t>Source: National Statistics Office Latest actual data: 2007 Primary domestic currency: U.S. dollar Data last updated: 09/2015</t>
  </si>
  <si>
    <t>GNQ</t>
  </si>
  <si>
    <t>Equatorial Guinea</t>
  </si>
  <si>
    <t>Source: Other Latest actual data: 2010 Notes: Population series is based on United Nations (UN) estimates. The last national census was conducted in 2001. Population figures used by the country authorities differ substantially from the UN estimates. Primary domestic currency: CFA franc Data last updated: 09/2015</t>
  </si>
  <si>
    <t>ERI</t>
  </si>
  <si>
    <t>Eritrea</t>
  </si>
  <si>
    <t>Source: UN Population Prospects 2006 Latest actual data: 2006 Primary domestic currency: Eritrean nakfa Data last updated: 08/2015</t>
  </si>
  <si>
    <t>EST</t>
  </si>
  <si>
    <t>Estonia</t>
  </si>
  <si>
    <t>Source: National Statistics Office Latest actual data: 2013 Primary domestic currency: Euro Data last updated: 09/2015</t>
  </si>
  <si>
    <t>ETH</t>
  </si>
  <si>
    <t>Ethiopia</t>
  </si>
  <si>
    <t>Source: International Financial Institution (e.g. Eurostat, OECD, IFS, World Bank, WTO). Human Development Indicators Latest actual data: 2008 Primary domestic currency: Ethiopian birr Data last updated: 09/2015</t>
  </si>
  <si>
    <t>FJI</t>
  </si>
  <si>
    <t>Fiji</t>
  </si>
  <si>
    <t>Source: International Financial Institution (e.g. Eurostat, OECD, IFS, World Bank, WTO) Latest actual data: 2013 Primary domestic currency: Fiji dollar Data last updated: 09/2015</t>
  </si>
  <si>
    <t>FIN</t>
  </si>
  <si>
    <t>Finland</t>
  </si>
  <si>
    <t>FRA</t>
  </si>
  <si>
    <t>France</t>
  </si>
  <si>
    <t>Source: National Statistics Office Latest actual data: 2014 Primary domestic currency: Euro Data last updated: 08/2015</t>
  </si>
  <si>
    <t>GAB</t>
  </si>
  <si>
    <t>Gabon</t>
  </si>
  <si>
    <t>Source: National Statistics Office. In close cooperation with World Bank and country authorities. Latest actual data: IMF staff estimates Primary domestic currency: CFA franc Data last updated: 09/2015</t>
  </si>
  <si>
    <t>GMB</t>
  </si>
  <si>
    <t>The Gambia</t>
  </si>
  <si>
    <t>Source: International Financial Institution (e.g. Eurostat, OECD, IFS, World Bank, WTO). Human Development Indicators Latest actual data: 2010 Primary domestic currency: Gambian dalasi Data last updated: 09/2015</t>
  </si>
  <si>
    <t>GEO</t>
  </si>
  <si>
    <t>Georgia</t>
  </si>
  <si>
    <t>Source: National Statistics Office. Census suveys were conducted in 2002 and 2014. Data from 2003 to 2013 have been computed via linear interpolation and are inconsistent with data from the authorities which have not been back-cast following the results of the 2014 census Latest actual data: 2013 Primary domestic currency: Georgian lari Data last updated: 09/2015</t>
  </si>
  <si>
    <t>DEU</t>
  </si>
  <si>
    <t>Germany</t>
  </si>
  <si>
    <t>Source: National Statistics Office Latest actual data: 2013 Notes: Data until 1990 refers to German federation only (West Germany). Data from 1991 refer to United Germany. Primary domestic currency: Euro Data last updated: 09/2015</t>
  </si>
  <si>
    <t>GHA</t>
  </si>
  <si>
    <t>Ghana</t>
  </si>
  <si>
    <t>Source: National Statistics Office Latest actual data: IMF staff estimates Notes: Data cannot be confirmed by national sources at this time. Primary domestic currency: Ghanaian cedi Data last updated: 08/2015</t>
  </si>
  <si>
    <t>GRC</t>
  </si>
  <si>
    <t>Greece</t>
  </si>
  <si>
    <t>Source: Haver Analytics. Formally, the Statistical Office of the European Communities (EUROSTAT) Latest actual data: 2014 Primary domestic currency: Euro Data last updated: 09/2015</t>
  </si>
  <si>
    <t>GRD</t>
  </si>
  <si>
    <t>Grenada</t>
  </si>
  <si>
    <t>Source: National Statistics Office Latest actual data: 2011 Primary domestic currency: Eastern Caribbean dollar Data last updated: 09/2015</t>
  </si>
  <si>
    <t>GTM</t>
  </si>
  <si>
    <t>Guatemala</t>
  </si>
  <si>
    <t>Source: National Statistics Office Latest actual data: 2010 Primary domestic currency: Guatemalan quetzal Data last updated: 09/2015</t>
  </si>
  <si>
    <t>GIN</t>
  </si>
  <si>
    <t>Guinea</t>
  </si>
  <si>
    <t>Source: National Statistics Office Latest actual data: 2009 Notes: Data prior to 1995 cannot be confirmed by national sources at this time. Primary domestic currency: Guinean franc Data last updated: 08/2015</t>
  </si>
  <si>
    <t>GNB</t>
  </si>
  <si>
    <t>Guinea-Bissau</t>
  </si>
  <si>
    <t>Source: International Financial Institution (e.g. Eurostat, OECD, IFS, World Bank, WTO). Human Development Indicators. Latest actual data: 2004 Primary domestic currency: CFA franc Data last updated: 09/2015</t>
  </si>
  <si>
    <t>GUY</t>
  </si>
  <si>
    <t>Guyana</t>
  </si>
  <si>
    <t>Source: National Statistics Office Latest actual data: 2002 Primary domestic currency: Guyana dollar Data last updated: 09/2015</t>
  </si>
  <si>
    <t>HTI</t>
  </si>
  <si>
    <t>Haiti</t>
  </si>
  <si>
    <t>Source: IMF Staff Estimates Latest actual data: IMF staff estimates Primary domestic currency: Haitian gourde Data last updated: 09/2015</t>
  </si>
  <si>
    <t>HND</t>
  </si>
  <si>
    <t>Honduras</t>
  </si>
  <si>
    <t>Source: National Statistics Office Latest actual data: 2001 Primary domestic currency: Honduran lempira Data last updated: 09/2015</t>
  </si>
  <si>
    <t>HKG</t>
  </si>
  <si>
    <t>Hong Kong SAR</t>
  </si>
  <si>
    <t>Source: CEIC Latest actual data: 2014 Primary domestic currency: Hong Kong dollar Data last updated: 09/2015</t>
  </si>
  <si>
    <t>HUN</t>
  </si>
  <si>
    <t>Hungary</t>
  </si>
  <si>
    <t>Source: National Statistics Office. Hungarian Central Statistical Office (HCSO) Latest actual data: 2014. The HCSO updated population data in February 2012. Primary domestic currency: Hungarian forint Data last updated: 07/2015</t>
  </si>
  <si>
    <t>ISL</t>
  </si>
  <si>
    <t>Iceland</t>
  </si>
  <si>
    <t>Source: National Statistics Office Latest actual data: 2014 Primary domestic currency: Icelandic kr≤na Data last updated: 09/2015</t>
  </si>
  <si>
    <t>IND</t>
  </si>
  <si>
    <t>India</t>
  </si>
  <si>
    <t>Source: National Statistics Office Latest actual data: 2012/13 Primary domestic currency: Indian rupee Data last updated: 09/2015</t>
  </si>
  <si>
    <t>IDN</t>
  </si>
  <si>
    <t>Indonesia</t>
  </si>
  <si>
    <t>Source: BPS (Statistics Indonesia) and staff estimates. Latest actual data: 2014 Primary domestic currency: Indonesian rupiah Data last updated: 09/2015</t>
  </si>
  <si>
    <t>IRN</t>
  </si>
  <si>
    <t>Islamic Republic of Iran</t>
  </si>
  <si>
    <t>Source: National Statistics Office Latest actual data: 2012 Primary domestic currency: Iranian rial Data last updated: 09/2015</t>
  </si>
  <si>
    <t>IRQ</t>
  </si>
  <si>
    <t>Iraq</t>
  </si>
  <si>
    <t>Source: National Statistics Office Latest actual data: 2013 Primary domestic currency: Iraqi dinar  Data last updated: 09/2015</t>
  </si>
  <si>
    <t>IRL</t>
  </si>
  <si>
    <t>Ireland</t>
  </si>
  <si>
    <t>Source: National Statistics Office. Central Statistical Office of Ireland (CSO). Latest actual data: 2014 Primary domestic currency: Euro Data last updated: 09/2015</t>
  </si>
  <si>
    <t>ISR</t>
  </si>
  <si>
    <t>Israel</t>
  </si>
  <si>
    <t>Source: International Financial Institution (e.g. Eurostat, OECD, IFS, World Bank, WTO) Latest actual data: 2014 Primary domestic currency: Israeli shekel Data last updated: 09/2015</t>
  </si>
  <si>
    <t>ITA</t>
  </si>
  <si>
    <t>Italy</t>
  </si>
  <si>
    <t>JAM</t>
  </si>
  <si>
    <t>Jamaica</t>
  </si>
  <si>
    <t>Source: International Financial Institution (e.g. Eurostat, OECD, IFS, World Bank, WTO). National Statistics Office if data is not yet available in IFS. Latest actual data: 2014 Primary domestic currency: Jamaica dollar Data last updated: 09/2015</t>
  </si>
  <si>
    <t>JPN</t>
  </si>
  <si>
    <t>Japan</t>
  </si>
  <si>
    <t>Source: Cabinet Office of Japan via Haver database. Latest actual data: 2014. Actual surveys are taken every 5 years with the latest one done in 2010. Other years are authorities estimates. Primary domestic currency: Japanese yen Data last updated: 09/2015</t>
  </si>
  <si>
    <t>JOR</t>
  </si>
  <si>
    <t>Jordan</t>
  </si>
  <si>
    <t>Source: National Statistics Office Latest actual data: 2013 Primary domestic currency: Jordanian dinar Data last updated: 09/2015</t>
  </si>
  <si>
    <t>KAZ</t>
  </si>
  <si>
    <t>Kazakhstan</t>
  </si>
  <si>
    <t>Source: National Statistics Office Latest actual data: 2014 Notes: Data prior to 1996 cannot be confirmed by national sources at this time. Primary domestic currency: Kazakhstani tenge Data last updated: 09/2015</t>
  </si>
  <si>
    <t>KEN</t>
  </si>
  <si>
    <t>Kenya</t>
  </si>
  <si>
    <t>Source: National Statistics Office Latest actual data: 2013 Notes: National Statistical Office. Series from January 1998 to October 2005 was adjusted in line with methodology reported in the 2011 Article IV Staff Report Primary domestic currency: Kenya shillings Data last updated: 09/2015</t>
  </si>
  <si>
    <t>KIR</t>
  </si>
  <si>
    <t>Kiribati</t>
  </si>
  <si>
    <t>Source: National Statistics Office Latest actual data: 2013 Primary domestic currency: Australian dollar Data last updated: 07/2015</t>
  </si>
  <si>
    <t>KOR</t>
  </si>
  <si>
    <t>Korea</t>
  </si>
  <si>
    <t>Source: National Statistics Office Latest actual data: 2014 Primary domestic currency: Korean won Data last updated: 09/2015</t>
  </si>
  <si>
    <t>UVK</t>
  </si>
  <si>
    <t>Kosovo</t>
  </si>
  <si>
    <t>KWT</t>
  </si>
  <si>
    <t>Kuwait</t>
  </si>
  <si>
    <t>Source: Ministry of Planning, Central Statistical Office, and Civil Information Authority Latest actual data: 2014 Primary domestic currency: Kuwaiti dinar Data last updated: 09/2015</t>
  </si>
  <si>
    <t>KGZ</t>
  </si>
  <si>
    <t>Kyrgyz Republic</t>
  </si>
  <si>
    <t>Source: National Statistics Office Latest actual data: 2012 Primary domestic currency: Kyrgyz som Data last updated: 09/2015</t>
  </si>
  <si>
    <t>LAO</t>
  </si>
  <si>
    <t>Lao P.D.R.</t>
  </si>
  <si>
    <t>Source: International Financial Institution (e.g. Eurostat, OECD, IFS, World Bank, WTO) Latest actual data: 2012 Primary domestic currency: Lao kip Data last updated: 09/2015</t>
  </si>
  <si>
    <t>LVA</t>
  </si>
  <si>
    <t>Latvia</t>
  </si>
  <si>
    <t>Source: National Statistics Office Latest actual data: 2013 Primary domestic currency: Euro Data last updated: 07/2015</t>
  </si>
  <si>
    <t>LBN</t>
  </si>
  <si>
    <t>Lebanon</t>
  </si>
  <si>
    <t>Source: National Statistics Office. Also: IMF staff. Latest actual data: 2012. The 2007 households living conditions was the latest official survey. An update in 2010 was conducted under the Multiple Indicator Cluster Survey. Primary domestic currency: Lebanese pound Data last updated: 09/2015</t>
  </si>
  <si>
    <t>LSO</t>
  </si>
  <si>
    <t>Lesotho</t>
  </si>
  <si>
    <t>Source: National Statistics Office Latest actual data: 2006 Primary domestic currency: Lesotho loti Data last updated: 09/2015</t>
  </si>
  <si>
    <t>LBR</t>
  </si>
  <si>
    <t>Liberia</t>
  </si>
  <si>
    <t>Source: National Statistics Office Latest actual data: 2009 Primary domestic currency: U.S. dollars Data last updated: 09/2015</t>
  </si>
  <si>
    <t>LBY</t>
  </si>
  <si>
    <t>Libya</t>
  </si>
  <si>
    <t>Source: International Financial Institution (e.g. Eurostat, OECD, IFS, World Bank, WTO). World Development Indicators Latest actual data: 2014 Primary domestic currency: Libyan dinar Data last updated: 09/2015</t>
  </si>
  <si>
    <t>LTU</t>
  </si>
  <si>
    <t>Lithuania</t>
  </si>
  <si>
    <t>Source: National Statistics Office. Data from Statistics Lithuania: http://www.stat.gov.lt/en/ Latest actual data: 2013. Population data were revised back to 2001 based on 2011 census results. Primary domestic currency: Lithuanian litas Data last updated: 09/2015</t>
  </si>
  <si>
    <t>LUX</t>
  </si>
  <si>
    <t>Luxembourg</t>
  </si>
  <si>
    <t>MKD</t>
  </si>
  <si>
    <t>FYR Macedonia</t>
  </si>
  <si>
    <t>Source: National Statistics Office Latest actual data: 2014 Primary domestic currency: Macedonian denar Data last updated: 09/2015</t>
  </si>
  <si>
    <t>MDG</t>
  </si>
  <si>
    <t>Madagascar</t>
  </si>
  <si>
    <t>Source: UN, World Bank, and National Statistical Office Latest actual data: 2006 Primary domestic currency: Malagasy ariary Data last updated: 09/2015</t>
  </si>
  <si>
    <t>MWI</t>
  </si>
  <si>
    <t>Malawi</t>
  </si>
  <si>
    <t>Source: International Financial Institution (e.g. Eurostat, OECD, IFS, World Bank, WTO) Latest actual data: 2014 Primary domestic currency: Malawi kwacha Data last updated: 09/2015</t>
  </si>
  <si>
    <t>MYS</t>
  </si>
  <si>
    <t>Malaysia</t>
  </si>
  <si>
    <t>Source: National Statistics Office. From Department of Statistics Malaysia (DOS) downloaded via CEIC Latest actual data: 2014 Primary domestic currency: Malaysian ringgit Data last updated: 09/2015</t>
  </si>
  <si>
    <t>MDV</t>
  </si>
  <si>
    <t>Maldives</t>
  </si>
  <si>
    <t>Source: Department of National Planning. Latest actual data: 2006 Primary domestic currency: Maldivian rufiyaa Data last updated: 09/2015</t>
  </si>
  <si>
    <t>MLI</t>
  </si>
  <si>
    <t>Mali</t>
  </si>
  <si>
    <t>Source: Ministry of Finance or Treasury Latest actual data: 2010 Notes: Population data from World Development Indicators. Primary domestic currency: CFA franc Data last updated: 09/2015</t>
  </si>
  <si>
    <t>MLT</t>
  </si>
  <si>
    <t>Malta</t>
  </si>
  <si>
    <t>Source: Eurostat Latest actual data: 2013 Primary domestic currency: Euro Data last updated: 09/2015</t>
  </si>
  <si>
    <t>MHL</t>
  </si>
  <si>
    <t>Marshall Islands</t>
  </si>
  <si>
    <t>Source: National Statistics Office Latest actual data: 2013 Primary domestic currency: U.S. dollar Data last updated: 08/2015</t>
  </si>
  <si>
    <t>MRT</t>
  </si>
  <si>
    <t>Mauritania</t>
  </si>
  <si>
    <t>Source: National Statistics Office Latest actual data: 2012 Primary domestic currency: Mauritanian ouguiya Data last updated: 09/2015</t>
  </si>
  <si>
    <t>MUS</t>
  </si>
  <si>
    <t>Mauritius</t>
  </si>
  <si>
    <t>Source: National Statistics Office Latest actual data: 2012 Primary domestic currency: Mauritian rupee Data last updated: 09/2015</t>
  </si>
  <si>
    <t>MEX</t>
  </si>
  <si>
    <t>Mexico</t>
  </si>
  <si>
    <t>Source: International Financial Institution (e.g. Eurostat, OECD, IFS, World Bank, WTO). World Development Indicators Latest actual data: 2014 Primary domestic currency: Mexican peso Data last updated: 09/2015</t>
  </si>
  <si>
    <t>FSM</t>
  </si>
  <si>
    <t>Micronesia</t>
  </si>
  <si>
    <t>Source: National Statistics Office Latest actual data: 2013. 1995 and 2010 from census data, other years estimated by authorities consultants Primary domestic currency: U.S. dollar Data last updated: 07/2015</t>
  </si>
  <si>
    <t>MDA</t>
  </si>
  <si>
    <t>Moldova</t>
  </si>
  <si>
    <t>Source: National Statistics Office Latest actual data: 2013 Primary domestic currency: Moldovan leu Data last updated: 07/2015</t>
  </si>
  <si>
    <t>MNG</t>
  </si>
  <si>
    <t>Mongolia</t>
  </si>
  <si>
    <t>Source: National Statistics Office Latest actual data: 2014 Primary domestic currency: Mongolian togrog Data last updated: 09/2015</t>
  </si>
  <si>
    <t>MNE</t>
  </si>
  <si>
    <t>Montenegro</t>
  </si>
  <si>
    <t>MAR</t>
  </si>
  <si>
    <t>Morocco</t>
  </si>
  <si>
    <t>Source: National Statistics Office Latest actual data: 2014 Primary domestic currency: Moroccan dirham Data last updated: 09/2015</t>
  </si>
  <si>
    <t>MOZ</t>
  </si>
  <si>
    <t>Mozambique</t>
  </si>
  <si>
    <t>Source: International Financial Institution (e.g. Eurostat, OECD, IFS, World Bank, WTO). Human Development Indicators. Latest actual data: 2013 Notes: Data prior to 1992 cannot be confirmed by national sources at this time. Primary domestic currency: Mozambican metical Data last updated: 08/2015</t>
  </si>
  <si>
    <t>MMR</t>
  </si>
  <si>
    <t>Myanmar</t>
  </si>
  <si>
    <t>Source: Department of Labour Latest actual data: 2006/07 Primary domestic currency: Myanmar kyat Data last updated: 08/2015</t>
  </si>
  <si>
    <t>NAM</t>
  </si>
  <si>
    <t>Namibia</t>
  </si>
  <si>
    <t>Source: United Nations Latest actual data: 2008. The latest household survey was conducted in 1994. Primary domestic currency: Namibia dollar Data last updated: 08/2015</t>
  </si>
  <si>
    <t>NPL</t>
  </si>
  <si>
    <t>Nepal</t>
  </si>
  <si>
    <t>Source: International Financial Institution (e.g. Eurostat, OECD, IFS, World Bank, WTO). WDI database Latest actual data: 2012 Primary domestic currency: Nepalese rupee Data last updated: 09/2015</t>
  </si>
  <si>
    <t>NLD</t>
  </si>
  <si>
    <t>Netherlands</t>
  </si>
  <si>
    <t>NZL</t>
  </si>
  <si>
    <t>New Zealand</t>
  </si>
  <si>
    <t>Source: Statistics New Zealand Latest actual data: 2014 Primary domestic currency: New Zealand dollar Data last updated: 09/2015</t>
  </si>
  <si>
    <t>NIC</t>
  </si>
  <si>
    <t>Nicaragua</t>
  </si>
  <si>
    <t>Source: Central Bank Latest actual data: 2013. last census took place in 2005. BCN publishes 2007 data: http://www.bcn.gob.ni/estadisticas/economicas_anuales/nicaragua_en_cifras/2009/Nicaragua_in_figures_2009.pdf Primary domestic currency: Nicaraguan c≤rdoba Data last updated: 08/2015</t>
  </si>
  <si>
    <t>NER</t>
  </si>
  <si>
    <t>Niger</t>
  </si>
  <si>
    <t>Source: National Statistics Office Latest actual data: 2009 Primary domestic currency: CFA franc Data last updated: 08/2015</t>
  </si>
  <si>
    <t>NGA</t>
  </si>
  <si>
    <t>Nigeria</t>
  </si>
  <si>
    <t>Source: International Financial Institution (e.g. Eurostat, OECD, IFS, World Bank, WTO) Latest actual data: 2012 Primary domestic currency: Nigerian naira Data last updated: 09/2015</t>
  </si>
  <si>
    <t>NOR</t>
  </si>
  <si>
    <t>Norway</t>
  </si>
  <si>
    <t>Source: National Statistical Office. Latest actual data: 2014 Primary domestic currency: Norwegian krone Data last updated: 09/2015</t>
  </si>
  <si>
    <t>OMN</t>
  </si>
  <si>
    <t>Oman</t>
  </si>
  <si>
    <t>Source: National Statistics Office. For data prior to 1990, the source is IFS - International Financial Statistics. Latest actual data: 2013 Primary domestic currency: Omani rial Data last updated: 09/2015</t>
  </si>
  <si>
    <t>PAK</t>
  </si>
  <si>
    <t>Pakistan</t>
  </si>
  <si>
    <t>Source: National Statistics Office Latest actual data: 2014/15. Preliminary data from the authorities. Notes: Data refer to fiscal years Primary domestic currency: Pakistan rupee Data last updated: 09/2015</t>
  </si>
  <si>
    <t>PLW</t>
  </si>
  <si>
    <t>Palau</t>
  </si>
  <si>
    <t>Source: Ministry of Finance or Treasury Latest actual data: 2013/14 Primary domestic currency: U.S. dollar Data last updated: 09/2015</t>
  </si>
  <si>
    <t>PAN</t>
  </si>
  <si>
    <t>Panama</t>
  </si>
  <si>
    <t>Source: National Statistics Office Latest actual data: 2013. The 2010 Census Primary domestic currency: U.S. dollar Data last updated: 09/2015</t>
  </si>
  <si>
    <t>PNG</t>
  </si>
  <si>
    <t>Papua New Guinea</t>
  </si>
  <si>
    <t>Source: Ministry of Finance or Treasury Latest actual data: 2012 Primary domestic currency: Papua New Guinea kina Data last updated: 08/2015</t>
  </si>
  <si>
    <t>PRY</t>
  </si>
  <si>
    <t>Paraguay</t>
  </si>
  <si>
    <t>Source: National Statistics Office. Census of 2002. Latest actual data: 2013 Primary domestic currency: Paraguayan guaranφ Data last updated: 09/2015</t>
  </si>
  <si>
    <t>PER</t>
  </si>
  <si>
    <t>Peru</t>
  </si>
  <si>
    <t>Source: National Statistics Office Latest actual data: 2014 Primary domestic currency: Peruvian nuevo sol Data last updated: 09/2015</t>
  </si>
  <si>
    <t>PHL</t>
  </si>
  <si>
    <t>Philippines</t>
  </si>
  <si>
    <t>Source: National Statistics Office. Accessed via CEIC Latest actual data: 2014 Primary domestic currency: Philippine peso Data last updated: 09/2015</t>
  </si>
  <si>
    <t>POL</t>
  </si>
  <si>
    <t>Poland</t>
  </si>
  <si>
    <t>Source: National Statistics Office Latest actual data: 2014 Primary domestic currency: Polish zloty Data last updated: 09/2015</t>
  </si>
  <si>
    <t>PRT</t>
  </si>
  <si>
    <t>Portugal</t>
  </si>
  <si>
    <t>QAT</t>
  </si>
  <si>
    <t>Qatar</t>
  </si>
  <si>
    <t>Source: National Statistics Office. Qatar Ministry of Development Planning and Statistics. Latest actual data: 2014 Primary domestic currency: Qatari riyal Data last updated: 09/2015</t>
  </si>
  <si>
    <t>ROU</t>
  </si>
  <si>
    <t>Romania</t>
  </si>
  <si>
    <t>Source: Haver Analytics. Formally, Eurostat. Latest actual data: 2014 Primary domestic currency: Romanian leu Data last updated: 09/2015</t>
  </si>
  <si>
    <t>RUS</t>
  </si>
  <si>
    <t>Russia</t>
  </si>
  <si>
    <t>Source: National Statistics Office Latest actual data: 2014 Primary domestic currency: Russian ruble Data last updated: 09/2015</t>
  </si>
  <si>
    <t>RWA</t>
  </si>
  <si>
    <t>Rwanda</t>
  </si>
  <si>
    <t>Source: Ministry of Finance or Treasury Latest actual data: 2012 Primary domestic currency: Rwanda franc Data last updated: 09/2015</t>
  </si>
  <si>
    <t>WSM</t>
  </si>
  <si>
    <t>Samoa</t>
  </si>
  <si>
    <t>Source: Asian Development Bank; Samoa Bureau of Statistics. Latest actual data: 2011 Primary domestic currency: Samoa tala Data last updated: 07/2015</t>
  </si>
  <si>
    <t>SMR</t>
  </si>
  <si>
    <t>San Marino</t>
  </si>
  <si>
    <t>STP</t>
  </si>
  <si>
    <t>Sπo TomΘ and Prφncipe</t>
  </si>
  <si>
    <t>Source: International Financial Institution (e.g. Eurostat, OECD, IFS, World Bank, WTO). World Development Indicators. Latest actual data: 2011. WDI will need to be updated to reflect the results of the 2012 Census Notes: Data revised to use the United Nations/World Bank database from 1980. Primary domestic currency: Sπo TomΘ and Prφncipe dobra Data last updated: 07/2015</t>
  </si>
  <si>
    <t>SAU</t>
  </si>
  <si>
    <t>Saudi Arabia</t>
  </si>
  <si>
    <t>Source: National Statistics Office. Central Department of Statistics and Information, Ministry of Economy and Planning. Published by the Saudi Arabia Monetary Agency. Latest actual data: 2010 Primary domestic currency: Saudi Arabian riyal Data last updated: 09/2015</t>
  </si>
  <si>
    <t>SEN</t>
  </si>
  <si>
    <t>Senegal</t>
  </si>
  <si>
    <t>Source: World Development Indicators. Latest actual data: 2011 Primary domestic currency: CFA franc Data last updated: 08/2015</t>
  </si>
  <si>
    <t>SRB</t>
  </si>
  <si>
    <t>Serbia</t>
  </si>
  <si>
    <t>Source: National Statistics Office. Serbian Statistical Office Latest actual data: 2013 Primary domestic currency: Serbian dinar Data last updated: 09/2015</t>
  </si>
  <si>
    <t>SYC</t>
  </si>
  <si>
    <t>Seychelles</t>
  </si>
  <si>
    <t>Source: National Statistics Office Latest actual data: 2012 Primary domestic currency: Seychelles rupee Data last updated: 07/2015</t>
  </si>
  <si>
    <t>SLE</t>
  </si>
  <si>
    <t>Sierra Leone</t>
  </si>
  <si>
    <t>Source: National Statistics Office Latest actual data: 2012 Primary domestic currency: Sierra Leonean leone Data last updated: 09/2015</t>
  </si>
  <si>
    <t>SGP</t>
  </si>
  <si>
    <t>Singapore</t>
  </si>
  <si>
    <t>Source: National Statistics Office Latest actual data: 2014. Data is reported as of mid-year, as opposed to end-year. Primary domestic currency: Singapore dollar Data last updated: 09/2015</t>
  </si>
  <si>
    <t>SVK</t>
  </si>
  <si>
    <t>Slovak Republic</t>
  </si>
  <si>
    <t>Source: Haver Analytics. National Statistical Office Latest actual data: 2014 Primary domestic currency: Euro Data last updated: 09/2015</t>
  </si>
  <si>
    <t>SVN</t>
  </si>
  <si>
    <t>Slovenia</t>
  </si>
  <si>
    <t>SLB</t>
  </si>
  <si>
    <t>Solomon Islands</t>
  </si>
  <si>
    <t>Source: National Statistics Office. For data prior to 1990, the source is IMF staff estimates. Latest actual data: 2014 Primary domestic currency: Solomon Islands dollar Data last updated: 09/2015</t>
  </si>
  <si>
    <t>ZAF</t>
  </si>
  <si>
    <t>South Africa</t>
  </si>
  <si>
    <t>Source: National Statistics Office Latest actual data: 2014 Primary domestic currency: South African rand Data last updated: 09/2015</t>
  </si>
  <si>
    <t>SSD</t>
  </si>
  <si>
    <t>South Sudan</t>
  </si>
  <si>
    <t>Source: Population Census 2008 Latest actual data: 2008 Primary domestic currency: South Sudanese pound Data last updated: 09/2015</t>
  </si>
  <si>
    <t>ESP</t>
  </si>
  <si>
    <t>Spain</t>
  </si>
  <si>
    <t>Source: National Statistics Office Latest actual data: 2014 Notes: There is a break in series starting 2002 Primary domestic currency: Euro Data last updated: 09/2015</t>
  </si>
  <si>
    <t>LKA</t>
  </si>
  <si>
    <t>Sri Lanka</t>
  </si>
  <si>
    <t>Source: IMF Staff Estimates Latest actual data: 2012 Primary domestic currency: Sri Lanka rupee Data last updated: 09/2015</t>
  </si>
  <si>
    <t>KNA</t>
  </si>
  <si>
    <t>St. Kitts and Nevis</t>
  </si>
  <si>
    <t>Source: National Statistics Office Latest actual data: 2003 Primary domestic currency: Eastern Caribbean dollar Data last updated: 08/2015</t>
  </si>
  <si>
    <t>LCA</t>
  </si>
  <si>
    <t>St. Lucia</t>
  </si>
  <si>
    <t>Source: National Statistics Office Latest actual data: 2012 Primary domestic currency: Eastern Caribbean dollar Data last updated: 07/2015</t>
  </si>
  <si>
    <t>VCT</t>
  </si>
  <si>
    <t>St. Vincent and the Grenadines</t>
  </si>
  <si>
    <t>Source: National Statistics Office Latest actual data: 2014 Primary domestic currency: Eastern Caribbean dollar Data last updated: 09/2015</t>
  </si>
  <si>
    <t>SDN</t>
  </si>
  <si>
    <t>Sudan</t>
  </si>
  <si>
    <t>Source: United Nations Population Division of Department of Economic and Social Affairs, World Bank, and Central Bureau of Statistics, Sudan . Latest actual data: 2011 Primary domestic currency: Sudanese pound Data last updated: 09/2015</t>
  </si>
  <si>
    <t>SUR</t>
  </si>
  <si>
    <t>Suriname</t>
  </si>
  <si>
    <t>Source: National Statistics Office. And International Financial Statistics (IFS). Census as of March 31, 2003. Latest actual data: 2012 Primary domestic currency: Surinamese dollar Data last updated: 09/2015</t>
  </si>
  <si>
    <t>SWZ</t>
  </si>
  <si>
    <t>Swaziland</t>
  </si>
  <si>
    <t>Source: National Statistics Office Latest actual data: 2009 Primary domestic currency: Swaziland lilangeni Data last updated: 09/2015</t>
  </si>
  <si>
    <t>SWE</t>
  </si>
  <si>
    <t>Sweden</t>
  </si>
  <si>
    <t>Source: National Statistics Office. Organisation for Economic Co-operation and Development (OECD) - Economic Outlook Database Latest actual data: 2014 Primary domestic currency: Swedish krona Data last updated: 09/2015</t>
  </si>
  <si>
    <t>CHE</t>
  </si>
  <si>
    <t>Switzerland</t>
  </si>
  <si>
    <t>Source: National Statistics Office Latest actual data: 2014 Primary domestic currency: Swiss franc Data last updated: 09/2015</t>
  </si>
  <si>
    <t>SYR</t>
  </si>
  <si>
    <t>Syria</t>
  </si>
  <si>
    <t>Source: National Statistics Office Latest actual data: 2010 Primary domestic currency: Syrian pound Data last updated: 06/2014</t>
  </si>
  <si>
    <t>TWN</t>
  </si>
  <si>
    <t>Taiwan Province of China</t>
  </si>
  <si>
    <t>Source: CEIC Latest actual data: 2014 Primary domestic currency: New Taiwan dollar Data last updated: 09/2015</t>
  </si>
  <si>
    <t>TJK</t>
  </si>
  <si>
    <t>Tajikistan</t>
  </si>
  <si>
    <t>Source: International Financial Institution (e.g. Eurostat, OECD, IFS, World Bank, WTO) Latest actual data: 2014 Primary domestic currency: Tajik somoni Data last updated: 09/2015</t>
  </si>
  <si>
    <t>TZA</t>
  </si>
  <si>
    <t>Tanzania</t>
  </si>
  <si>
    <t>Source: National Statistics Office Latest actual data: 2012 Primary domestic currency: Tanzania shilling Data last updated: 09/2015</t>
  </si>
  <si>
    <t>THA</t>
  </si>
  <si>
    <t>Thailand</t>
  </si>
  <si>
    <t>Source: National Statistics Office. Labour Force Survey, downloaded from CEIC Latest actual data: 2014 Primary domestic currency: Thai baht Data last updated: 09/2015</t>
  </si>
  <si>
    <t>TLS</t>
  </si>
  <si>
    <t>Timor-Leste</t>
  </si>
  <si>
    <t>Source: National Statistics Office Latest actual data: 2011 Primary domestic currency: U.S. dollar Data last updated: 09/2015</t>
  </si>
  <si>
    <t>TGO</t>
  </si>
  <si>
    <t>Togo</t>
  </si>
  <si>
    <t>Source: National Statistics Office Latest actual data: 2010 Primary domestic currency: CFA franc Data last updated: 08/2015</t>
  </si>
  <si>
    <t>TON</t>
  </si>
  <si>
    <t>Tonga</t>
  </si>
  <si>
    <t>Source: Central Bank Latest actual data: 2012 Primary domestic currency: Tongan pa?anga Data last updated: 09/2015</t>
  </si>
  <si>
    <t>TTO</t>
  </si>
  <si>
    <t>Trinidad and Tobago</t>
  </si>
  <si>
    <t>Source: International Financial Institution (e.g. Eurostat, OECD, IFS, World Bank, WTO) Latest actual data: 2012 Primary domestic currency: Trinidad and Tobago dollar Data last updated: 09/2015</t>
  </si>
  <si>
    <t>TUN</t>
  </si>
  <si>
    <t>Tunisia</t>
  </si>
  <si>
    <t>Source: National Statistics Office Latest actual data: 2010 Primary domestic currency: Tunisian dinar Data last updated: 09/2015</t>
  </si>
  <si>
    <t>TUR</t>
  </si>
  <si>
    <t>Turkey</t>
  </si>
  <si>
    <t>Source: Haver Analytics. Formally, the Turkish Statistical Institute (TurkStat) Latest actual data: 2013 Primary domestic currency: Turkish lira Data last updated: 09/2015</t>
  </si>
  <si>
    <t>TKM</t>
  </si>
  <si>
    <t>Turkmenistan</t>
  </si>
  <si>
    <t>Source: Turkmenistan authorities. Latest actual data: 2004 Notes: Data prior to 1993 cannot be confirmed by national sources at this time. Primary domestic currency: New Turkmen manat Data last updated: 09/2015</t>
  </si>
  <si>
    <t>TUV</t>
  </si>
  <si>
    <t>Tuvalu</t>
  </si>
  <si>
    <t>Source: Central Statistical Directorate Latest actual data: 2013 Primary domestic currency: Australian dollar Data last updated: 09/2015</t>
  </si>
  <si>
    <t>UGA</t>
  </si>
  <si>
    <t>Uganda</t>
  </si>
  <si>
    <t>Source: National Statistics Office Latest actual data: 2013 Primary domestic currency: Uganda shilling Data last updated: 09/2015</t>
  </si>
  <si>
    <t>UKR</t>
  </si>
  <si>
    <t>Ukraine</t>
  </si>
  <si>
    <t>Source: Haver Analytics. Formally, the State Statistics Committee of Ukraine Latest actual data: 2014. Starting in 2014, data excludes Crimea and Sevastopol.  2013 data excludes Crimea and Sevastopol for comparison purposes with 2014 data. Primary domestic currency: Ukrainian hryvnia Data last updated: 09/2015</t>
  </si>
  <si>
    <t>ARE</t>
  </si>
  <si>
    <t>United Arab Emirates</t>
  </si>
  <si>
    <t>Source: National Statistics Office Latest actual data: 2010 Primary domestic currency: U.A.E. dirham Data last updated: 09/2015</t>
  </si>
  <si>
    <t>GBR</t>
  </si>
  <si>
    <t>United Kingdom</t>
  </si>
  <si>
    <t>Source: National Statistics Office Latest actual data: 2014 Primary domestic currency: Pound sterling Data last updated: 09/2015</t>
  </si>
  <si>
    <t>USA</t>
  </si>
  <si>
    <t>United States</t>
  </si>
  <si>
    <t>Source: National Statistics Office Latest actual data: 2014/15 Primary domestic currency: U.S. dollar Data last updated: 09/2015</t>
  </si>
  <si>
    <t>URY</t>
  </si>
  <si>
    <t>Uruguay</t>
  </si>
  <si>
    <t>Source: National Statistics Office. And World Bank World Development Indicators. Latest actual data: 2014 Primary domestic currency: Uruguayan peso Data last updated: 09/2015</t>
  </si>
  <si>
    <t>UZB</t>
  </si>
  <si>
    <t>Uzbekistan</t>
  </si>
  <si>
    <t>Source: National Statistics Office Latest actual data: 2013 Primary domestic currency: Uzbek sum Data last updated: 08/2015</t>
  </si>
  <si>
    <t>VUT</t>
  </si>
  <si>
    <t>Vanuatu</t>
  </si>
  <si>
    <t>Source: National Statistics Office Latest actual data: 2013 Primary domestic currency: Vanuatu vatu Data last updated: 09/2015</t>
  </si>
  <si>
    <t>VEN</t>
  </si>
  <si>
    <t>Venezuela</t>
  </si>
  <si>
    <t>Source: Ministry of Economy and/or Planning Latest actual data: 2010 Primary domestic currency: Venezuelan bolφvar fuerte Data last updated: 09/2015</t>
  </si>
  <si>
    <t>VNM</t>
  </si>
  <si>
    <t>Vietnam</t>
  </si>
  <si>
    <t>Source: National Statistics Office Latest actual data: 2012 Primary domestic currency: Vietnamese dong Data last updated: 09/2015</t>
  </si>
  <si>
    <t>YEM</t>
  </si>
  <si>
    <t>Yemen</t>
  </si>
  <si>
    <t>Source: IMF Staff Estimates Latest actual data: 2008 Primary domestic currency: Yemeni rial Data last updated: 09/2015</t>
  </si>
  <si>
    <t>ZMB</t>
  </si>
  <si>
    <t>Zambia</t>
  </si>
  <si>
    <t>Source: International Financial Institution (e.g. Eurostat, OECD, IFS, World Bank, WTO) Latest actual data: 2010 Primary domestic currency: Zambian kwacha Data last updated: 09/2015</t>
  </si>
  <si>
    <t>ZWE</t>
  </si>
  <si>
    <t>Zimbabwe</t>
  </si>
  <si>
    <t>Source: National Statistics Office Latest actual data: 2012 Notes: From 2001, data are unreliable. Primary domestic currency: U.S. dollar Data last updated: 09/2015</t>
  </si>
  <si>
    <t>International Monetary Fund, World Economic Outlook Database, October 2015</t>
  </si>
  <si>
    <t>POP</t>
  </si>
  <si>
    <t>Over US. PPP</t>
  </si>
  <si>
    <t>y/yus</t>
  </si>
  <si>
    <t>CTY</t>
  </si>
  <si>
    <t>growth</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</si>
  <si>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</si>
  <si>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</si>
  <si>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</si>
  <si>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</si>
  <si>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</si>
  <si>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</si>
  <si>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</si>
  <si>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</si>
  <si>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</si>
  <si>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</si>
  <si>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</si>
  <si>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</si>
  <si>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</si>
  <si>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</si>
  <si>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</si>
  <si>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</si>
  <si>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</si>
  <si>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</si>
  <si>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</si>
  <si>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</si>
  <si>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</si>
  <si>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</si>
  <si>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</si>
  <si>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</si>
  <si>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</si>
  <si>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Change</t>
  </si>
  <si>
    <r>
      <t>$PPP y/y</t>
    </r>
    <r>
      <rPr>
        <b/>
        <vertAlign val="subscript"/>
        <sz val="12"/>
        <color theme="1"/>
        <rFont val="Times New Roman"/>
        <family val="1"/>
      </rPr>
      <t>US</t>
    </r>
  </si>
  <si>
    <t>Cote d'Iviore</t>
  </si>
  <si>
    <t>Sorted by relative income level in 2000 (match with Growth rate)</t>
  </si>
  <si>
    <t>Sort by Change from 2000 to 2015</t>
  </si>
  <si>
    <t>2000 to 2015 Growth</t>
  </si>
  <si>
    <t>WAEMU</t>
  </si>
  <si>
    <t>CEMAC</t>
  </si>
  <si>
    <t>ECOWAS</t>
  </si>
  <si>
    <t>Cote d'Ivoire</t>
  </si>
  <si>
    <t>Congo, Rep.</t>
  </si>
  <si>
    <t>Gambia, The</t>
  </si>
  <si>
    <t>POP 2013</t>
  </si>
  <si>
    <t>Meshri can you finish this?  Congo?</t>
  </si>
  <si>
    <t xml:space="preserve"> </t>
  </si>
  <si>
    <r>
      <t>2000 to 2015 y/y</t>
    </r>
    <r>
      <rPr>
        <b/>
        <vertAlign val="subscript"/>
        <sz val="12"/>
        <color theme="1"/>
        <rFont val="Times New Roman"/>
        <family val="1"/>
      </rPr>
      <t xml:space="preserve">US </t>
    </r>
    <r>
      <rPr>
        <b/>
        <sz val="12"/>
        <color theme="1"/>
        <rFont val="Times New Roman"/>
        <family val="1"/>
      </rPr>
      <t xml:space="preserve"> change/growth</t>
    </r>
  </si>
  <si>
    <t>Taiwan Prov of China</t>
  </si>
  <si>
    <t>Demo Rep of Congo</t>
  </si>
  <si>
    <t>Central African Rep</t>
  </si>
  <si>
    <t>$PPP per capita GDP</t>
  </si>
  <si>
    <t>IMF</t>
  </si>
  <si>
    <t>Chg</t>
  </si>
  <si>
    <t>Annual</t>
  </si>
  <si>
    <t xml:space="preserve">Table C-4A 2000 per capita income relative to US $PPP  </t>
  </si>
  <si>
    <t>Growth</t>
  </si>
  <si>
    <t>Taiwan</t>
  </si>
  <si>
    <t>yyus</t>
  </si>
  <si>
    <t>GR0015</t>
  </si>
  <si>
    <t>Actual</t>
  </si>
  <si>
    <t>diff</t>
  </si>
  <si>
    <t>Pred</t>
  </si>
  <si>
    <t>Dem Rep of Congo</t>
  </si>
  <si>
    <t>Islamic Rep of Iran</t>
  </si>
  <si>
    <t>Trinidad &amp; Tobago</t>
  </si>
  <si>
    <t>2000 to 2015</t>
  </si>
  <si>
    <t>actual</t>
  </si>
  <si>
    <t>Above</t>
  </si>
  <si>
    <t>below</t>
  </si>
  <si>
    <t>AFGPPPPC</t>
  </si>
  <si>
    <t>ALBPPPPC</t>
  </si>
  <si>
    <t>DZAPPPPC</t>
  </si>
  <si>
    <t>AGOPPPPC</t>
  </si>
  <si>
    <t>ATGPPPPC</t>
  </si>
  <si>
    <t>ARGPPPPC</t>
  </si>
  <si>
    <t>ARMPPPPC</t>
  </si>
  <si>
    <t>AUSPPPPC</t>
  </si>
  <si>
    <t>AUTPPPPC</t>
  </si>
  <si>
    <t>AZEPPPPC</t>
  </si>
  <si>
    <t>BHSPPPPC</t>
  </si>
  <si>
    <t>BHRPPPPC</t>
  </si>
  <si>
    <t>BGDPPPPC</t>
  </si>
  <si>
    <t>BRBPPPPC</t>
  </si>
  <si>
    <t>BLRPPPPC</t>
  </si>
  <si>
    <t>BELPPPPC</t>
  </si>
  <si>
    <t>BLZPPPPC</t>
  </si>
  <si>
    <t>BENPPPPC</t>
  </si>
  <si>
    <t>BTNPPPPC</t>
  </si>
  <si>
    <t>BOLPPPPC</t>
  </si>
  <si>
    <t>BWAPPPPC</t>
  </si>
  <si>
    <t>BRAPPPPC</t>
  </si>
  <si>
    <t>BRNPPPPC</t>
  </si>
  <si>
    <t>BGRPPPPC</t>
  </si>
  <si>
    <t>BFAPPPPC</t>
  </si>
  <si>
    <t>BDIPPPPC</t>
  </si>
  <si>
    <t>CPVPPPPC</t>
  </si>
  <si>
    <t>KHMPPPPC</t>
  </si>
  <si>
    <t>CMRPPPPC</t>
  </si>
  <si>
    <t>CANPPPPC</t>
  </si>
  <si>
    <t>CAFPPPPC</t>
  </si>
  <si>
    <t>TCDPPPPC</t>
  </si>
  <si>
    <t>CHLPPPPC</t>
  </si>
  <si>
    <t>CHNPPPPC</t>
  </si>
  <si>
    <t>COLPPPPC</t>
  </si>
  <si>
    <t>COMPPPPC</t>
  </si>
  <si>
    <t>CODPPPPC</t>
  </si>
  <si>
    <t>COGPPPPC</t>
  </si>
  <si>
    <t>CRIPPPPC</t>
  </si>
  <si>
    <t>CIVPPPPC</t>
  </si>
  <si>
    <t>HRVPPPPC</t>
  </si>
  <si>
    <t>CYPPPPPC</t>
  </si>
  <si>
    <t>CZEPPPPC</t>
  </si>
  <si>
    <t>DNKPPPPC</t>
  </si>
  <si>
    <t>DJIPPPPC</t>
  </si>
  <si>
    <t>DMAPPPPC</t>
  </si>
  <si>
    <t>DOMPPPPC</t>
  </si>
  <si>
    <t>ECUPPPPC</t>
  </si>
  <si>
    <t>EGYPPPPC</t>
  </si>
  <si>
    <t>SLVPPPPC</t>
  </si>
  <si>
    <t>GNQPPPPC</t>
  </si>
  <si>
    <t>ERIPPPPC</t>
  </si>
  <si>
    <t>ESTPPPPC</t>
  </si>
  <si>
    <t>ETHPPPPC</t>
  </si>
  <si>
    <t>FJIPPPPC</t>
  </si>
  <si>
    <t>FINPPPPC</t>
  </si>
  <si>
    <t>FRAPPPPC</t>
  </si>
  <si>
    <t>GABPPPPC</t>
  </si>
  <si>
    <t>GMBPPPPC</t>
  </si>
  <si>
    <t>GEOPPPPC</t>
  </si>
  <si>
    <t>DEUPPPPC</t>
  </si>
  <si>
    <t>GHAPPPPC</t>
  </si>
  <si>
    <t>GRCPPPPC</t>
  </si>
  <si>
    <t>GRDPPPPC</t>
  </si>
  <si>
    <t>GTMPPPPC</t>
  </si>
  <si>
    <t>GINPPPPC</t>
  </si>
  <si>
    <t>GNBPPPPC</t>
  </si>
  <si>
    <t>GUYPPPPC</t>
  </si>
  <si>
    <t>HTIPPPPC</t>
  </si>
  <si>
    <t>HNDPPPPC</t>
  </si>
  <si>
    <t>HKGPPPPC</t>
  </si>
  <si>
    <t>HUNPPPPC</t>
  </si>
  <si>
    <t>ISLPPPPC</t>
  </si>
  <si>
    <t>INDPPPPC</t>
  </si>
  <si>
    <t>IDNPPPPC</t>
  </si>
  <si>
    <t>IRNPPPPC</t>
  </si>
  <si>
    <t>IRLPPPPC</t>
  </si>
  <si>
    <t>ISRPPPPC</t>
  </si>
  <si>
    <t>ITAPPPPC</t>
  </si>
  <si>
    <t>JAMPPPPC</t>
  </si>
  <si>
    <t>JPNPPPPC</t>
  </si>
  <si>
    <t>JORPPPPC</t>
  </si>
  <si>
    <t>KAZPPPPC</t>
  </si>
  <si>
    <t>KENPPPPC</t>
  </si>
  <si>
    <t>KIRPPPPC</t>
  </si>
  <si>
    <t>KORPPPPC</t>
  </si>
  <si>
    <t>KWTPPPPC</t>
  </si>
  <si>
    <t>KGZPPPPC</t>
  </si>
  <si>
    <t>LAOPPPPC</t>
  </si>
  <si>
    <t>LVAPPPPC</t>
  </si>
  <si>
    <t>LBNPPPPC</t>
  </si>
  <si>
    <t>LSOPPPPC</t>
  </si>
  <si>
    <t>LBYPPPPC</t>
  </si>
  <si>
    <t>LTUPPPPC</t>
  </si>
  <si>
    <t>LUXPPPPC</t>
  </si>
  <si>
    <t>MDGPPPPC</t>
  </si>
  <si>
    <t>MWIPPPPC</t>
  </si>
  <si>
    <t>MYSPPPPC</t>
  </si>
  <si>
    <t>MDVPPPPC</t>
  </si>
  <si>
    <t>MLIPPPPC</t>
  </si>
  <si>
    <t>MLTPPPPC</t>
  </si>
  <si>
    <t>MHLPPPPC</t>
  </si>
  <si>
    <t>MRTPPPPC</t>
  </si>
  <si>
    <t>MUSPPPPC</t>
  </si>
  <si>
    <t>MEXPPPPC</t>
  </si>
  <si>
    <t>FSMPPPPC</t>
  </si>
  <si>
    <t>MDAPPPPC</t>
  </si>
  <si>
    <t>MNGPPPPC</t>
  </si>
  <si>
    <t>MARPPPPC</t>
  </si>
  <si>
    <t>MOZPPPPC</t>
  </si>
  <si>
    <t>MMRPPPPC</t>
  </si>
  <si>
    <t>NAMPPPPC</t>
  </si>
  <si>
    <t>NPLPPPPC</t>
  </si>
  <si>
    <t>NLDPPPPC</t>
  </si>
  <si>
    <t>NZLPPPPC</t>
  </si>
  <si>
    <t>NICPPPPC</t>
  </si>
  <si>
    <t>NERPPPPC</t>
  </si>
  <si>
    <t>NGAPPPPC</t>
  </si>
  <si>
    <t>NORPPPPC</t>
  </si>
  <si>
    <t>OMNPPPPC</t>
  </si>
  <si>
    <t>PAKPPPPC</t>
  </si>
  <si>
    <t>PLWPPPPC</t>
  </si>
  <si>
    <t>PANPPPPC</t>
  </si>
  <si>
    <t>PNGPPPPC</t>
  </si>
  <si>
    <t>PRYPPPPC</t>
  </si>
  <si>
    <t>PERPPPPC</t>
  </si>
  <si>
    <t>PHLPPPPC</t>
  </si>
  <si>
    <t>POLPPPPC</t>
  </si>
  <si>
    <t>PRTPPPPC</t>
  </si>
  <si>
    <t>PRIPPPPC</t>
  </si>
  <si>
    <t>QATPPPPC</t>
  </si>
  <si>
    <t>ROUPPPPC</t>
  </si>
  <si>
    <t>RUSPPPPC</t>
  </si>
  <si>
    <t>RWAPPPPC</t>
  </si>
  <si>
    <t>WSMPPPPC</t>
  </si>
  <si>
    <t>SMRPPPPC</t>
  </si>
  <si>
    <t>STPPPPPC</t>
  </si>
  <si>
    <t>SAUPPPPC</t>
  </si>
  <si>
    <t>SENPPPPC</t>
  </si>
  <si>
    <t>SRBPPPPC</t>
  </si>
  <si>
    <t>SYCPPPPC</t>
  </si>
  <si>
    <t>SLEPPPPC</t>
  </si>
  <si>
    <t>SGPPPPPC</t>
  </si>
  <si>
    <t>SVKPPPPC</t>
  </si>
  <si>
    <t>SVNPPPPC</t>
  </si>
  <si>
    <t>SLBPPPPC</t>
  </si>
  <si>
    <t>ZAFPPPPC</t>
  </si>
  <si>
    <t>SSDPPPPC</t>
  </si>
  <si>
    <t>ESPPPPPC</t>
  </si>
  <si>
    <t>LKAPPPPC</t>
  </si>
  <si>
    <t>KNAPPPPC</t>
  </si>
  <si>
    <t>LCAPPPPC</t>
  </si>
  <si>
    <t>VCTPPPPC</t>
  </si>
  <si>
    <t>SDNPPPPC</t>
  </si>
  <si>
    <t>SURPPPPC</t>
  </si>
  <si>
    <t>SWZPPPPC</t>
  </si>
  <si>
    <t>SWEPPPPC</t>
  </si>
  <si>
    <t>CHEPPPPC</t>
  </si>
  <si>
    <t>SYRPPPPC</t>
  </si>
  <si>
    <t>TWNPPPPC</t>
  </si>
  <si>
    <t>TJKPPPPC</t>
  </si>
  <si>
    <t>TZAPPPPC</t>
  </si>
  <si>
    <t>THAPPPPC</t>
  </si>
  <si>
    <t>TGOPPPPC</t>
  </si>
  <si>
    <t>TONPPPPC</t>
  </si>
  <si>
    <t>TTOPPPPC</t>
  </si>
  <si>
    <t>TUNPPPPC</t>
  </si>
  <si>
    <t>TURPPPPC</t>
  </si>
  <si>
    <t>UGAPPPPC</t>
  </si>
  <si>
    <t>UKRPPPPC</t>
  </si>
  <si>
    <t>AREPPPPC</t>
  </si>
  <si>
    <t>GBRPPPPC</t>
  </si>
  <si>
    <t>USAPPPPC</t>
  </si>
  <si>
    <t>URYPPPPC</t>
  </si>
  <si>
    <t>UZBPPPPC</t>
  </si>
  <si>
    <t>VUTPPPPC</t>
  </si>
  <si>
    <t>VENPPPPC</t>
  </si>
  <si>
    <t>VNMPPPPC</t>
  </si>
  <si>
    <t>YEMPPPPC</t>
  </si>
  <si>
    <t>ZMBPPPPC</t>
  </si>
  <si>
    <t>ZWEPPPPC</t>
  </si>
  <si>
    <t>BIHPPPPC</t>
  </si>
  <si>
    <t>TKMPPPPC</t>
  </si>
  <si>
    <t>TUVPPPPC</t>
  </si>
  <si>
    <t>TLSPPPPC</t>
  </si>
  <si>
    <t>IRQPPPPC</t>
  </si>
  <si>
    <t>MACPPPPC</t>
  </si>
  <si>
    <t>MKDPPPPC</t>
  </si>
  <si>
    <t>MNEPPPPC</t>
  </si>
  <si>
    <t>Sigm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</si>
</sst>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2" x14ac:knownFonts="1">
    <font>
      <sz val="11"/>
      <color theme="1"/>
      <name val="Times New Roman"/>
      <family val="2"/>
    </font>
    <font>
      <sz val="11"/>
      <color theme="1"/>
      <name val="Times New Roman"/>
      <family val="2"/>
    </font>
    <font>
      <sz val="18"/>
      <color theme="3"/>
      <name val="Calibri Light"/>
      <family val="2"/>
      <scheme val="major"/>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b/>
      <sz val="11"/>
      <color theme="1"/>
      <name val="Times New Roman"/>
      <family val="2"/>
    </font>
    <font>
      <sz val="11"/>
      <color theme="0"/>
      <name val="Times New Roman"/>
      <family val="2"/>
    </font>
    <font>
      <sz val="9"/>
      <color theme="1"/>
      <name val="Times New Roman"/>
      <family val="2"/>
    </font>
    <font>
      <b/>
      <sz val="11"/>
      <color rgb="FFC00000"/>
      <name val="Times New Roman"/>
      <family val="1"/>
    </font>
    <font>
      <b/>
      <sz val="12"/>
      <color rgb="FFC00000"/>
      <name val="Times New Roman"/>
      <family val="1"/>
    </font>
    <font>
      <b/>
      <sz val="11"/>
      <color theme="1"/>
      <name val="Times New Roman"/>
      <family val="1"/>
    </font>
    <font>
      <b/>
      <sz val="11"/>
      <color rgb="FF0070C0"/>
      <name val="Times New Roman"/>
      <family val="1"/>
    </font>
    <font>
      <i/>
      <sz val="11"/>
      <color theme="1"/>
      <name val="Times New Roman"/>
      <family val="2"/>
    </font>
    <font>
      <b/>
      <sz val="12"/>
      <color theme="1"/>
      <name val="Times New Roman"/>
      <family val="1"/>
    </font>
    <font>
      <b/>
      <vertAlign val="subscript"/>
      <sz val="12"/>
      <color theme="1"/>
      <name val="Times New Roman"/>
      <family val="1"/>
    </font>
    <font>
      <sz val="11"/>
      <color rgb="FF0070C0"/>
      <name val="Times New Roman"/>
      <family val="2"/>
    </font>
    <font>
      <b/>
      <sz val="9"/>
      <color theme="1"/>
      <name val="Times New Roman"/>
      <family val="1"/>
    </font>
    <font>
      <sz val="11"/>
      <color rgb="FFC00000"/>
      <name val="Times New Roman"/>
      <family val="2"/>
    </font>
    <font>
      <b/>
      <sz val="11"/>
      <color rgb="FFC00000"/>
      <name val="Times New Roman"/>
      <family val="2"/>
    </font>
    <font>
      <b/>
      <sz val="9"/>
      <color rgb="FFC00000"/>
      <name val="Times New Roman"/>
      <family val="2"/>
    </font>
    <font>
      <b/>
      <sz val="11"/>
      <color rgb="FFFF0000"/>
      <name val="Times New Roman"/>
      <family val="1"/>
    </font>
    <font>
      <b/>
      <sz val="10"/>
      <color rgb="FFC00000"/>
      <name val="Times New Roman"/>
      <family val="1"/>
    </font>
    <font>
      <sz val="10"/>
      <color theme="1"/>
      <name val="Times New Roman"/>
      <family val="1"/>
    </font>
    <font>
      <b/>
      <i/>
      <sz val="10"/>
      <color theme="1"/>
      <name val="Times New Roman"/>
      <family val="1"/>
    </font>
    <font>
      <sz val="11"/>
      <color rgb="FFA50021"/>
      <name val="Times New Roman"/>
      <family val="2"/>
    </font>
    <font>
      <b/>
      <sz val="12"/>
      <color rgb="FFA50021"/>
      <name val="Times New Roman"/>
      <family val="2"/>
    </font>
    <font>
      <b/>
      <sz val="11"/>
      <color rgb="FF0070C0"/>
      <name val="Times New Roman"/>
      <family val="2"/>
    </font>
    <font>
      <b/>
      <sz val="12"/>
      <color rgb="FF0070C0"/>
      <name val="Times New Roman"/>
      <family val="2"/>
    </font>
    <font>
      <b/>
      <sz val="11"/>
      <color rgb="FFA50021"/>
      <name val="Times New Roman"/>
      <family val="1"/>
    </font>
    <font>
      <b/>
      <sz val="12"/>
      <color rgb="FFA50021"/>
      <name val="Times New Roman"/>
      <family val="1"/>
    </font>
    <font>
      <sz val="11"/>
      <color theme="1"/>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8" fillId="0" borderId="0" xfId="0" applyFont="1"/>
    <xf numFmtId="4" fontId="18" fillId="0" borderId="0" xfId="0" applyNumberFormat="1" applyFont="1"/>
    <xf numFmtId="3" fontId="18" fillId="0" borderId="0" xfId="0" applyNumberFormat="1" applyFont="1"/>
    <xf numFmtId="164" fontId="18" fillId="0" borderId="0" xfId="0" applyNumberFormat="1" applyFont="1" applyAlignment="1">
      <alignment horizontal="center"/>
    </xf>
    <xf numFmtId="3" fontId="20" fillId="33" borderId="0" xfId="0" applyNumberFormat="1" applyFont="1" applyFill="1" applyAlignment="1">
      <alignment horizontal="center"/>
    </xf>
    <xf numFmtId="0" fontId="0" fillId="0" borderId="0" xfId="0" applyAlignment="1">
      <alignment horizontal="center"/>
    </xf>
    <xf numFmtId="164" fontId="20" fillId="33" borderId="0" xfId="0" applyNumberFormat="1" applyFont="1" applyFill="1"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165" fontId="22" fillId="35" borderId="0" xfId="0" applyNumberFormat="1" applyFont="1" applyFill="1" applyAlignment="1">
      <alignment horizontal="center"/>
    </xf>
    <xf numFmtId="0" fontId="21" fillId="0" borderId="0" xfId="0" applyFont="1"/>
    <xf numFmtId="0" fontId="21" fillId="0" borderId="0" xfId="0" applyFont="1" applyAlignment="1">
      <alignment horizontal="center"/>
    </xf>
    <xf numFmtId="0" fontId="0" fillId="0" borderId="0" xfId="0" applyFill="1" applyBorder="1" applyAlignment="1"/>
    <xf numFmtId="0" fontId="0" fillId="0" borderId="10" xfId="0" applyFill="1" applyBorder="1" applyAlignment="1"/>
    <xf numFmtId="0" fontId="23" fillId="0" borderId="11" xfId="0" applyFont="1" applyFill="1" applyBorder="1" applyAlignment="1">
      <alignment horizontal="center"/>
    </xf>
    <xf numFmtId="0" fontId="23" fillId="0" borderId="11" xfId="0" applyFont="1" applyFill="1" applyBorder="1" applyAlignment="1">
      <alignment horizontal="centerContinuous"/>
    </xf>
    <xf numFmtId="2" fontId="0" fillId="0" borderId="0" xfId="0" applyNumberFormat="1" applyFill="1" applyBorder="1" applyAlignment="1">
      <alignment horizontal="center"/>
    </xf>
    <xf numFmtId="2" fontId="0" fillId="0" borderId="10" xfId="0" applyNumberFormat="1" applyFill="1" applyBorder="1" applyAlignment="1">
      <alignment horizontal="center"/>
    </xf>
    <xf numFmtId="2" fontId="0" fillId="0" borderId="0" xfId="0" applyNumberFormat="1" applyAlignment="1">
      <alignment horizontal="center"/>
    </xf>
    <xf numFmtId="0" fontId="22" fillId="35" borderId="0" xfId="0" applyFont="1" applyFill="1"/>
    <xf numFmtId="1" fontId="22" fillId="35" borderId="0" xfId="0" applyNumberFormat="1" applyFont="1" applyFill="1" applyAlignment="1">
      <alignment horizontal="center"/>
    </xf>
    <xf numFmtId="0" fontId="26" fillId="0" borderId="0" xfId="0" applyFont="1"/>
    <xf numFmtId="0" fontId="22" fillId="0" borderId="0" xfId="0" applyFont="1"/>
    <xf numFmtId="165" fontId="22" fillId="0" borderId="0" xfId="0" applyNumberFormat="1" applyFont="1" applyAlignment="1">
      <alignment horizontal="center"/>
    </xf>
    <xf numFmtId="0" fontId="0" fillId="35" borderId="0" xfId="0" applyFill="1"/>
    <xf numFmtId="165" fontId="0" fillId="35" borderId="0" xfId="0" applyNumberFormat="1" applyFill="1" applyAlignment="1">
      <alignment horizontal="center"/>
    </xf>
    <xf numFmtId="0" fontId="26" fillId="35" borderId="0" xfId="0" applyFont="1" applyFill="1"/>
    <xf numFmtId="165" fontId="26" fillId="35" borderId="0" xfId="0" applyNumberFormat="1" applyFont="1" applyFill="1" applyAlignment="1">
      <alignment horizontal="center"/>
    </xf>
    <xf numFmtId="1" fontId="26" fillId="35" borderId="0" xfId="0" applyNumberFormat="1" applyFont="1" applyFill="1" applyAlignment="1">
      <alignment horizontal="center"/>
    </xf>
    <xf numFmtId="0" fontId="19" fillId="34" borderId="0" xfId="0" applyFont="1" applyFill="1"/>
    <xf numFmtId="165" fontId="19" fillId="34" borderId="0" xfId="0" applyNumberFormat="1" applyFont="1" applyFill="1" applyAlignment="1">
      <alignment horizontal="center"/>
    </xf>
    <xf numFmtId="0" fontId="0" fillId="0" borderId="12" xfId="0" applyBorder="1"/>
    <xf numFmtId="0" fontId="0" fillId="0" borderId="12" xfId="0" applyBorder="1" applyAlignment="1">
      <alignment horizontal="center"/>
    </xf>
    <xf numFmtId="0" fontId="21" fillId="0" borderId="12" xfId="0" applyFont="1" applyBorder="1" applyAlignment="1">
      <alignment horizontal="center"/>
    </xf>
    <xf numFmtId="3" fontId="20" fillId="34" borderId="0" xfId="0" applyNumberFormat="1" applyFont="1" applyFill="1" applyAlignment="1">
      <alignment horizontal="center"/>
    </xf>
    <xf numFmtId="1" fontId="19" fillId="34" borderId="0" xfId="0" applyNumberFormat="1" applyFont="1" applyFill="1" applyAlignment="1">
      <alignment horizontal="center"/>
    </xf>
    <xf numFmtId="164" fontId="20" fillId="34" borderId="0" xfId="0" applyNumberFormat="1" applyFont="1" applyFill="1" applyAlignment="1">
      <alignment horizontal="center"/>
    </xf>
    <xf numFmtId="0" fontId="0" fillId="0" borderId="12" xfId="0" applyBorder="1" applyAlignment="1">
      <alignment horizontal="center"/>
    </xf>
    <xf numFmtId="0" fontId="0" fillId="0" borderId="0" xfId="0" applyBorder="1" applyAlignment="1">
      <alignment horizontal="center"/>
    </xf>
    <xf numFmtId="1" fontId="22" fillId="36" borderId="0" xfId="0" applyNumberFormat="1" applyFont="1" applyFill="1" applyAlignment="1">
      <alignment horizontal="center"/>
    </xf>
    <xf numFmtId="0" fontId="27" fillId="0" borderId="0" xfId="0" applyFont="1" applyAlignment="1">
      <alignment horizontal="center"/>
    </xf>
    <xf numFmtId="0" fontId="28" fillId="37" borderId="0" xfId="0" applyFont="1" applyFill="1"/>
    <xf numFmtId="1" fontId="28" fillId="37" borderId="0" xfId="0" applyNumberFormat="1" applyFont="1" applyFill="1" applyBorder="1" applyAlignment="1">
      <alignment horizontal="center"/>
    </xf>
    <xf numFmtId="0" fontId="28" fillId="37" borderId="0" xfId="0" applyFont="1" applyFill="1" applyAlignment="1">
      <alignment horizontal="center"/>
    </xf>
    <xf numFmtId="0" fontId="29" fillId="37" borderId="0" xfId="0" applyFont="1" applyFill="1" applyAlignment="1">
      <alignment horizontal="center"/>
    </xf>
    <xf numFmtId="0" fontId="30" fillId="37" borderId="0" xfId="0" applyFont="1" applyFill="1" applyAlignment="1">
      <alignment horizontal="center"/>
    </xf>
    <xf numFmtId="1" fontId="29" fillId="37" borderId="0" xfId="0" applyNumberFormat="1" applyFont="1" applyFill="1" applyAlignment="1">
      <alignment horizontal="center"/>
    </xf>
    <xf numFmtId="0" fontId="0" fillId="38" borderId="12" xfId="0" applyFill="1" applyBorder="1" applyAlignment="1">
      <alignment horizontal="center"/>
    </xf>
    <xf numFmtId="165" fontId="0" fillId="38" borderId="0" xfId="0" applyNumberFormat="1" applyFill="1" applyAlignment="1">
      <alignment horizontal="center"/>
    </xf>
    <xf numFmtId="0" fontId="0" fillId="0" borderId="0" xfId="0" applyAlignment="1">
      <alignment horizontal="center"/>
    </xf>
    <xf numFmtId="0" fontId="31" fillId="38" borderId="0" xfId="0" applyFont="1" applyFill="1"/>
    <xf numFmtId="1" fontId="31" fillId="38" borderId="0" xfId="0" applyNumberFormat="1" applyFont="1" applyFill="1" applyAlignment="1">
      <alignment horizontal="center"/>
    </xf>
    <xf numFmtId="165" fontId="31" fillId="38" borderId="0" xfId="0" applyNumberFormat="1" applyFont="1" applyFill="1" applyAlignment="1">
      <alignment horizontal="center"/>
    </xf>
    <xf numFmtId="1" fontId="0" fillId="0" borderId="0" xfId="0" applyNumberFormat="1"/>
    <xf numFmtId="0" fontId="0" fillId="36" borderId="0" xfId="0" applyFill="1"/>
    <xf numFmtId="1" fontId="0" fillId="36" borderId="0" xfId="0" applyNumberFormat="1" applyFill="1" applyAlignment="1">
      <alignment horizontal="center"/>
    </xf>
    <xf numFmtId="165" fontId="0" fillId="36" borderId="0" xfId="0" applyNumberFormat="1" applyFill="1" applyAlignment="1">
      <alignment horizontal="center"/>
    </xf>
    <xf numFmtId="164" fontId="20" fillId="36" borderId="0" xfId="0" applyNumberFormat="1" applyFont="1" applyFill="1" applyAlignment="1">
      <alignment horizontal="center"/>
    </xf>
    <xf numFmtId="0" fontId="0" fillId="36" borderId="0" xfId="0" applyFill="1" applyAlignment="1">
      <alignment horizontal="center"/>
    </xf>
    <xf numFmtId="165" fontId="22" fillId="36" borderId="0" xfId="0" applyNumberFormat="1" applyFont="1" applyFill="1" applyAlignment="1">
      <alignment horizontal="center"/>
    </xf>
    <xf numFmtId="3" fontId="20" fillId="36" borderId="0" xfId="0" applyNumberFormat="1" applyFont="1" applyFill="1" applyAlignment="1">
      <alignment horizontal="center"/>
    </xf>
    <xf numFmtId="0" fontId="0" fillId="33" borderId="0" xfId="0" applyFill="1"/>
    <xf numFmtId="1" fontId="0" fillId="33" borderId="0" xfId="0" applyNumberFormat="1" applyFill="1" applyAlignment="1">
      <alignment horizontal="center"/>
    </xf>
    <xf numFmtId="165" fontId="0" fillId="33" borderId="0" xfId="0" applyNumberFormat="1" applyFill="1" applyAlignment="1">
      <alignment horizontal="center"/>
    </xf>
    <xf numFmtId="0" fontId="0" fillId="33" borderId="0" xfId="0" applyFill="1" applyAlignment="1">
      <alignment horizontal="center"/>
    </xf>
    <xf numFmtId="165" fontId="22" fillId="33" borderId="0" xfId="0" applyNumberFormat="1" applyFont="1" applyFill="1" applyAlignment="1">
      <alignment horizontal="center"/>
    </xf>
    <xf numFmtId="1" fontId="0" fillId="36" borderId="0" xfId="0" applyNumberFormat="1" applyFill="1" applyAlignment="1">
      <alignment horizontal="left" indent="1"/>
    </xf>
    <xf numFmtId="0" fontId="0" fillId="0" borderId="0" xfId="0" applyBorder="1" applyAlignment="1">
      <alignment horizontal="center"/>
    </xf>
    <xf numFmtId="165" fontId="0" fillId="36" borderId="0" xfId="0" applyNumberFormat="1" applyFill="1" applyAlignment="1">
      <alignment horizontal="left" indent="1"/>
    </xf>
    <xf numFmtId="0" fontId="21" fillId="0" borderId="12" xfId="0" applyFont="1" applyBorder="1"/>
    <xf numFmtId="164" fontId="32" fillId="36" borderId="0" xfId="0" applyNumberFormat="1" applyFont="1" applyFill="1" applyAlignment="1">
      <alignment horizontal="center"/>
    </xf>
    <xf numFmtId="3" fontId="32" fillId="36" borderId="0" xfId="0" applyNumberFormat="1" applyFont="1" applyFill="1" applyAlignment="1">
      <alignment horizontal="center"/>
    </xf>
    <xf numFmtId="0" fontId="33" fillId="0" borderId="12" xfId="0" applyFont="1" applyBorder="1" applyAlignment="1">
      <alignment horizontal="center"/>
    </xf>
    <xf numFmtId="0" fontId="34" fillId="0" borderId="13" xfId="0" applyFont="1" applyBorder="1" applyAlignment="1">
      <alignment horizontal="center"/>
    </xf>
    <xf numFmtId="0" fontId="19" fillId="0" borderId="0" xfId="0" applyFont="1" applyAlignment="1">
      <alignment horizontal="center"/>
    </xf>
    <xf numFmtId="0" fontId="32" fillId="0" borderId="12" xfId="0" applyFont="1" applyBorder="1" applyAlignment="1">
      <alignment horizontal="center"/>
    </xf>
    <xf numFmtId="3" fontId="36" fillId="34" borderId="0" xfId="0" applyNumberFormat="1" applyFont="1" applyFill="1" applyAlignment="1">
      <alignment horizontal="center"/>
    </xf>
    <xf numFmtId="3" fontId="38" fillId="33" borderId="0" xfId="0" applyNumberFormat="1" applyFont="1" applyFill="1" applyAlignment="1">
      <alignment horizontal="center"/>
    </xf>
    <xf numFmtId="164" fontId="38" fillId="33" borderId="0" xfId="0" applyNumberFormat="1" applyFont="1" applyFill="1" applyAlignment="1">
      <alignment horizontal="center"/>
    </xf>
    <xf numFmtId="3" fontId="22" fillId="0" borderId="0" xfId="0" applyNumberFormat="1" applyFont="1" applyAlignment="1">
      <alignment horizontal="center"/>
    </xf>
    <xf numFmtId="0" fontId="26" fillId="36" borderId="0" xfId="0" applyFont="1" applyFill="1"/>
    <xf numFmtId="0" fontId="37" fillId="36" borderId="12" xfId="0" applyFont="1" applyFill="1" applyBorder="1" applyAlignment="1">
      <alignment horizontal="center"/>
    </xf>
    <xf numFmtId="0" fontId="21" fillId="36" borderId="12" xfId="0" applyFont="1" applyFill="1" applyBorder="1" applyAlignment="1">
      <alignment horizontal="center"/>
    </xf>
    <xf numFmtId="0" fontId="0" fillId="36" borderId="0" xfId="0" applyFill="1" applyBorder="1"/>
    <xf numFmtId="0" fontId="21" fillId="36" borderId="0" xfId="0" applyFont="1" applyFill="1" applyBorder="1" applyAlignment="1">
      <alignment horizontal="center"/>
    </xf>
    <xf numFmtId="0" fontId="21" fillId="36" borderId="12" xfId="0" applyFont="1" applyFill="1" applyBorder="1"/>
    <xf numFmtId="0" fontId="0" fillId="36" borderId="12" xfId="0" applyFill="1" applyBorder="1"/>
    <xf numFmtId="0" fontId="35" fillId="37" borderId="0" xfId="0" applyFont="1" applyFill="1"/>
    <xf numFmtId="3" fontId="36" fillId="37" borderId="0" xfId="0" applyNumberFormat="1" applyFont="1" applyFill="1" applyAlignment="1">
      <alignment horizontal="center"/>
    </xf>
    <xf numFmtId="164" fontId="36" fillId="37" borderId="0" xfId="0" applyNumberFormat="1" applyFont="1" applyFill="1" applyAlignment="1">
      <alignment horizontal="center"/>
    </xf>
    <xf numFmtId="0" fontId="35" fillId="34" borderId="0" xfId="0" applyFont="1" applyFill="1"/>
    <xf numFmtId="0" fontId="39" fillId="34" borderId="0" xfId="0" applyFont="1" applyFill="1"/>
    <xf numFmtId="3" fontId="40" fillId="34" borderId="0" xfId="0" applyNumberFormat="1" applyFont="1" applyFill="1" applyAlignment="1">
      <alignment horizontal="center"/>
    </xf>
    <xf numFmtId="165" fontId="39" fillId="34" borderId="0" xfId="0" applyNumberFormat="1" applyFont="1" applyFill="1" applyAlignment="1">
      <alignment horizontal="center"/>
    </xf>
    <xf numFmtId="0" fontId="26" fillId="36" borderId="0" xfId="0" applyFont="1" applyFill="1" applyBorder="1" applyAlignment="1">
      <alignment horizontal="center"/>
    </xf>
    <xf numFmtId="0" fontId="41" fillId="36" borderId="0" xfId="0" applyFont="1" applyFill="1" applyBorder="1" applyAlignment="1">
      <alignment horizontal="center"/>
    </xf>
    <xf numFmtId="0" fontId="41" fillId="36" borderId="12" xfId="0" applyFont="1" applyFill="1" applyBorder="1" applyAlignment="1">
      <alignment horizontal="center"/>
    </xf>
    <xf numFmtId="0" fontId="18" fillId="0" borderId="0" xfId="0" applyFont="1" applyAlignment="1">
      <alignment horizontal="center"/>
    </xf>
    <xf numFmtId="1" fontId="18" fillId="0" borderId="0" xfId="0" applyNumberFormat="1" applyFont="1" applyAlignment="1">
      <alignment horizontal="center"/>
    </xf>
    <xf numFmtId="165" fontId="18" fillId="0" borderId="0" xfId="0" applyNumberFormat="1" applyFont="1" applyAlignment="1">
      <alignment horizontal="center"/>
    </xf>
    <xf numFmtId="2" fontId="18" fillId="0" borderId="0" xfId="0" applyNumberFormat="1" applyFont="1" applyAlignment="1">
      <alignment horizontal="center"/>
    </xf>
    <xf numFmtId="0" fontId="24" fillId="0" borderId="12" xfId="0" applyFon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24" fillId="0" borderId="13" xfId="0" applyFont="1" applyBorder="1" applyAlignment="1">
      <alignment horizontal="center"/>
    </xf>
    <xf numFmtId="0" fontId="0" fillId="0" borderId="0" xfId="0" applyAlignment="1">
      <alignment horizontal="center"/>
    </xf>
    <xf numFmtId="0" fontId="21" fillId="36" borderId="12"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a:t>Figure C-2A Weakening Absolute</a:t>
            </a:r>
            <a:r>
              <a:rPr lang="en-US" sz="1800" b="1" baseline="0"/>
              <a:t> Convergence 2000 to 2015</a:t>
            </a:r>
          </a:p>
          <a:p>
            <a:pPr>
              <a:defRPr sz="1800"/>
            </a:pPr>
            <a:r>
              <a:rPr lang="en-US" sz="1800" b="1" baseline="0"/>
              <a:t>source WEO October 2015 </a:t>
            </a:r>
            <a:endParaRPr lang="en-US" sz="1800" b="1"/>
          </a:p>
        </c:rich>
      </c:tx>
      <c:layout>
        <c:manualLayout>
          <c:xMode val="edge"/>
          <c:yMode val="edge"/>
          <c:x val="0.22661165070807765"/>
          <c:y val="0"/>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940141219440501E-2"/>
          <c:y val="4.8751657809558258E-2"/>
          <c:w val="0.87731420387384063"/>
          <c:h val="0.92457917141982682"/>
        </c:manualLayout>
      </c:layout>
      <c:scatterChart>
        <c:scatterStyle val="lineMarker"/>
        <c:varyColors val="0"/>
        <c:ser>
          <c:idx val="0"/>
          <c:order val="0"/>
          <c:spPr>
            <a:ln w="19050" cap="rnd">
              <a:noFill/>
              <a:round/>
            </a:ln>
            <a:effectLst/>
          </c:spPr>
          <c:marker>
            <c:symbol val="circle"/>
            <c:size val="5"/>
            <c:spPr>
              <a:solidFill>
                <a:srgbClr val="A50021"/>
              </a:solidFill>
              <a:ln w="15875">
                <a:solidFill>
                  <a:srgbClr val="A50021"/>
                </a:solidFill>
              </a:ln>
              <a:effectLst/>
            </c:spPr>
          </c:marker>
          <c:dLbls>
            <c:dLbl>
              <c:idx val="0"/>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8B6CD5F3-7BC0-4350-B7AE-8F5DC8F91B49}"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layout>
                    <c:manualLayout>
                      <c:w val="4.0091290216999281E-2"/>
                      <c:h val="6.2441223115661776E-2"/>
                    </c:manualLayout>
                  </c15:layout>
                  <c15:dlblFieldTable/>
                  <c15:showDataLabelsRange val="1"/>
                </c:ext>
                <c:ext xmlns:c16="http://schemas.microsoft.com/office/drawing/2014/chart" uri="{C3380CC4-5D6E-409C-BE32-E72D297353CC}">
                  <c16:uniqueId val="{00000016-53C9-4E69-B123-19F6E6F3CA85}"/>
                </c:ext>
              </c:extLst>
            </c:dLbl>
            <c:dLbl>
              <c:idx val="1"/>
              <c:layout>
                <c:manualLayout>
                  <c:x val="-5.7016150383902578E-2"/>
                  <c:y val="-3.5637572688572941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44A766D0-2354-40CB-BCF3-75EB8BDB91D1}"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4.9166004765687062E-2"/>
                      <c:h val="7.4219786130973908E-2"/>
                    </c:manualLayout>
                  </c15:layout>
                  <c15:dlblFieldTable/>
                  <c15:showDataLabelsRange val="1"/>
                </c:ext>
                <c:ext xmlns:c16="http://schemas.microsoft.com/office/drawing/2014/chart" uri="{C3380CC4-5D6E-409C-BE32-E72D297353CC}">
                  <c16:uniqueId val="{00000001-53C9-4E69-B123-19F6E6F3CA85}"/>
                </c:ext>
              </c:extLst>
            </c:dLbl>
            <c:dLbl>
              <c:idx val="2"/>
              <c:tx>
                <c:rich>
                  <a:bodyPr/>
                  <a:lstStyle/>
                  <a:p>
                    <a:fld id="{1AA53A64-A3C2-45FA-84EB-F793B0DF8A8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3C9-4E69-B123-19F6E6F3CA85}"/>
                </c:ext>
              </c:extLst>
            </c:dLbl>
            <c:dLbl>
              <c:idx val="3"/>
              <c:layout>
                <c:manualLayout>
                  <c:x val="-0.11638528057304989"/>
                  <c:y val="-0.1372276786956401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6BFD80EF-9439-4BA2-A31A-E902886851FC}"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5.1409901204764012E-2"/>
                      <c:h val="7.1275145377145882E-2"/>
                    </c:manualLayout>
                  </c15:layout>
                  <c15:dlblFieldTable/>
                  <c15:showDataLabelsRange val="1"/>
                </c:ext>
                <c:ext xmlns:c16="http://schemas.microsoft.com/office/drawing/2014/chart" uri="{C3380CC4-5D6E-409C-BE32-E72D297353CC}">
                  <c16:uniqueId val="{00000017-53C9-4E69-B123-19F6E6F3CA85}"/>
                </c:ext>
              </c:extLst>
            </c:dLbl>
            <c:dLbl>
              <c:idx val="4"/>
              <c:tx>
                <c:rich>
                  <a:bodyPr/>
                  <a:lstStyle/>
                  <a:p>
                    <a:fld id="{CCFDE142-2ABE-44C6-B3B4-694FF34C9C0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53C9-4E69-B123-19F6E6F3CA85}"/>
                </c:ext>
              </c:extLst>
            </c:dLbl>
            <c:dLbl>
              <c:idx val="5"/>
              <c:tx>
                <c:rich>
                  <a:bodyPr/>
                  <a:lstStyle/>
                  <a:p>
                    <a:fld id="{24986F01-852D-412B-BF7F-673C697D432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53C9-4E69-B123-19F6E6F3CA85}"/>
                </c:ext>
              </c:extLst>
            </c:dLbl>
            <c:dLbl>
              <c:idx val="6"/>
              <c:tx>
                <c:rich>
                  <a:bodyPr/>
                  <a:lstStyle/>
                  <a:p>
                    <a:fld id="{9A1FDD05-FAE0-465E-9508-82D3015CD40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53C9-4E69-B123-19F6E6F3CA85}"/>
                </c:ext>
              </c:extLst>
            </c:dLbl>
            <c:dLbl>
              <c:idx val="7"/>
              <c:layout>
                <c:manualLayout>
                  <c:x val="-6.8675614317074543E-2"/>
                  <c:y val="-0.10925359153427382"/>
                </c:manualLayout>
              </c:layout>
              <c:tx>
                <c:rich>
                  <a:bodyPr/>
                  <a:lstStyle/>
                  <a:p>
                    <a:fld id="{A8177EF8-E52D-44F3-9362-9A8D1E1766A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3C9-4E69-B123-19F6E6F3CA85}"/>
                </c:ext>
              </c:extLst>
            </c:dLbl>
            <c:dLbl>
              <c:idx val="8"/>
              <c:tx>
                <c:rich>
                  <a:bodyPr/>
                  <a:lstStyle/>
                  <a:p>
                    <a:fld id="{BAF420ED-4667-4DD1-88F3-C2774F3A61E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3C9-4E69-B123-19F6E6F3CA85}"/>
                </c:ext>
              </c:extLst>
            </c:dLbl>
            <c:dLbl>
              <c:idx val="9"/>
              <c:layout>
                <c:manualLayout>
                  <c:x val="-9.900391720296281E-2"/>
                  <c:y val="9.5399288648989541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3DC53C24-F4BD-4C47-9C18-11C02620B195}"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5.9008524450726421E-2"/>
                      <c:h val="9.4832271407770133E-2"/>
                    </c:manualLayout>
                  </c15:layout>
                  <c15:dlblFieldTable/>
                  <c15:showDataLabelsRange val="1"/>
                </c:ext>
                <c:ext xmlns:c16="http://schemas.microsoft.com/office/drawing/2014/chart" uri="{C3380CC4-5D6E-409C-BE32-E72D297353CC}">
                  <c16:uniqueId val="{0000000D-53C9-4E69-B123-19F6E6F3CA85}"/>
                </c:ext>
              </c:extLst>
            </c:dLbl>
            <c:dLbl>
              <c:idx val="10"/>
              <c:tx>
                <c:rich>
                  <a:bodyPr/>
                  <a:lstStyle/>
                  <a:p>
                    <a:fld id="{F2CD75F0-A7EE-430B-8E49-350C35820FE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53C9-4E69-B123-19F6E6F3CA85}"/>
                </c:ext>
              </c:extLst>
            </c:dLbl>
            <c:dLbl>
              <c:idx val="11"/>
              <c:layout>
                <c:manualLayout>
                  <c:x val="-7.2491395287265031E-2"/>
                  <c:y val="-0.11514287304192986"/>
                </c:manualLayout>
              </c:layout>
              <c:tx>
                <c:rich>
                  <a:bodyPr/>
                  <a:lstStyle/>
                  <a:p>
                    <a:fld id="{5E24E0C0-A33A-44B8-B94E-5269605213E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53C9-4E69-B123-19F6E6F3CA85}"/>
                </c:ext>
              </c:extLst>
            </c:dLbl>
            <c:dLbl>
              <c:idx val="12"/>
              <c:tx>
                <c:rich>
                  <a:bodyPr/>
                  <a:lstStyle/>
                  <a:p>
                    <a:fld id="{F49403AB-513F-4C55-B60E-CB50FAA6860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53C9-4E69-B123-19F6E6F3CA85}"/>
                </c:ext>
              </c:extLst>
            </c:dLbl>
            <c:dLbl>
              <c:idx val="13"/>
              <c:layout>
                <c:manualLayout>
                  <c:x val="-6.4624780321840242E-2"/>
                  <c:y val="8.5320386188475553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A8BC8DDE-2F87-424A-81AF-D0DBD536621B}"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5.1145140812918648E-2"/>
                      <c:h val="6.8330504623317842E-2"/>
                    </c:manualLayout>
                  </c15:layout>
                  <c15:dlblFieldTable/>
                  <c15:showDataLabelsRange val="1"/>
                </c:ext>
                <c:ext xmlns:c16="http://schemas.microsoft.com/office/drawing/2014/chart" uri="{C3380CC4-5D6E-409C-BE32-E72D297353CC}">
                  <c16:uniqueId val="{0000001E-53C9-4E69-B123-19F6E6F3CA85}"/>
                </c:ext>
              </c:extLst>
            </c:dLbl>
            <c:dLbl>
              <c:idx val="14"/>
              <c:layout>
                <c:manualLayout>
                  <c:x val="-6.3212064734958166E-3"/>
                  <c:y val="-9.0113426634391605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B2F701AB-9A88-4FE5-B74A-4CAE672B43B6}"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3.7794545935927987E-2"/>
                      <c:h val="6.5385863869489816E-2"/>
                    </c:manualLayout>
                  </c15:layout>
                  <c15:dlblFieldTable/>
                  <c15:showDataLabelsRange val="1"/>
                </c:ext>
                <c:ext xmlns:c16="http://schemas.microsoft.com/office/drawing/2014/chart" uri="{C3380CC4-5D6E-409C-BE32-E72D297353CC}">
                  <c16:uniqueId val="{0000001F-53C9-4E69-B123-19F6E6F3CA85}"/>
                </c:ext>
              </c:extLst>
            </c:dLbl>
            <c:dLbl>
              <c:idx val="15"/>
              <c:layout>
                <c:manualLayout>
                  <c:x val="-0.11658400722149605"/>
                  <c:y val="-5.7722378342283241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516769D8-51C8-43F1-9A79-1414A3341954}"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4.9159437874078296E-2"/>
                      <c:h val="7.1275145377145882E-2"/>
                    </c:manualLayout>
                  </c15:layout>
                  <c15:dlblFieldTable/>
                  <c15:showDataLabelsRange val="1"/>
                </c:ext>
                <c:ext xmlns:c16="http://schemas.microsoft.com/office/drawing/2014/chart" uri="{C3380CC4-5D6E-409C-BE32-E72D297353CC}">
                  <c16:uniqueId val="{0000000A-53C9-4E69-B123-19F6E6F3CA85}"/>
                </c:ext>
              </c:extLst>
            </c:dLbl>
            <c:dLbl>
              <c:idx val="16"/>
              <c:layout>
                <c:manualLayout>
                  <c:x val="-1.546534244776194E-2"/>
                  <c:y val="2.6199883141815754E-2"/>
                </c:manualLayout>
              </c:layout>
              <c:tx>
                <c:rich>
                  <a:bodyPr/>
                  <a:lstStyle/>
                  <a:p>
                    <a:fld id="{6866D78F-DFFC-4392-BE29-3DFF5147BF5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3C9-4E69-B123-19F6E6F3CA85}"/>
                </c:ext>
              </c:extLst>
            </c:dLbl>
            <c:dLbl>
              <c:idx val="17"/>
              <c:layout>
                <c:manualLayout>
                  <c:x val="-8.9171299973523965E-2"/>
                  <c:y val="-9.1585747011305563E-2"/>
                </c:manualLayout>
              </c:layout>
              <c:tx>
                <c:rich>
                  <a:bodyPr/>
                  <a:lstStyle/>
                  <a:p>
                    <a:fld id="{951BA8E0-5AB9-4DB5-AB17-EB12AFE1203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3C9-4E69-B123-19F6E6F3CA85}"/>
                </c:ext>
              </c:extLst>
            </c:dLbl>
            <c:dLbl>
              <c:idx val="18"/>
              <c:layout>
                <c:manualLayout>
                  <c:x val="3.9528726502515175E-2"/>
                  <c:y val="-0.24323474583344926"/>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D3F36593-708D-4F62-97D6-E62FF71D19E1}"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5.1998940958432618E-2"/>
                      <c:h val="7.1275145377145882E-2"/>
                    </c:manualLayout>
                  </c15:layout>
                  <c15:dlblFieldTable/>
                  <c15:showDataLabelsRange val="1"/>
                </c:ext>
                <c:ext xmlns:c16="http://schemas.microsoft.com/office/drawing/2014/chart" uri="{C3380CC4-5D6E-409C-BE32-E72D297353CC}">
                  <c16:uniqueId val="{00000020-53C9-4E69-B123-19F6E6F3CA85}"/>
                </c:ext>
              </c:extLst>
            </c:dLbl>
            <c:dLbl>
              <c:idx val="19"/>
              <c:layout>
                <c:manualLayout>
                  <c:x val="-7.7813079163357168E-2"/>
                  <c:y val="-0.12250447492649991"/>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97179730-4A9C-42B2-8A1D-4432D74AB506}"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4.3102991792427853E-2"/>
                      <c:h val="5.3607300854177684E-2"/>
                    </c:manualLayout>
                  </c15:layout>
                  <c15:dlblFieldTable/>
                  <c15:showDataLabelsRange val="1"/>
                </c:ext>
                <c:ext xmlns:c16="http://schemas.microsoft.com/office/drawing/2014/chart" uri="{C3380CC4-5D6E-409C-BE32-E72D297353CC}">
                  <c16:uniqueId val="{0000000E-53C9-4E69-B123-19F6E6F3CA85}"/>
                </c:ext>
              </c:extLst>
            </c:dLbl>
            <c:dLbl>
              <c:idx val="20"/>
              <c:layout>
                <c:manualLayout>
                  <c:x val="-0.10595054192491229"/>
                  <c:y val="5.8590931433924118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F898C61F-E341-4DE5-91F8-8D8C7D69A7F6}"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6.495896213926397E-2"/>
                      <c:h val="8.5998349146286041E-2"/>
                    </c:manualLayout>
                  </c15:layout>
                  <c15:dlblFieldTable/>
                  <c15:showDataLabelsRange val="1"/>
                </c:ext>
                <c:ext xmlns:c16="http://schemas.microsoft.com/office/drawing/2014/chart" uri="{C3380CC4-5D6E-409C-BE32-E72D297353CC}">
                  <c16:uniqueId val="{00000004-53C9-4E69-B123-19F6E6F3CA85}"/>
                </c:ext>
              </c:extLst>
            </c:dLbl>
            <c:dLbl>
              <c:idx val="21"/>
              <c:layout>
                <c:manualLayout>
                  <c:x val="-1.6044479745830047E-2"/>
                  <c:y val="-5.6250057965369193E-2"/>
                </c:manualLayout>
              </c:layout>
              <c:tx>
                <c:rich>
                  <a:bodyPr/>
                  <a:lstStyle/>
                  <a:p>
                    <a:fld id="{A44DCF0D-674D-4CFC-B465-A654FD21880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53C9-4E69-B123-19F6E6F3CA85}"/>
                </c:ext>
              </c:extLst>
            </c:dLbl>
            <c:dLbl>
              <c:idx val="22"/>
              <c:tx>
                <c:rich>
                  <a:bodyPr/>
                  <a:lstStyle/>
                  <a:p>
                    <a:fld id="{7A2B4B22-BC3F-4B54-B70C-12EAF019082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3C9-4E69-B123-19F6E6F3CA85}"/>
                </c:ext>
              </c:extLst>
            </c:dLbl>
            <c:dLbl>
              <c:idx val="23"/>
              <c:layout>
                <c:manualLayout>
                  <c:x val="-2.4632723133595592E-2"/>
                  <c:y val="2.5051473247822819E-2"/>
                </c:manualLayout>
              </c:layout>
              <c:tx>
                <c:rich>
                  <a:bodyPr/>
                  <a:lstStyle/>
                  <a:p>
                    <a:fld id="{B2187A81-EBBC-4589-9FDB-11587AA3351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53C9-4E69-B123-19F6E6F3CA85}"/>
                </c:ext>
              </c:extLst>
            </c:dLbl>
            <c:dLbl>
              <c:idx val="24"/>
              <c:layout>
                <c:manualLayout>
                  <c:x val="-8.5246279282603588E-2"/>
                  <c:y val="-3.2465243964645762E-3"/>
                </c:manualLayout>
              </c:layout>
              <c:tx>
                <c:rich>
                  <a:bodyPr/>
                  <a:lstStyle/>
                  <a:p>
                    <a:fld id="{957EBF6D-F077-46B5-B9C2-62AD01323D7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3C9-4E69-B123-19F6E6F3CA85}"/>
                </c:ext>
              </c:extLst>
            </c:dLbl>
            <c:dLbl>
              <c:idx val="25"/>
              <c:layout>
                <c:manualLayout>
                  <c:x val="-0.1004203852993356"/>
                  <c:y val="3.7978446157127886E-2"/>
                </c:manualLayout>
              </c:layout>
              <c:tx>
                <c:rich>
                  <a:bodyPr/>
                  <a:lstStyle/>
                  <a:p>
                    <a:fld id="{073FB3A9-057B-49C0-BA0B-87BD043A26A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4.5955837132749193E-2"/>
                      <c:h val="4.4773378592693584E-2"/>
                    </c:manualLayout>
                  </c15:layout>
                  <c15:dlblFieldTable/>
                  <c15:showDataLabelsRange val="1"/>
                </c:ext>
                <c:ext xmlns:c16="http://schemas.microsoft.com/office/drawing/2014/chart" uri="{C3380CC4-5D6E-409C-BE32-E72D297353CC}">
                  <c16:uniqueId val="{0000000B-53C9-4E69-B123-19F6E6F3CA85}"/>
                </c:ext>
              </c:extLst>
            </c:dLbl>
            <c:dLbl>
              <c:idx val="26"/>
              <c:tx>
                <c:rich>
                  <a:bodyPr/>
                  <a:lstStyle/>
                  <a:p>
                    <a:fld id="{105BF1BE-C6A3-4F09-A01C-5C328687413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53C9-4E69-B123-19F6E6F3CA85}"/>
                </c:ext>
              </c:extLst>
            </c:dLbl>
            <c:dLbl>
              <c:idx val="27"/>
              <c:tx>
                <c:rich>
                  <a:bodyPr/>
                  <a:lstStyle/>
                  <a:p>
                    <a:fld id="{3B16B73B-9596-4359-B273-CE0E6856C25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53C9-4E69-B123-19F6E6F3CA85}"/>
                </c:ext>
              </c:extLst>
            </c:dLbl>
            <c:dLbl>
              <c:idx val="28"/>
              <c:tx>
                <c:rich>
                  <a:bodyPr/>
                  <a:lstStyle/>
                  <a:p>
                    <a:fld id="{D4741BF4-355C-4DCE-BFEC-07694743B8E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53C9-4E69-B123-19F6E6F3CA85}"/>
                </c:ext>
              </c:extLst>
            </c:dLbl>
            <c:dLbl>
              <c:idx val="29"/>
              <c:layout>
                <c:manualLayout>
                  <c:x val="1.6802278190206344E-2"/>
                  <c:y val="-9.8623438412954623E-2"/>
                </c:manualLayout>
              </c:layout>
              <c:tx>
                <c:rich>
                  <a:bodyPr/>
                  <a:lstStyle/>
                  <a:p>
                    <a:fld id="{1A2C81F6-1554-4ADB-935D-193F51EB255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53C9-4E69-B123-19F6E6F3CA85}"/>
                </c:ext>
              </c:extLst>
            </c:dLbl>
            <c:dLbl>
              <c:idx val="30"/>
              <c:tx>
                <c:rich>
                  <a:bodyPr/>
                  <a:lstStyle/>
                  <a:p>
                    <a:fld id="{F8EE1689-F2E2-42A3-8D2C-D66DAF21CB1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3C9-4E69-B123-19F6E6F3CA85}"/>
                </c:ext>
              </c:extLst>
            </c:dLbl>
            <c:dLbl>
              <c:idx val="31"/>
              <c:tx>
                <c:rich>
                  <a:bodyPr/>
                  <a:lstStyle/>
                  <a:p>
                    <a:fld id="{F3CBA977-A150-4C31-8E99-0295EC7D1B7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3C9-4E69-B123-19F6E6F3CA85}"/>
                </c:ext>
              </c:extLst>
            </c:dLbl>
            <c:dLbl>
              <c:idx val="32"/>
              <c:layout>
                <c:manualLayout>
                  <c:x val="-2.3778766633519501E-2"/>
                  <c:y val="4.0923434703170829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F0E9A9BD-7B82-4073-B48C-2BB3625F9A31}"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5.9471750900081083E-2"/>
                      <c:h val="5.0662660100349644E-2"/>
                    </c:manualLayout>
                  </c15:layout>
                  <c15:dlblFieldTable/>
                  <c15:showDataLabelsRange val="1"/>
                </c:ext>
                <c:ext xmlns:c16="http://schemas.microsoft.com/office/drawing/2014/chart" uri="{C3380CC4-5D6E-409C-BE32-E72D297353CC}">
                  <c16:uniqueId val="{0000000C-53C9-4E69-B123-19F6E6F3CA85}"/>
                </c:ext>
              </c:extLst>
            </c:dLbl>
            <c:dLbl>
              <c:idx val="33"/>
              <c:layout>
                <c:manualLayout>
                  <c:x val="-9.2766204065635564E-3"/>
                  <c:y val="-4.7416135703885122E-2"/>
                </c:manualLayout>
              </c:layout>
              <c:tx>
                <c:rich>
                  <a:bodyPr/>
                  <a:lstStyle/>
                  <a:p>
                    <a:fld id="{226415EE-C420-45A4-B7BD-FBF6ADE26D9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3C9-4E69-B123-19F6E6F3CA85}"/>
                </c:ext>
              </c:extLst>
            </c:dLbl>
            <c:dLbl>
              <c:idx val="34"/>
              <c:tx>
                <c:rich>
                  <a:bodyPr/>
                  <a:lstStyle/>
                  <a:p>
                    <a:fld id="{976CF183-4256-4CB5-AE63-A288E5D0E79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53C9-4E69-B123-19F6E6F3CA85}"/>
                </c:ext>
              </c:extLst>
            </c:dLbl>
            <c:dLbl>
              <c:idx val="35"/>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8D14D8A2-C9F6-4021-9C41-8E3DA82F4E85}"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layout>
                    <c:manualLayout>
                      <c:w val="4.9146095618111278E-2"/>
                      <c:h val="5.949658236183375E-2"/>
                    </c:manualLayout>
                  </c15:layout>
                  <c15:dlblFieldTable/>
                  <c15:showDataLabelsRange val="1"/>
                </c:ext>
                <c:ext xmlns:c16="http://schemas.microsoft.com/office/drawing/2014/chart" uri="{C3380CC4-5D6E-409C-BE32-E72D297353CC}">
                  <c16:uniqueId val="{00000028-53C9-4E69-B123-19F6E6F3CA85}"/>
                </c:ext>
              </c:extLst>
            </c:dLbl>
            <c:dLbl>
              <c:idx val="36"/>
              <c:tx>
                <c:rich>
                  <a:bodyPr/>
                  <a:lstStyle/>
                  <a:p>
                    <a:fld id="{90F58E42-BDFC-45D3-BC95-A24DEE9ABEC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53C9-4E69-B123-19F6E6F3CA85}"/>
                </c:ext>
              </c:extLst>
            </c:dLbl>
            <c:dLbl>
              <c:idx val="37"/>
              <c:tx>
                <c:rich>
                  <a:bodyPr/>
                  <a:lstStyle/>
                  <a:p>
                    <a:fld id="{93A46C1A-528C-4DDB-BDC9-4BF097DB020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53C9-4E69-B123-19F6E6F3CA85}"/>
                </c:ext>
              </c:extLst>
            </c:dLbl>
            <c:dLbl>
              <c:idx val="38"/>
              <c:layout>
                <c:manualLayout>
                  <c:x val="1.6997617156473393E-2"/>
                  <c:y val="-2.6803650427088842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863414A6-76D6-4338-BC73-84AA37F5205E}"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5.9994704792163095E-2"/>
                      <c:h val="7.4219786130973908E-2"/>
                    </c:manualLayout>
                  </c15:layout>
                  <c15:dlblFieldTable/>
                  <c15:showDataLabelsRange val="1"/>
                </c:ext>
                <c:ext xmlns:c16="http://schemas.microsoft.com/office/drawing/2014/chart" uri="{C3380CC4-5D6E-409C-BE32-E72D297353CC}">
                  <c16:uniqueId val="{0000002B-53C9-4E69-B123-19F6E6F3CA85}"/>
                </c:ext>
              </c:extLst>
            </c:dLbl>
            <c:dLbl>
              <c:idx val="39"/>
              <c:layout>
                <c:manualLayout>
                  <c:x val="-1.2409861594941617E-3"/>
                  <c:y val="-3.8582213442401078E-2"/>
                </c:manualLayout>
              </c:layout>
              <c:tx>
                <c:rich>
                  <a:bodyPr/>
                  <a:lstStyle/>
                  <a:p>
                    <a:fld id="{02704489-1C69-4502-827B-0898A521C45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5.1462853283133089E-2"/>
                      <c:h val="4.4773378592693584E-2"/>
                    </c:manualLayout>
                  </c15:layout>
                  <c15:dlblFieldTable/>
                  <c15:showDataLabelsRange val="1"/>
                </c:ext>
                <c:ext xmlns:c16="http://schemas.microsoft.com/office/drawing/2014/chart" uri="{C3380CC4-5D6E-409C-BE32-E72D297353CC}">
                  <c16:uniqueId val="{0000002C-53C9-4E69-B123-19F6E6F3CA85}"/>
                </c:ext>
              </c:extLst>
            </c:dLbl>
            <c:dLbl>
              <c:idx val="40"/>
              <c:layout>
                <c:manualLayout>
                  <c:x val="-6.7513899920572124E-3"/>
                  <c:y val="1.4421320126503621E-2"/>
                </c:manualLayout>
              </c:layout>
              <c:tx>
                <c:rich>
                  <a:bodyPr/>
                  <a:lstStyle/>
                  <a:p>
                    <a:fld id="{F83ED877-2E2A-4521-A557-BFF4FB639CE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53C9-4E69-B123-19F6E6F3CA85}"/>
                </c:ext>
              </c:extLst>
            </c:dLbl>
            <c:dLbl>
              <c:idx val="41"/>
              <c:tx>
                <c:rich>
                  <a:bodyPr/>
                  <a:lstStyle/>
                  <a:p>
                    <a:fld id="{A453778E-833B-4E50-AA4E-8BE1E01959C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53C9-4E69-B123-19F6E6F3CA85}"/>
                </c:ext>
              </c:extLst>
            </c:dLbl>
            <c:dLbl>
              <c:idx val="42"/>
              <c:layout>
                <c:manualLayout>
                  <c:x val="-1.6425150986388838E-2"/>
                  <c:y val="4.5340048041697861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C0403123-4BEC-41C2-988E-A54EA5F66B00}"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7.3888058472436777E-2"/>
                      <c:h val="8.8942989900114081E-2"/>
                    </c:manualLayout>
                  </c15:layout>
                  <c15:dlblFieldTable/>
                  <c15:showDataLabelsRange val="1"/>
                </c:ext>
                <c:ext xmlns:c16="http://schemas.microsoft.com/office/drawing/2014/chart" uri="{C3380CC4-5D6E-409C-BE32-E72D297353CC}">
                  <c16:uniqueId val="{0000002F-53C9-4E69-B123-19F6E6F3CA85}"/>
                </c:ext>
              </c:extLst>
            </c:dLbl>
            <c:dLbl>
              <c:idx val="43"/>
              <c:tx>
                <c:rich>
                  <a:bodyPr/>
                  <a:lstStyle/>
                  <a:p>
                    <a:fld id="{D1F874B2-69D5-4657-974F-C5D80642E25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53C9-4E69-B123-19F6E6F3CA85}"/>
                </c:ext>
              </c:extLst>
            </c:dLbl>
            <c:dLbl>
              <c:idx val="44"/>
              <c:tx>
                <c:rich>
                  <a:bodyPr/>
                  <a:lstStyle/>
                  <a:p>
                    <a:fld id="{C25BDE7A-AFF2-4C00-A88C-5A533F9ADEA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53C9-4E69-B123-19F6E6F3CA85}"/>
                </c:ext>
              </c:extLst>
            </c:dLbl>
            <c:dLbl>
              <c:idx val="45"/>
              <c:tx>
                <c:rich>
                  <a:bodyPr/>
                  <a:lstStyle/>
                  <a:p>
                    <a:fld id="{71F578E3-3D57-4E8E-A8AD-CF2A85224CD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53C9-4E69-B123-19F6E6F3CA85}"/>
                </c:ext>
              </c:extLst>
            </c:dLbl>
            <c:dLbl>
              <c:idx val="46"/>
              <c:tx>
                <c:rich>
                  <a:bodyPr/>
                  <a:lstStyle/>
                  <a:p>
                    <a:fld id="{B5310337-E84F-47E5-BF33-1023340B316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53C9-4E69-B123-19F6E6F3CA85}"/>
                </c:ext>
              </c:extLst>
            </c:dLbl>
            <c:dLbl>
              <c:idx val="47"/>
              <c:tx>
                <c:rich>
                  <a:bodyPr/>
                  <a:lstStyle/>
                  <a:p>
                    <a:fld id="{19B70B7C-488C-45ED-8B28-633CFF7E88D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53C9-4E69-B123-19F6E6F3CA85}"/>
                </c:ext>
              </c:extLst>
            </c:dLbl>
            <c:dLbl>
              <c:idx val="48"/>
              <c:layout>
                <c:manualLayout>
                  <c:x val="-1.1166165289704181E-2"/>
                  <c:y val="-2.23866892963469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706AC6F6-916F-4142-B762-C5881EC387E2}"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3.9541964522107488E-2"/>
                      <c:h val="5.3607300854177684E-2"/>
                    </c:manualLayout>
                  </c15:layout>
                  <c15:dlblFieldTable/>
                  <c15:showDataLabelsRange val="1"/>
                </c:ext>
                <c:ext xmlns:c16="http://schemas.microsoft.com/office/drawing/2014/chart" uri="{C3380CC4-5D6E-409C-BE32-E72D297353CC}">
                  <c16:uniqueId val="{00000035-53C9-4E69-B123-19F6E6F3CA85}"/>
                </c:ext>
              </c:extLst>
            </c:dLbl>
            <c:dLbl>
              <c:idx val="49"/>
              <c:tx>
                <c:rich>
                  <a:bodyPr/>
                  <a:lstStyle/>
                  <a:p>
                    <a:fld id="{55909907-4B55-4E9B-9E94-CC30BB4EBBE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53C9-4E69-B123-19F6E6F3CA85}"/>
                </c:ext>
              </c:extLst>
            </c:dLbl>
            <c:dLbl>
              <c:idx val="50"/>
              <c:tx>
                <c:rich>
                  <a:bodyPr/>
                  <a:lstStyle/>
                  <a:p>
                    <a:fld id="{8439769B-4A6F-4A31-93D6-8048DC2AAD3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7-53C9-4E69-B123-19F6E6F3CA85}"/>
                </c:ext>
              </c:extLst>
            </c:dLbl>
            <c:dLbl>
              <c:idx val="51"/>
              <c:tx>
                <c:rich>
                  <a:bodyPr/>
                  <a:lstStyle/>
                  <a:p>
                    <a:fld id="{4F49FFFD-1E5B-4056-8788-3D1A3341C9A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53C9-4E69-B123-19F6E6F3CA85}"/>
                </c:ext>
              </c:extLst>
            </c:dLbl>
            <c:dLbl>
              <c:idx val="52"/>
              <c:tx>
                <c:rich>
                  <a:bodyPr/>
                  <a:lstStyle/>
                  <a:p>
                    <a:fld id="{4BA25F4E-37AE-4906-8A46-F0F77F7047C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9-53C9-4E69-B123-19F6E6F3CA85}"/>
                </c:ext>
              </c:extLst>
            </c:dLbl>
            <c:dLbl>
              <c:idx val="53"/>
              <c:layout>
                <c:manualLayout>
                  <c:x val="-5.3412177727188391E-2"/>
                  <c:y val="-0.1121982322881018"/>
                </c:manualLayout>
              </c:layout>
              <c:tx>
                <c:rich>
                  <a:bodyPr/>
                  <a:lstStyle/>
                  <a:p>
                    <a:fld id="{9C632B0B-55AF-4833-BF58-0AF97766137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A-53C9-4E69-B123-19F6E6F3CA85}"/>
                </c:ext>
              </c:extLst>
            </c:dLbl>
            <c:dLbl>
              <c:idx val="54"/>
              <c:tx>
                <c:rich>
                  <a:bodyPr/>
                  <a:lstStyle/>
                  <a:p>
                    <a:fld id="{14637A96-5002-42AE-9CDB-9ECE886662F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B-53C9-4E69-B123-19F6E6F3CA85}"/>
                </c:ext>
              </c:extLst>
            </c:dLbl>
            <c:dLbl>
              <c:idx val="55"/>
              <c:tx>
                <c:rich>
                  <a:bodyPr/>
                  <a:lstStyle/>
                  <a:p>
                    <a:fld id="{43A01CC4-1CF9-4A17-B848-2003095B79B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C-53C9-4E69-B123-19F6E6F3CA85}"/>
                </c:ext>
              </c:extLst>
            </c:dLbl>
            <c:dLbl>
              <c:idx val="56"/>
              <c:layout>
                <c:manualLayout>
                  <c:x val="-4.7291522038697201E-3"/>
                  <c:y val="1.4421320126503621E-2"/>
                </c:manualLayout>
              </c:layout>
              <c:tx>
                <c:rich>
                  <a:bodyPr/>
                  <a:lstStyle/>
                  <a:p>
                    <a:fld id="{922C5504-E1BE-4DE2-8FFD-7F99FF27A20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6.1086789290337902E-2"/>
                      <c:h val="4.4773378592693584E-2"/>
                    </c:manualLayout>
                  </c15:layout>
                  <c15:dlblFieldTable/>
                  <c15:showDataLabelsRange val="1"/>
                </c:ext>
                <c:ext xmlns:c16="http://schemas.microsoft.com/office/drawing/2014/chart" uri="{C3380CC4-5D6E-409C-BE32-E72D297353CC}">
                  <c16:uniqueId val="{0000003D-53C9-4E69-B123-19F6E6F3CA85}"/>
                </c:ext>
              </c:extLst>
            </c:dLbl>
            <c:dLbl>
              <c:idx val="57"/>
              <c:tx>
                <c:rich>
                  <a:bodyPr/>
                  <a:lstStyle/>
                  <a:p>
                    <a:fld id="{41B2C06F-22A1-4C7C-97C5-E841B53660C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E-53C9-4E69-B123-19F6E6F3CA85}"/>
                </c:ext>
              </c:extLst>
            </c:dLbl>
            <c:dLbl>
              <c:idx val="58"/>
              <c:layout>
                <c:manualLayout>
                  <c:x val="1.6253108849876689E-2"/>
                  <c:y val="-2.3859009673260809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091448F2-002E-41C2-9A3E-A5734B8ADEA2}"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3.7655494612021785E-2"/>
                      <c:h val="7.4219786130973908E-2"/>
                    </c:manualLayout>
                  </c15:layout>
                  <c15:dlblFieldTable/>
                  <c15:showDataLabelsRange val="1"/>
                </c:ext>
                <c:ext xmlns:c16="http://schemas.microsoft.com/office/drawing/2014/chart" uri="{C3380CC4-5D6E-409C-BE32-E72D297353CC}">
                  <c16:uniqueId val="{0000003F-53C9-4E69-B123-19F6E6F3CA85}"/>
                </c:ext>
              </c:extLst>
            </c:dLbl>
            <c:dLbl>
              <c:idx val="59"/>
              <c:tx>
                <c:rich>
                  <a:bodyPr/>
                  <a:lstStyle/>
                  <a:p>
                    <a:fld id="{F6D46EFF-EC93-4FD7-BAC0-CA7C9EE1436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0-53C9-4E69-B123-19F6E6F3CA85}"/>
                </c:ext>
              </c:extLst>
            </c:dLbl>
            <c:dLbl>
              <c:idx val="60"/>
              <c:tx>
                <c:rich>
                  <a:bodyPr/>
                  <a:lstStyle/>
                  <a:p>
                    <a:fld id="{D96E92F2-0CE8-4C57-AB65-C274843E4C9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1-53C9-4E69-B123-19F6E6F3CA85}"/>
                </c:ext>
              </c:extLst>
            </c:dLbl>
            <c:dLbl>
              <c:idx val="61"/>
              <c:layout>
                <c:manualLayout>
                  <c:x val="1.9390363138682327E-2"/>
                  <c:y val="3.208916464947182E-2"/>
                </c:manualLayout>
              </c:layout>
              <c:tx>
                <c:rich>
                  <a:bodyPr/>
                  <a:lstStyle/>
                  <a:p>
                    <a:fld id="{4DBC0531-D323-4778-9808-77FD2F9E449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2-53C9-4E69-B123-19F6E6F3CA85}"/>
                </c:ext>
              </c:extLst>
            </c:dLbl>
            <c:dLbl>
              <c:idx val="62"/>
              <c:tx>
                <c:rich>
                  <a:bodyPr/>
                  <a:lstStyle/>
                  <a:p>
                    <a:fld id="{4BDA6137-7A09-418F-B0B7-6FA136BCEA0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3-53C9-4E69-B123-19F6E6F3CA85}"/>
                </c:ext>
              </c:extLst>
            </c:dLbl>
            <c:dLbl>
              <c:idx val="63"/>
              <c:tx>
                <c:rich>
                  <a:bodyPr/>
                  <a:lstStyle/>
                  <a:p>
                    <a:fld id="{5084D54B-3AD5-4F33-9B75-AD179B239DD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4-53C9-4E69-B123-19F6E6F3CA85}"/>
                </c:ext>
              </c:extLst>
            </c:dLbl>
            <c:dLbl>
              <c:idx val="64"/>
              <c:tx>
                <c:rich>
                  <a:bodyPr/>
                  <a:lstStyle/>
                  <a:p>
                    <a:fld id="{7F3F2E50-CA2B-478D-9E9C-4D0C0EE6528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5-53C9-4E69-B123-19F6E6F3CA85}"/>
                </c:ext>
              </c:extLst>
            </c:dLbl>
            <c:dLbl>
              <c:idx val="65"/>
              <c:layout>
                <c:manualLayout>
                  <c:x val="-1.7868095121946134E-2"/>
                  <c:y val="-7.3917902488337364E-2"/>
                </c:manualLayout>
              </c:layout>
              <c:tx>
                <c:rich>
                  <a:bodyPr/>
                  <a:lstStyle/>
                  <a:p>
                    <a:fld id="{35BDEF11-37FD-49A7-9744-757E0AA82F1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6-53C9-4E69-B123-19F6E6F3CA85}"/>
                </c:ext>
              </c:extLst>
            </c:dLbl>
            <c:dLbl>
              <c:idx val="66"/>
              <c:layout>
                <c:manualLayout>
                  <c:x val="6.5320563294972739E-2"/>
                  <c:y val="-0.24736421725239621"/>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E5DD8AF2-6B4C-4CDA-875D-CDF5B3673E59}"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4.4999999999999991E-2"/>
                      <c:h val="6.608093716719915E-2"/>
                    </c:manualLayout>
                  </c15:layout>
                  <c15:dlblFieldTable/>
                  <c15:showDataLabelsRange val="1"/>
                </c:ext>
                <c:ext xmlns:c16="http://schemas.microsoft.com/office/drawing/2014/chart" uri="{C3380CC4-5D6E-409C-BE32-E72D297353CC}">
                  <c16:uniqueId val="{00000047-53C9-4E69-B123-19F6E6F3CA85}"/>
                </c:ext>
              </c:extLst>
            </c:dLbl>
            <c:dLbl>
              <c:idx val="67"/>
              <c:tx>
                <c:rich>
                  <a:bodyPr/>
                  <a:lstStyle/>
                  <a:p>
                    <a:fld id="{AABB8AAB-D505-4C00-9836-018FEA4EDDB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8-53C9-4E69-B123-19F6E6F3CA85}"/>
                </c:ext>
              </c:extLst>
            </c:dLbl>
            <c:dLbl>
              <c:idx val="68"/>
              <c:tx>
                <c:rich>
                  <a:bodyPr/>
                  <a:lstStyle/>
                  <a:p>
                    <a:fld id="{8EFBC316-FB68-4CCA-805F-9F3A9FC4A3C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9-53C9-4E69-B123-19F6E6F3CA85}"/>
                </c:ext>
              </c:extLst>
            </c:dLbl>
            <c:dLbl>
              <c:idx val="69"/>
              <c:tx>
                <c:rich>
                  <a:bodyPr/>
                  <a:lstStyle/>
                  <a:p>
                    <a:fld id="{71AA4BB4-A529-4852-9BDC-BF995F56155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A-53C9-4E69-B123-19F6E6F3CA85}"/>
                </c:ext>
              </c:extLst>
            </c:dLbl>
            <c:dLbl>
              <c:idx val="70"/>
              <c:tx>
                <c:rich>
                  <a:bodyPr/>
                  <a:lstStyle/>
                  <a:p>
                    <a:fld id="{CB4542FE-A814-4281-8955-5E9E5898DF3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B-53C9-4E69-B123-19F6E6F3CA85}"/>
                </c:ext>
              </c:extLst>
            </c:dLbl>
            <c:dLbl>
              <c:idx val="71"/>
              <c:layout>
                <c:manualLayout>
                  <c:x val="-3.0656022048078033E-2"/>
                  <c:y val="-9.7475028518961629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3C6E134D-1E13-4F00-ABEF-6C5E1369EA91}"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3.6159702634470138E-2"/>
                      <c:h val="8.0109067638629974E-2"/>
                    </c:manualLayout>
                  </c15:layout>
                  <c15:dlblFieldTable/>
                  <c15:showDataLabelsRange val="1"/>
                </c:ext>
                <c:ext xmlns:c16="http://schemas.microsoft.com/office/drawing/2014/chart" uri="{C3380CC4-5D6E-409C-BE32-E72D297353CC}">
                  <c16:uniqueId val="{0000004C-53C9-4E69-B123-19F6E6F3CA85}"/>
                </c:ext>
              </c:extLst>
            </c:dLbl>
            <c:dLbl>
              <c:idx val="72"/>
              <c:tx>
                <c:rich>
                  <a:bodyPr/>
                  <a:lstStyle/>
                  <a:p>
                    <a:fld id="{A6BE593D-1A8D-454D-89BE-9B895C7C3A9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D-53C9-4E69-B123-19F6E6F3CA85}"/>
                </c:ext>
              </c:extLst>
            </c:dLbl>
            <c:dLbl>
              <c:idx val="73"/>
              <c:tx>
                <c:rich>
                  <a:bodyPr/>
                  <a:lstStyle/>
                  <a:p>
                    <a:fld id="{252E77CC-4579-46FB-A98D-58FB85BB6F4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53C9-4E69-B123-19F6E6F3CA85}"/>
                </c:ext>
              </c:extLst>
            </c:dLbl>
            <c:dLbl>
              <c:idx val="74"/>
              <c:tx>
                <c:rich>
                  <a:bodyPr/>
                  <a:lstStyle/>
                  <a:p>
                    <a:fld id="{39980C51-FC42-4754-AD1E-E41B7ABFB2E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F-53C9-4E69-B123-19F6E6F3CA85}"/>
                </c:ext>
              </c:extLst>
            </c:dLbl>
            <c:dLbl>
              <c:idx val="75"/>
              <c:tx>
                <c:rich>
                  <a:bodyPr/>
                  <a:lstStyle/>
                  <a:p>
                    <a:fld id="{42D6FADB-40CA-46B5-8EF1-24EBE137F33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0-53C9-4E69-B123-19F6E6F3CA85}"/>
                </c:ext>
              </c:extLst>
            </c:dLbl>
            <c:dLbl>
              <c:idx val="76"/>
              <c:layout>
                <c:manualLayout>
                  <c:x val="-1.7305427171087379E-2"/>
                  <c:y val="2.6199883141815754E-2"/>
                </c:manualLayout>
              </c:layout>
              <c:tx>
                <c:rich>
                  <a:bodyPr/>
                  <a:lstStyle/>
                  <a:p>
                    <a:fld id="{34CC5770-276E-49C7-A8DB-7AD7FE7D6FB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1-53C9-4E69-B123-19F6E6F3CA85}"/>
                </c:ext>
              </c:extLst>
            </c:dLbl>
            <c:dLbl>
              <c:idx val="77"/>
              <c:tx>
                <c:rich>
                  <a:bodyPr/>
                  <a:lstStyle/>
                  <a:p>
                    <a:fld id="{9632AAF5-CBC6-4685-A200-3D427AFD88C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2-53C9-4E69-B123-19F6E6F3CA85}"/>
                </c:ext>
              </c:extLst>
            </c:dLbl>
            <c:dLbl>
              <c:idx val="78"/>
              <c:layout>
                <c:manualLayout>
                  <c:x val="-2.32062483452476E-2"/>
                  <c:y val="-8.8641106257477592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43887A90-8B2D-4386-B115-9491F3B8A340}"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3.9793486894360602E-2"/>
                      <c:h val="6.2441223115661776E-2"/>
                    </c:manualLayout>
                  </c15:layout>
                  <c15:dlblFieldTable/>
                  <c15:showDataLabelsRange val="1"/>
                </c:ext>
                <c:ext xmlns:c16="http://schemas.microsoft.com/office/drawing/2014/chart" uri="{C3380CC4-5D6E-409C-BE32-E72D297353CC}">
                  <c16:uniqueId val="{00000053-53C9-4E69-B123-19F6E6F3CA85}"/>
                </c:ext>
              </c:extLst>
            </c:dLbl>
            <c:dLbl>
              <c:idx val="79"/>
              <c:layout>
                <c:manualLayout>
                  <c:x val="7.1151749399072446E-4"/>
                  <c:y val="-6.36116598499393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C96F8AC0-B575-4CDC-92E2-FFAFF40C171C}"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5.8147948940854198E-2"/>
                      <c:h val="5.949658236183375E-2"/>
                    </c:manualLayout>
                  </c15:layout>
                  <c15:dlblFieldTable/>
                  <c15:showDataLabelsRange val="1"/>
                </c:ext>
                <c:ext xmlns:c16="http://schemas.microsoft.com/office/drawing/2014/chart" uri="{C3380CC4-5D6E-409C-BE32-E72D297353CC}">
                  <c16:uniqueId val="{00000054-53C9-4E69-B123-19F6E6F3CA85}"/>
                </c:ext>
              </c:extLst>
            </c:dLbl>
            <c:dLbl>
              <c:idx val="80"/>
              <c:tx>
                <c:rich>
                  <a:bodyPr/>
                  <a:lstStyle/>
                  <a:p>
                    <a:fld id="{B1D5553C-0CD9-4013-9036-943D2C6B85B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5-53C9-4E69-B123-19F6E6F3CA85}"/>
                </c:ext>
              </c:extLst>
            </c:dLbl>
            <c:dLbl>
              <c:idx val="81"/>
              <c:tx>
                <c:rich>
                  <a:bodyPr/>
                  <a:lstStyle/>
                  <a:p>
                    <a:fld id="{18192618-39F8-4493-B6B7-99FF93428EB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6-53C9-4E69-B123-19F6E6F3CA85}"/>
                </c:ext>
              </c:extLst>
            </c:dLbl>
            <c:dLbl>
              <c:idx val="82"/>
              <c:layout>
                <c:manualLayout>
                  <c:x val="-2.6562138430075162E-2"/>
                  <c:y val="3.208951244168684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fld id="{F726DC4F-7EE6-402F-9E6D-5815E104C294}" type="CELLRANGE">
                      <a:rPr lang="en-US"/>
                      <a:pPr>
                        <a:defRPr sz="105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4.1209954990733384E-2"/>
                      <c:h val="0.10366619366925423"/>
                    </c:manualLayout>
                  </c15:layout>
                  <c15:dlblFieldTable/>
                  <c15:showDataLabelsRange val="1"/>
                </c:ext>
                <c:ext xmlns:c16="http://schemas.microsoft.com/office/drawing/2014/chart" uri="{C3380CC4-5D6E-409C-BE32-E72D297353CC}">
                  <c16:uniqueId val="{00000057-53C9-4E69-B123-19F6E6F3CA85}"/>
                </c:ext>
              </c:extLst>
            </c:dLbl>
            <c:dLbl>
              <c:idx val="83"/>
              <c:tx>
                <c:rich>
                  <a:bodyPr/>
                  <a:lstStyle/>
                  <a:p>
                    <a:fld id="{9D0F73E5-1444-4393-8320-0AB44DF81CB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8-53C9-4E69-B123-19F6E6F3CA85}"/>
                </c:ext>
              </c:extLst>
            </c:dLbl>
            <c:dLbl>
              <c:idx val="84"/>
              <c:tx>
                <c:rich>
                  <a:bodyPr/>
                  <a:lstStyle/>
                  <a:p>
                    <a:fld id="{216901CE-C19C-4ABA-9561-C4712605F3B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9-53C9-4E69-B123-19F6E6F3CA85}"/>
                </c:ext>
              </c:extLst>
            </c:dLbl>
            <c:dLbl>
              <c:idx val="85"/>
              <c:tx>
                <c:rich>
                  <a:bodyPr/>
                  <a:lstStyle/>
                  <a:p>
                    <a:fld id="{6D439426-24D7-44AF-858F-D5EDE44994E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A-53C9-4E69-B123-19F6E6F3CA85}"/>
                </c:ext>
              </c:extLst>
            </c:dLbl>
            <c:dLbl>
              <c:idx val="86"/>
              <c:tx>
                <c:rich>
                  <a:bodyPr/>
                  <a:lstStyle/>
                  <a:p>
                    <a:fld id="{F56946E4-A8F2-4CEC-8C60-7A1459CDBD4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B-53C9-4E69-B123-19F6E6F3CA85}"/>
                </c:ext>
              </c:extLst>
            </c:dLbl>
            <c:dLbl>
              <c:idx val="87"/>
              <c:tx>
                <c:rich>
                  <a:bodyPr/>
                  <a:lstStyle/>
                  <a:p>
                    <a:fld id="{F407CA24-ADED-4E4A-A7D7-333D84F2FD0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C-53C9-4E69-B123-19F6E6F3CA85}"/>
                </c:ext>
              </c:extLst>
            </c:dLbl>
            <c:dLbl>
              <c:idx val="88"/>
              <c:tx>
                <c:rich>
                  <a:bodyPr/>
                  <a:lstStyle/>
                  <a:p>
                    <a:fld id="{F3E4AFEE-3BF3-416B-9E81-706C0F3A1BE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D-53C9-4E69-B123-19F6E6F3CA85}"/>
                </c:ext>
              </c:extLst>
            </c:dLbl>
            <c:dLbl>
              <c:idx val="89"/>
              <c:tx>
                <c:rich>
                  <a:bodyPr/>
                  <a:lstStyle/>
                  <a:p>
                    <a:fld id="{B8E9F511-7700-48B1-AACF-0F62C6AD0A8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E-53C9-4E69-B123-19F6E6F3CA85}"/>
                </c:ext>
              </c:extLst>
            </c:dLbl>
            <c:dLbl>
              <c:idx val="90"/>
              <c:tx>
                <c:rich>
                  <a:bodyPr/>
                  <a:lstStyle/>
                  <a:p>
                    <a:fld id="{EB8FD29D-BADF-4175-8449-2EE6510E668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F-53C9-4E69-B123-19F6E6F3CA85}"/>
                </c:ext>
              </c:extLst>
            </c:dLbl>
            <c:dLbl>
              <c:idx val="91"/>
              <c:tx>
                <c:rich>
                  <a:bodyPr/>
                  <a:lstStyle/>
                  <a:p>
                    <a:fld id="{A32E8334-F70E-4D1D-B322-DCE5684D35E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0-53C9-4E69-B123-19F6E6F3CA85}"/>
                </c:ext>
              </c:extLst>
            </c:dLbl>
            <c:dLbl>
              <c:idx val="92"/>
              <c:tx>
                <c:rich>
                  <a:bodyPr/>
                  <a:lstStyle/>
                  <a:p>
                    <a:fld id="{94570202-1843-491F-B9A7-69460A6873B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1-53C9-4E69-B123-19F6E6F3CA85}"/>
                </c:ext>
              </c:extLst>
            </c:dLbl>
            <c:dLbl>
              <c:idx val="93"/>
              <c:tx>
                <c:rich>
                  <a:bodyPr/>
                  <a:lstStyle/>
                  <a:p>
                    <a:fld id="{A28746DF-7453-4BD5-A2A8-19E989CC3A5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2-53C9-4E69-B123-19F6E6F3CA85}"/>
                </c:ext>
              </c:extLst>
            </c:dLbl>
            <c:dLbl>
              <c:idx val="94"/>
              <c:tx>
                <c:rich>
                  <a:bodyPr/>
                  <a:lstStyle/>
                  <a:p>
                    <a:fld id="{364FAD4D-69A3-4912-AF4D-972439EFD83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3-53C9-4E69-B123-19F6E6F3CA85}"/>
                </c:ext>
              </c:extLst>
            </c:dLbl>
            <c:dLbl>
              <c:idx val="95"/>
              <c:tx>
                <c:rich>
                  <a:bodyPr/>
                  <a:lstStyle/>
                  <a:p>
                    <a:fld id="{79B5EEB5-9E81-411E-87B8-3FA893B3444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4-53C9-4E69-B123-19F6E6F3CA85}"/>
                </c:ext>
              </c:extLst>
            </c:dLbl>
            <c:dLbl>
              <c:idx val="96"/>
              <c:tx>
                <c:rich>
                  <a:bodyPr/>
                  <a:lstStyle/>
                  <a:p>
                    <a:fld id="{6BE8A404-324B-4EA9-8D22-DEED816EFD1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5-53C9-4E69-B123-19F6E6F3CA85}"/>
                </c:ext>
              </c:extLst>
            </c:dLbl>
            <c:dLbl>
              <c:idx val="97"/>
              <c:tx>
                <c:rich>
                  <a:bodyPr/>
                  <a:lstStyle/>
                  <a:p>
                    <a:fld id="{12144F48-E19D-4D15-ACE0-9CF38B7F7DC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6-53C9-4E69-B123-19F6E6F3CA85}"/>
                </c:ext>
              </c:extLst>
            </c:dLbl>
            <c:dLbl>
              <c:idx val="98"/>
              <c:tx>
                <c:rich>
                  <a:bodyPr/>
                  <a:lstStyle/>
                  <a:p>
                    <a:fld id="{0C56E22B-C778-439F-A055-5F56B769CB5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7-53C9-4E69-B123-19F6E6F3CA85}"/>
                </c:ext>
              </c:extLst>
            </c:dLbl>
            <c:dLbl>
              <c:idx val="99"/>
              <c:tx>
                <c:rich>
                  <a:bodyPr/>
                  <a:lstStyle/>
                  <a:p>
                    <a:fld id="{AF1C87CF-DE7C-407C-B268-7DE33002D58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8-53C9-4E69-B123-19F6E6F3CA85}"/>
                </c:ext>
              </c:extLst>
            </c:dLbl>
            <c:dLbl>
              <c:idx val="100"/>
              <c:tx>
                <c:rich>
                  <a:bodyPr/>
                  <a:lstStyle/>
                  <a:p>
                    <a:fld id="{AF4B010D-FBA1-4565-87CB-309E83377B9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9-53C9-4E69-B123-19F6E6F3CA85}"/>
                </c:ext>
              </c:extLst>
            </c:dLbl>
            <c:dLbl>
              <c:idx val="101"/>
              <c:layout>
                <c:manualLayout>
                  <c:x val="6.9267155743736961E-3"/>
                  <c:y val="0.18406207395453672"/>
                </c:manualLayout>
              </c:layout>
              <c:tx>
                <c:rich>
                  <a:bodyPr/>
                  <a:lstStyle/>
                  <a:p>
                    <a:fld id="{FB0B81B6-1657-4F57-8916-584A8CA8439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53C9-4E69-B123-19F6E6F3CA85}"/>
                </c:ext>
              </c:extLst>
            </c:dLbl>
            <c:dLbl>
              <c:idx val="102"/>
              <c:layout>
                <c:manualLayout>
                  <c:x val="-1.9906750139155657E-2"/>
                  <c:y val="-0.13395912745889096"/>
                </c:manualLayout>
              </c:layout>
              <c:tx>
                <c:rich>
                  <a:bodyPr/>
                  <a:lstStyle/>
                  <a:p>
                    <a:fld id="{2B6C6B7F-6823-429E-B0F2-35BB4E8B4A9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3C9-4E69-B123-19F6E6F3CA85}"/>
                </c:ext>
              </c:extLst>
            </c:dLbl>
            <c:dLbl>
              <c:idx val="103"/>
              <c:tx>
                <c:rich>
                  <a:bodyPr/>
                  <a:lstStyle/>
                  <a:p>
                    <a:fld id="{B2D41757-FF25-490C-83D5-C2F676EB28F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A-53C9-4E69-B123-19F6E6F3CA85}"/>
                </c:ext>
              </c:extLst>
            </c:dLbl>
            <c:dLbl>
              <c:idx val="104"/>
              <c:tx>
                <c:rich>
                  <a:bodyPr/>
                  <a:lstStyle/>
                  <a:p>
                    <a:fld id="{42ECCFB3-84AD-4D2B-B7E8-86738649C56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B-53C9-4E69-B123-19F6E6F3CA85}"/>
                </c:ext>
              </c:extLst>
            </c:dLbl>
            <c:dLbl>
              <c:idx val="105"/>
              <c:tx>
                <c:rich>
                  <a:bodyPr/>
                  <a:lstStyle/>
                  <a:p>
                    <a:fld id="{1F46E0B5-07F9-417C-AE0F-8222E7290A5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C-53C9-4E69-B123-19F6E6F3CA85}"/>
                </c:ext>
              </c:extLst>
            </c:dLbl>
            <c:dLbl>
              <c:idx val="106"/>
              <c:tx>
                <c:rich>
                  <a:bodyPr/>
                  <a:lstStyle/>
                  <a:p>
                    <a:fld id="{509DB48D-1C37-46BF-833E-62AE466C68B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D-53C9-4E69-B123-19F6E6F3CA85}"/>
                </c:ext>
              </c:extLst>
            </c:dLbl>
            <c:dLbl>
              <c:idx val="107"/>
              <c:layout>
                <c:manualLayout>
                  <c:x val="-1.6193433525336833E-2"/>
                  <c:y val="4.5663958524619054E-2"/>
                </c:manualLayout>
              </c:layout>
              <c:tx>
                <c:rich>
                  <a:bodyPr/>
                  <a:lstStyle/>
                  <a:p>
                    <a:fld id="{43DA41AA-0DAD-455E-AF9D-66C99E70814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3C9-4E69-B123-19F6E6F3CA85}"/>
                </c:ext>
              </c:extLst>
            </c:dLbl>
            <c:dLbl>
              <c:idx val="108"/>
              <c:layout>
                <c:manualLayout>
                  <c:x val="-1.4647920797033016E-2"/>
                  <c:y val="-9.8623438412954567E-2"/>
                </c:manualLayout>
              </c:layout>
              <c:tx>
                <c:rich>
                  <a:bodyPr/>
                  <a:lstStyle/>
                  <a:p>
                    <a:fld id="{61D30E6B-0C35-49F6-8C28-A7895D9855C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3C9-4E69-B123-19F6E6F3CA85}"/>
                </c:ext>
              </c:extLst>
            </c:dLbl>
            <c:dLbl>
              <c:idx val="109"/>
              <c:tx>
                <c:rich>
                  <a:bodyPr/>
                  <a:lstStyle/>
                  <a:p>
                    <a:fld id="{533C1CA6-245A-4A60-8FBD-CCAC4671ED1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E-53C9-4E69-B123-19F6E6F3CA85}"/>
                </c:ext>
              </c:extLst>
            </c:dLbl>
            <c:dLbl>
              <c:idx val="110"/>
              <c:tx>
                <c:rich>
                  <a:bodyPr/>
                  <a:lstStyle/>
                  <a:p>
                    <a:fld id="{F5ED6EDE-CCB8-41B8-A384-B324867EBA7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F-53C9-4E69-B123-19F6E6F3CA85}"/>
                </c:ext>
              </c:extLst>
            </c:dLbl>
            <c:dLbl>
              <c:idx val="111"/>
              <c:tx>
                <c:rich>
                  <a:bodyPr/>
                  <a:lstStyle/>
                  <a:p>
                    <a:fld id="{7CC08F1D-526B-4F76-9D2A-0F765C9D6F3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70-53C9-4E69-B123-19F6E6F3CA85}"/>
                </c:ext>
              </c:extLst>
            </c:dLbl>
            <c:dLbl>
              <c:idx val="112"/>
              <c:tx>
                <c:rich>
                  <a:bodyPr/>
                  <a:lstStyle/>
                  <a:p>
                    <a:fld id="{62BE26CA-60E0-431C-9A12-20F3FEAEF46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71-53C9-4E69-B123-19F6E6F3CA85}"/>
                </c:ext>
              </c:extLst>
            </c:dLbl>
            <c:dLbl>
              <c:idx val="113"/>
              <c:tx>
                <c:rich>
                  <a:bodyPr/>
                  <a:lstStyle/>
                  <a:p>
                    <a:fld id="{6670C1DA-5EE4-468C-90B1-69A2C96D177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72-53C9-4E69-B123-19F6E6F3CA85}"/>
                </c:ext>
              </c:extLst>
            </c:dLbl>
            <c:dLbl>
              <c:idx val="114"/>
              <c:tx>
                <c:rich>
                  <a:bodyPr/>
                  <a:lstStyle/>
                  <a:p>
                    <a:fld id="{80ED594F-2B1E-49A3-B853-94B3D9D0958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73-53C9-4E69-B123-19F6E6F3CA85}"/>
                </c:ext>
              </c:extLst>
            </c:dLbl>
            <c:dLbl>
              <c:idx val="115"/>
              <c:tx>
                <c:rich>
                  <a:bodyPr/>
                  <a:lstStyle/>
                  <a:p>
                    <a:fld id="{1D32B240-5F6D-4BF8-AC5D-0C00A77BD5D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74-53C9-4E69-B123-19F6E6F3CA85}"/>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spPr>
              <a:ln w="31750" cap="rnd">
                <a:solidFill>
                  <a:srgbClr val="0070C0"/>
                </a:solidFill>
                <a:prstDash val="lgDash"/>
              </a:ln>
              <a:effectLst/>
            </c:spPr>
            <c:trendlineType val="linear"/>
            <c:dispRSqr val="1"/>
            <c:dispEq val="1"/>
            <c:trendlineLbl>
              <c:layout>
                <c:manualLayout>
                  <c:x val="-0.27149197692623611"/>
                  <c:y val="-0.36083720541999387"/>
                </c:manualLayout>
              </c:layout>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b="1" baseline="0"/>
                      <a:t>y = -0.012x + 2.32</a:t>
                    </a:r>
                    <a:br>
                      <a:rPr lang="en-US" b="1" baseline="0"/>
                    </a:br>
                    <a:r>
                      <a:rPr lang="en-US" b="1" baseline="0"/>
                      <a:t>R² = 0.05</a:t>
                    </a:r>
                    <a:endParaRPr lang="en-US" b="1"/>
                  </a:p>
                </c:rich>
              </c:tx>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Ref>
              <c:f>'FigC-2Update'!$D$4:$D$119</c:f>
              <c:numCache>
                <c:formatCode>0.0</c:formatCode>
                <c:ptCount val="116"/>
                <c:pt idx="0">
                  <c:v>1.127852562231525</c:v>
                </c:pt>
                <c:pt idx="1">
                  <c:v>1.7405582826693449</c:v>
                </c:pt>
                <c:pt idx="2">
                  <c:v>1.882677273222233</c:v>
                </c:pt>
                <c:pt idx="3">
                  <c:v>2.068954933234266</c:v>
                </c:pt>
                <c:pt idx="4">
                  <c:v>2.2820581486042935</c:v>
                </c:pt>
                <c:pt idx="5">
                  <c:v>2.3539163470878108</c:v>
                </c:pt>
                <c:pt idx="6">
                  <c:v>2.3779568954515065</c:v>
                </c:pt>
                <c:pt idx="7">
                  <c:v>2.5663714001693751</c:v>
                </c:pt>
                <c:pt idx="8">
                  <c:v>2.578866296414065</c:v>
                </c:pt>
                <c:pt idx="9">
                  <c:v>2.6200768728837498</c:v>
                </c:pt>
                <c:pt idx="10">
                  <c:v>2.6254796191850014</c:v>
                </c:pt>
                <c:pt idx="11">
                  <c:v>2.9010447707019273</c:v>
                </c:pt>
                <c:pt idx="12">
                  <c:v>3.0799584707785859</c:v>
                </c:pt>
                <c:pt idx="13">
                  <c:v>3.2521856450536188</c:v>
                </c:pt>
                <c:pt idx="14">
                  <c:v>3.274628787003167</c:v>
                </c:pt>
                <c:pt idx="15">
                  <c:v>3.3213299253099597</c:v>
                </c:pt>
                <c:pt idx="16">
                  <c:v>3.3243825606040103</c:v>
                </c:pt>
                <c:pt idx="17">
                  <c:v>3.5067168848868793</c:v>
                </c:pt>
                <c:pt idx="18">
                  <c:v>3.5471622116869597</c:v>
                </c:pt>
                <c:pt idx="19">
                  <c:v>3.6606031572445059</c:v>
                </c:pt>
                <c:pt idx="20">
                  <c:v>3.6844388026912034</c:v>
                </c:pt>
                <c:pt idx="21">
                  <c:v>3.979887900541295</c:v>
                </c:pt>
                <c:pt idx="22">
                  <c:v>3.988276375061659</c:v>
                </c:pt>
                <c:pt idx="23">
                  <c:v>4.0790901842135767</c:v>
                </c:pt>
                <c:pt idx="24">
                  <c:v>4.1041259753169763</c:v>
                </c:pt>
                <c:pt idx="25">
                  <c:v>4.2457055275781768</c:v>
                </c:pt>
                <c:pt idx="26">
                  <c:v>4.3017903831450379</c:v>
                </c:pt>
                <c:pt idx="27">
                  <c:v>4.3084560004857453</c:v>
                </c:pt>
                <c:pt idx="28">
                  <c:v>4.488310581303721</c:v>
                </c:pt>
                <c:pt idx="29">
                  <c:v>4.9233487459356047</c:v>
                </c:pt>
                <c:pt idx="30">
                  <c:v>4.982030432348501</c:v>
                </c:pt>
                <c:pt idx="31">
                  <c:v>5.1360170653185335</c:v>
                </c:pt>
                <c:pt idx="32">
                  <c:v>5.4662452970598858</c:v>
                </c:pt>
                <c:pt idx="33">
                  <c:v>6.819089625539501</c:v>
                </c:pt>
                <c:pt idx="34">
                  <c:v>7.0314275912399236</c:v>
                </c:pt>
                <c:pt idx="35">
                  <c:v>7.2660205227416315</c:v>
                </c:pt>
                <c:pt idx="36">
                  <c:v>7.3405048239164703</c:v>
                </c:pt>
                <c:pt idx="37">
                  <c:v>7.5255697931952499</c:v>
                </c:pt>
                <c:pt idx="38">
                  <c:v>7.8213241545747465</c:v>
                </c:pt>
                <c:pt idx="39">
                  <c:v>8.3047612245399769</c:v>
                </c:pt>
                <c:pt idx="40">
                  <c:v>8.5379658342367186</c:v>
                </c:pt>
                <c:pt idx="41">
                  <c:v>8.8071455417892395</c:v>
                </c:pt>
                <c:pt idx="42">
                  <c:v>8.9710804204641317</c:v>
                </c:pt>
                <c:pt idx="43">
                  <c:v>9.4090834048542078</c:v>
                </c:pt>
                <c:pt idx="44" formatCode="0">
                  <c:v>10.54657058587682</c:v>
                </c:pt>
                <c:pt idx="45" formatCode="0">
                  <c:v>11.017801296358032</c:v>
                </c:pt>
                <c:pt idx="46" formatCode="0">
                  <c:v>11.036447461804842</c:v>
                </c:pt>
                <c:pt idx="47" formatCode="0">
                  <c:v>12.044728717737618</c:v>
                </c:pt>
                <c:pt idx="48" formatCode="0">
                  <c:v>12.048032254562687</c:v>
                </c:pt>
                <c:pt idx="49" formatCode="0">
                  <c:v>12.313561344838897</c:v>
                </c:pt>
                <c:pt idx="50" formatCode="0">
                  <c:v>14.282092940283261</c:v>
                </c:pt>
                <c:pt idx="51" formatCode="0">
                  <c:v>14.929017447859735</c:v>
                </c:pt>
                <c:pt idx="52" formatCode="0">
                  <c:v>14.97026147786689</c:v>
                </c:pt>
                <c:pt idx="53" formatCode="0">
                  <c:v>14.978783766537129</c:v>
                </c:pt>
                <c:pt idx="54" formatCode="0">
                  <c:v>15.187906010948341</c:v>
                </c:pt>
                <c:pt idx="55" formatCode="0">
                  <c:v>15.213957953252361</c:v>
                </c:pt>
                <c:pt idx="56" formatCode="0">
                  <c:v>16.813530483950583</c:v>
                </c:pt>
                <c:pt idx="57" formatCode="0">
                  <c:v>17.248501741507528</c:v>
                </c:pt>
                <c:pt idx="58" formatCode="0">
                  <c:v>17.603360140210466</c:v>
                </c:pt>
                <c:pt idx="59" formatCode="0">
                  <c:v>17.830689472389206</c:v>
                </c:pt>
                <c:pt idx="60" formatCode="0">
                  <c:v>17.848838016466164</c:v>
                </c:pt>
                <c:pt idx="61" formatCode="0">
                  <c:v>18.155376961987248</c:v>
                </c:pt>
                <c:pt idx="62" formatCode="0">
                  <c:v>19.340623249439108</c:v>
                </c:pt>
                <c:pt idx="63" formatCode="0">
                  <c:v>19.733568500550561</c:v>
                </c:pt>
                <c:pt idx="64" formatCode="0">
                  <c:v>20.060405379930991</c:v>
                </c:pt>
                <c:pt idx="65" formatCode="0">
                  <c:v>20.255477138605197</c:v>
                </c:pt>
                <c:pt idx="66" formatCode="0">
                  <c:v>20.390566704597404</c:v>
                </c:pt>
                <c:pt idx="67" formatCode="0">
                  <c:v>22.093590118226473</c:v>
                </c:pt>
                <c:pt idx="68" formatCode="0">
                  <c:v>23.324295581406592</c:v>
                </c:pt>
                <c:pt idx="69" formatCode="0">
                  <c:v>24.44897423927074</c:v>
                </c:pt>
                <c:pt idx="70" formatCode="0">
                  <c:v>26.785971459783582</c:v>
                </c:pt>
                <c:pt idx="71" formatCode="0">
                  <c:v>27.303547864735972</c:v>
                </c:pt>
                <c:pt idx="72" formatCode="0">
                  <c:v>27.473805461992519</c:v>
                </c:pt>
                <c:pt idx="73" formatCode="0">
                  <c:v>28.278166498590519</c:v>
                </c:pt>
                <c:pt idx="74" formatCode="0">
                  <c:v>28.339231749548084</c:v>
                </c:pt>
                <c:pt idx="75" formatCode="0">
                  <c:v>28.639874509090248</c:v>
                </c:pt>
                <c:pt idx="76" formatCode="0">
                  <c:v>28.693007089975463</c:v>
                </c:pt>
                <c:pt idx="77" formatCode="0">
                  <c:v>29.736213839025925</c:v>
                </c:pt>
                <c:pt idx="78" formatCode="0">
                  <c:v>30.164097128331619</c:v>
                </c:pt>
                <c:pt idx="79" formatCode="0">
                  <c:v>30.757253437810959</c:v>
                </c:pt>
                <c:pt idx="80" formatCode="0">
                  <c:v>31.440186496780687</c:v>
                </c:pt>
                <c:pt idx="81" formatCode="0">
                  <c:v>32.778478536461265</c:v>
                </c:pt>
                <c:pt idx="82" formatCode="0">
                  <c:v>33.966480559062134</c:v>
                </c:pt>
                <c:pt idx="83" formatCode="0">
                  <c:v>37.735029918334902</c:v>
                </c:pt>
                <c:pt idx="84" formatCode="0">
                  <c:v>39.963390957609185</c:v>
                </c:pt>
                <c:pt idx="85" formatCode="0">
                  <c:v>42.018529579868726</c:v>
                </c:pt>
                <c:pt idx="86" formatCode="0">
                  <c:v>45.738918390262619</c:v>
                </c:pt>
                <c:pt idx="87" formatCode="0">
                  <c:v>53.085444850923516</c:v>
                </c:pt>
                <c:pt idx="88" formatCode="0">
                  <c:v>53.453797570303031</c:v>
                </c:pt>
                <c:pt idx="89" formatCode="0">
                  <c:v>53.677902817808189</c:v>
                </c:pt>
                <c:pt idx="90" formatCode="0">
                  <c:v>57.543170535596154</c:v>
                </c:pt>
                <c:pt idx="91" formatCode="0">
                  <c:v>58.210898961786192</c:v>
                </c:pt>
                <c:pt idx="92" formatCode="0">
                  <c:v>62.251111953768557</c:v>
                </c:pt>
                <c:pt idx="93" formatCode="0">
                  <c:v>64.448432291963741</c:v>
                </c:pt>
                <c:pt idx="94" formatCode="0">
                  <c:v>71.585577243298047</c:v>
                </c:pt>
                <c:pt idx="95" formatCode="0">
                  <c:v>71.796911602874403</c:v>
                </c:pt>
                <c:pt idx="96" formatCode="0">
                  <c:v>72.775281214617664</c:v>
                </c:pt>
                <c:pt idx="97" formatCode="0">
                  <c:v>77.538717869759026</c:v>
                </c:pt>
                <c:pt idx="98" formatCode="0">
                  <c:v>78.298518794448256</c:v>
                </c:pt>
                <c:pt idx="99" formatCode="0">
                  <c:v>79.917452559956686</c:v>
                </c:pt>
                <c:pt idx="100" formatCode="0">
                  <c:v>82.219553559197124</c:v>
                </c:pt>
                <c:pt idx="101" formatCode="0">
                  <c:v>83.178980105348529</c:v>
                </c:pt>
                <c:pt idx="102" formatCode="0">
                  <c:v>83.4933179067921</c:v>
                </c:pt>
                <c:pt idx="103" formatCode="0">
                  <c:v>83.704309367609369</c:v>
                </c:pt>
                <c:pt idx="104" formatCode="0">
                  <c:v>84.526463504448728</c:v>
                </c:pt>
                <c:pt idx="105" formatCode="0">
                  <c:v>85.006534312206142</c:v>
                </c:pt>
                <c:pt idx="106" formatCode="0">
                  <c:v>86.345018709727171</c:v>
                </c:pt>
                <c:pt idx="107" formatCode="0">
                  <c:v>86.825829677001082</c:v>
                </c:pt>
                <c:pt idx="108" formatCode="0">
                  <c:v>87.656623189891818</c:v>
                </c:pt>
                <c:pt idx="109" formatCode="0">
                  <c:v>88.954214819549122</c:v>
                </c:pt>
                <c:pt idx="110" formatCode="0">
                  <c:v>92.747900330537675</c:v>
                </c:pt>
                <c:pt idx="111" formatCode="0">
                  <c:v>100</c:v>
                </c:pt>
                <c:pt idx="112" formatCode="0">
                  <c:v>102.48164195314465</c:v>
                </c:pt>
                <c:pt idx="113" formatCode="0">
                  <c:v>102.90771456973482</c:v>
                </c:pt>
                <c:pt idx="114" formatCode="0">
                  <c:v>116.94993728298064</c:v>
                </c:pt>
                <c:pt idx="115" formatCode="0">
                  <c:v>126.04558613190295</c:v>
                </c:pt>
              </c:numCache>
            </c:numRef>
          </c:xVal>
          <c:yVal>
            <c:numRef>
              <c:f>'FigC-2Update'!$F$4:$F$119</c:f>
              <c:numCache>
                <c:formatCode>0.0</c:formatCode>
                <c:ptCount val="116"/>
                <c:pt idx="0">
                  <c:v>4.1739659269843727</c:v>
                </c:pt>
                <c:pt idx="1">
                  <c:v>3.9027981496578055</c:v>
                </c:pt>
                <c:pt idx="2">
                  <c:v>1.7240737271748274</c:v>
                </c:pt>
                <c:pt idx="3">
                  <c:v>2.396755781632208</c:v>
                </c:pt>
                <c:pt idx="4">
                  <c:v>2.6586527011585344</c:v>
                </c:pt>
                <c:pt idx="5">
                  <c:v>3.0542093172937497</c:v>
                </c:pt>
                <c:pt idx="6">
                  <c:v>5.9565492802651159</c:v>
                </c:pt>
                <c:pt idx="7">
                  <c:v>2.3529480195075068</c:v>
                </c:pt>
                <c:pt idx="8">
                  <c:v>0.31013731038316111</c:v>
                </c:pt>
                <c:pt idx="9">
                  <c:v>-0.69737768015575041</c:v>
                </c:pt>
                <c:pt idx="10">
                  <c:v>-1.7170626147871528</c:v>
                </c:pt>
                <c:pt idx="11">
                  <c:v>4.5066419664198358</c:v>
                </c:pt>
                <c:pt idx="12">
                  <c:v>0.17465735233348831</c:v>
                </c:pt>
                <c:pt idx="13">
                  <c:v>1.360854476260545</c:v>
                </c:pt>
                <c:pt idx="14">
                  <c:v>3.0080622941534756</c:v>
                </c:pt>
                <c:pt idx="15">
                  <c:v>2.5655127198725207</c:v>
                </c:pt>
                <c:pt idx="16">
                  <c:v>-1.8540539525713873</c:v>
                </c:pt>
                <c:pt idx="17">
                  <c:v>3.1129234394446854</c:v>
                </c:pt>
                <c:pt idx="18">
                  <c:v>3.8702716782203646</c:v>
                </c:pt>
                <c:pt idx="19">
                  <c:v>0.26904962758824358</c:v>
                </c:pt>
                <c:pt idx="20">
                  <c:v>1.2441702384282762</c:v>
                </c:pt>
                <c:pt idx="21">
                  <c:v>5.3814205644462447</c:v>
                </c:pt>
                <c:pt idx="22">
                  <c:v>2.155801261385049</c:v>
                </c:pt>
                <c:pt idx="23">
                  <c:v>8.6012084069165624</c:v>
                </c:pt>
                <c:pt idx="24">
                  <c:v>2.4421260732172239</c:v>
                </c:pt>
                <c:pt idx="25">
                  <c:v>5.9995297371604132E-2</c:v>
                </c:pt>
                <c:pt idx="26">
                  <c:v>-0.335965669113027</c:v>
                </c:pt>
                <c:pt idx="27">
                  <c:v>4.6352035524683242</c:v>
                </c:pt>
                <c:pt idx="28">
                  <c:v>-0.6424890210090517</c:v>
                </c:pt>
                <c:pt idx="29">
                  <c:v>4.7104253593631942</c:v>
                </c:pt>
                <c:pt idx="30">
                  <c:v>0.93344800280344375</c:v>
                </c:pt>
                <c:pt idx="31">
                  <c:v>2.9479523029005388</c:v>
                </c:pt>
                <c:pt idx="32">
                  <c:v>-0.62187087842237454</c:v>
                </c:pt>
                <c:pt idx="33">
                  <c:v>3.273020215137453</c:v>
                </c:pt>
                <c:pt idx="34">
                  <c:v>0.77017779988401469</c:v>
                </c:pt>
                <c:pt idx="35">
                  <c:v>1.4752355780199007</c:v>
                </c:pt>
                <c:pt idx="36">
                  <c:v>0.21468418799342087</c:v>
                </c:pt>
                <c:pt idx="37">
                  <c:v>2.038026900779971</c:v>
                </c:pt>
                <c:pt idx="38">
                  <c:v>1.5554567842672422</c:v>
                </c:pt>
                <c:pt idx="39">
                  <c:v>0.23016063828373162</c:v>
                </c:pt>
                <c:pt idx="40">
                  <c:v>1.4833152010678345</c:v>
                </c:pt>
                <c:pt idx="41">
                  <c:v>4.7043118245739128</c:v>
                </c:pt>
                <c:pt idx="42">
                  <c:v>-0.76108407942659517</c:v>
                </c:pt>
                <c:pt idx="43">
                  <c:v>2.6747072195384671</c:v>
                </c:pt>
                <c:pt idx="44">
                  <c:v>1.742715989954114</c:v>
                </c:pt>
                <c:pt idx="45">
                  <c:v>2.1767892383373271</c:v>
                </c:pt>
                <c:pt idx="46">
                  <c:v>2.547500540831571</c:v>
                </c:pt>
                <c:pt idx="47">
                  <c:v>3.4228126375669632</c:v>
                </c:pt>
                <c:pt idx="48">
                  <c:v>2.2342984279348022</c:v>
                </c:pt>
                <c:pt idx="49">
                  <c:v>4.9862661406163928</c:v>
                </c:pt>
                <c:pt idx="50">
                  <c:v>3.0120852983123263</c:v>
                </c:pt>
                <c:pt idx="51">
                  <c:v>2.6457219878745581</c:v>
                </c:pt>
                <c:pt idx="52">
                  <c:v>1.0894238601145809</c:v>
                </c:pt>
                <c:pt idx="53">
                  <c:v>2.9025050323786568</c:v>
                </c:pt>
                <c:pt idx="54">
                  <c:v>0.55882689089969106</c:v>
                </c:pt>
                <c:pt idx="55">
                  <c:v>3.6056760856351433</c:v>
                </c:pt>
                <c:pt idx="56">
                  <c:v>1.1248415658985054</c:v>
                </c:pt>
                <c:pt idx="57">
                  <c:v>2.081702290996625</c:v>
                </c:pt>
                <c:pt idx="58">
                  <c:v>1.9579929142520902</c:v>
                </c:pt>
                <c:pt idx="59">
                  <c:v>3.307740819235752</c:v>
                </c:pt>
                <c:pt idx="60">
                  <c:v>4.2853819197737977</c:v>
                </c:pt>
                <c:pt idx="61">
                  <c:v>2.1075417074935618</c:v>
                </c:pt>
                <c:pt idx="62">
                  <c:v>1.423099383384602</c:v>
                </c:pt>
                <c:pt idx="63">
                  <c:v>3.3840738411915945</c:v>
                </c:pt>
                <c:pt idx="64">
                  <c:v>2.6550135705241869</c:v>
                </c:pt>
                <c:pt idx="65">
                  <c:v>3.5801719339632565</c:v>
                </c:pt>
                <c:pt idx="66">
                  <c:v>2.1494550298827657</c:v>
                </c:pt>
                <c:pt idx="67">
                  <c:v>8.3953462007467186E-2</c:v>
                </c:pt>
                <c:pt idx="68">
                  <c:v>2.5540592930331574</c:v>
                </c:pt>
                <c:pt idx="69">
                  <c:v>3.5045289312895371</c:v>
                </c:pt>
                <c:pt idx="70">
                  <c:v>0.85963678665913734</c:v>
                </c:pt>
                <c:pt idx="71">
                  <c:v>3.5951698182220677</c:v>
                </c:pt>
                <c:pt idx="72">
                  <c:v>2.7582057742784749</c:v>
                </c:pt>
                <c:pt idx="73">
                  <c:v>3.3937411281981822</c:v>
                </c:pt>
                <c:pt idx="74">
                  <c:v>1.8764686183095236</c:v>
                </c:pt>
                <c:pt idx="75">
                  <c:v>1.206102693812793</c:v>
                </c:pt>
                <c:pt idx="76">
                  <c:v>0.95016409385787226</c:v>
                </c:pt>
                <c:pt idx="77">
                  <c:v>2.1877808397331737</c:v>
                </c:pt>
                <c:pt idx="78">
                  <c:v>2.3724092198615283</c:v>
                </c:pt>
                <c:pt idx="79">
                  <c:v>2.2214558555645589</c:v>
                </c:pt>
                <c:pt idx="80">
                  <c:v>4.2724216524536596</c:v>
                </c:pt>
                <c:pt idx="81">
                  <c:v>3.6098480877046528</c:v>
                </c:pt>
                <c:pt idx="82">
                  <c:v>1.2826065253748631</c:v>
                </c:pt>
                <c:pt idx="83">
                  <c:v>0.94197605407992424</c:v>
                </c:pt>
                <c:pt idx="84">
                  <c:v>-0.25276018955221041</c:v>
                </c:pt>
                <c:pt idx="85">
                  <c:v>4.1447764464926982</c:v>
                </c:pt>
                <c:pt idx="86">
                  <c:v>1.5326950955938015</c:v>
                </c:pt>
                <c:pt idx="87">
                  <c:v>0.22758016937119899</c:v>
                </c:pt>
                <c:pt idx="88">
                  <c:v>1.124036566197419</c:v>
                </c:pt>
                <c:pt idx="89">
                  <c:v>1.85129971184819</c:v>
                </c:pt>
                <c:pt idx="90">
                  <c:v>0.46971576137652893</c:v>
                </c:pt>
                <c:pt idx="91">
                  <c:v>3.4034753757355323</c:v>
                </c:pt>
                <c:pt idx="92">
                  <c:v>1.5429527060665267</c:v>
                </c:pt>
                <c:pt idx="93">
                  <c:v>1.3750521852856106</c:v>
                </c:pt>
                <c:pt idx="94">
                  <c:v>1.5025467186358827</c:v>
                </c:pt>
                <c:pt idx="95">
                  <c:v>2.761081882622638</c:v>
                </c:pt>
                <c:pt idx="96">
                  <c:v>-2.4971784392733323</c:v>
                </c:pt>
                <c:pt idx="97">
                  <c:v>1.1606731297253357</c:v>
                </c:pt>
                <c:pt idx="98">
                  <c:v>1.6962998293763918</c:v>
                </c:pt>
                <c:pt idx="99">
                  <c:v>0.80366424026369832</c:v>
                </c:pt>
                <c:pt idx="100">
                  <c:v>0.97417920431190219</c:v>
                </c:pt>
                <c:pt idx="101">
                  <c:v>1.4764468191874296</c:v>
                </c:pt>
                <c:pt idx="102">
                  <c:v>1.1176864949233252</c:v>
                </c:pt>
                <c:pt idx="103">
                  <c:v>0.34633234440783522</c:v>
                </c:pt>
                <c:pt idx="104">
                  <c:v>1.2382701591692584</c:v>
                </c:pt>
                <c:pt idx="105">
                  <c:v>1.3717325222976238</c:v>
                </c:pt>
                <c:pt idx="106">
                  <c:v>1.3040145114752173</c:v>
                </c:pt>
                <c:pt idx="107">
                  <c:v>1.0326177815724664</c:v>
                </c:pt>
                <c:pt idx="108">
                  <c:v>1.4160307876964113</c:v>
                </c:pt>
                <c:pt idx="109">
                  <c:v>1.0904092013662354</c:v>
                </c:pt>
                <c:pt idx="110">
                  <c:v>3.3356044874009294</c:v>
                </c:pt>
                <c:pt idx="111">
                  <c:v>1.435377880481931</c:v>
                </c:pt>
                <c:pt idx="112">
                  <c:v>2.1295095187176099</c:v>
                </c:pt>
                <c:pt idx="113">
                  <c:v>1.0881240322193961</c:v>
                </c:pt>
                <c:pt idx="114">
                  <c:v>1.4935107008867567</c:v>
                </c:pt>
                <c:pt idx="115">
                  <c:v>0.67219842178455758</c:v>
                </c:pt>
              </c:numCache>
            </c:numRef>
          </c:yVal>
          <c:smooth val="0"/>
          <c:extLst>
            <c:ext xmlns:c15="http://schemas.microsoft.com/office/drawing/2012/chart" uri="{02D57815-91ED-43cb-92C2-25804820EDAC}">
              <c15:datalabelsRange>
                <c15:f>'FigC-2Update'!$A$4:$A$119</c15:f>
                <c15:dlblRangeCache>
                  <c:ptCount val="116"/>
                  <c:pt idx="0">
                    <c:v>MOZ</c:v>
                  </c:pt>
                  <c:pt idx="1">
                    <c:v>ETH</c:v>
                  </c:pt>
                  <c:pt idx="2">
                    <c:v>MWI</c:v>
                  </c:pt>
                  <c:pt idx="3">
                    <c:v>SLE</c:v>
                  </c:pt>
                  <c:pt idx="4">
                    <c:v>BFA</c:v>
                  </c:pt>
                  <c:pt idx="5">
                    <c:v>UGA</c:v>
                  </c:pt>
                  <c:pt idx="6">
                    <c:v>SDN</c:v>
                  </c:pt>
                  <c:pt idx="7">
                    <c:v>RWA</c:v>
                  </c:pt>
                  <c:pt idx="8">
                    <c:v>NER</c:v>
                  </c:pt>
                  <c:pt idx="9">
                    <c:v>BDI</c:v>
                  </c:pt>
                  <c:pt idx="10">
                    <c:v>CAF</c:v>
                  </c:pt>
                  <c:pt idx="11">
                    <c:v>KHM</c:v>
                  </c:pt>
                  <c:pt idx="12">
                    <c:v>GIN</c:v>
                  </c:pt>
                  <c:pt idx="13">
                    <c:v>MLI</c:v>
                  </c:pt>
                  <c:pt idx="14">
                    <c:v>TCD</c:v>
                  </c:pt>
                  <c:pt idx="15">
                    <c:v>NPL</c:v>
                  </c:pt>
                  <c:pt idx="16">
                    <c:v>COD</c:v>
                  </c:pt>
                  <c:pt idx="17">
                    <c:v>LSO</c:v>
                  </c:pt>
                  <c:pt idx="18">
                    <c:v>BGD</c:v>
                  </c:pt>
                  <c:pt idx="19">
                    <c:v>GNB</c:v>
                  </c:pt>
                  <c:pt idx="20">
                    <c:v>BEN</c:v>
                  </c:pt>
                  <c:pt idx="21">
                    <c:v>VNM</c:v>
                  </c:pt>
                  <c:pt idx="22">
                    <c:v>PNG</c:v>
                  </c:pt>
                  <c:pt idx="23">
                    <c:v>CHN</c:v>
                  </c:pt>
                  <c:pt idx="24">
                    <c:v>TZA</c:v>
                  </c:pt>
                  <c:pt idx="25">
                    <c:v>GMB</c:v>
                  </c:pt>
                  <c:pt idx="26">
                    <c:v>TGO</c:v>
                  </c:pt>
                  <c:pt idx="27">
                    <c:v>LAO</c:v>
                  </c:pt>
                  <c:pt idx="28">
                    <c:v>MDG</c:v>
                  </c:pt>
                  <c:pt idx="29">
                    <c:v>IND</c:v>
                  </c:pt>
                  <c:pt idx="30">
                    <c:v>SEN</c:v>
                  </c:pt>
                  <c:pt idx="31">
                    <c:v>GHA</c:v>
                  </c:pt>
                  <c:pt idx="32">
                    <c:v>HTI</c:v>
                  </c:pt>
                  <c:pt idx="33">
                    <c:v>NGA</c:v>
                  </c:pt>
                  <c:pt idx="34">
                    <c:v>KEN</c:v>
                  </c:pt>
                  <c:pt idx="35">
                    <c:v>ZMB</c:v>
                  </c:pt>
                  <c:pt idx="36">
                    <c:v>CMR</c:v>
                  </c:pt>
                  <c:pt idx="37">
                    <c:v>PAK</c:v>
                  </c:pt>
                  <c:pt idx="38">
                    <c:v>MRT</c:v>
                  </c:pt>
                  <c:pt idx="39">
                    <c:v>CIV</c:v>
                  </c:pt>
                  <c:pt idx="40">
                    <c:v>HND</c:v>
                  </c:pt>
                  <c:pt idx="41">
                    <c:v>LKA</c:v>
                  </c:pt>
                  <c:pt idx="42">
                    <c:v>YEM</c:v>
                  </c:pt>
                  <c:pt idx="43">
                    <c:v>AGO</c:v>
                  </c:pt>
                  <c:pt idx="44">
                    <c:v>BOL</c:v>
                  </c:pt>
                  <c:pt idx="45">
                    <c:v>PHL</c:v>
                  </c:pt>
                  <c:pt idx="46">
                    <c:v>MAR</c:v>
                  </c:pt>
                  <c:pt idx="47">
                    <c:v>IDN</c:v>
                  </c:pt>
                  <c:pt idx="48">
                    <c:v>SLV</c:v>
                  </c:pt>
                  <c:pt idx="49">
                    <c:v>ALB</c:v>
                  </c:pt>
                  <c:pt idx="50">
                    <c:v>PER</c:v>
                  </c:pt>
                  <c:pt idx="51">
                    <c:v>TUN</c:v>
                  </c:pt>
                  <c:pt idx="52">
                    <c:v>GTM</c:v>
                  </c:pt>
                  <c:pt idx="53">
                    <c:v>MNG</c:v>
                  </c:pt>
                  <c:pt idx="54">
                    <c:v>COG</c:v>
                  </c:pt>
                  <c:pt idx="55">
                    <c:v>DOM</c:v>
                  </c:pt>
                  <c:pt idx="56">
                    <c:v>PRY</c:v>
                  </c:pt>
                  <c:pt idx="57">
                    <c:v>NAM</c:v>
                  </c:pt>
                  <c:pt idx="58">
                    <c:v>EGY</c:v>
                  </c:pt>
                  <c:pt idx="59">
                    <c:v>THA</c:v>
                  </c:pt>
                  <c:pt idx="60">
                    <c:v>PAN</c:v>
                  </c:pt>
                  <c:pt idx="61">
                    <c:v>JOR</c:v>
                  </c:pt>
                  <c:pt idx="62">
                    <c:v>ECU</c:v>
                  </c:pt>
                  <c:pt idx="63">
                    <c:v>LBN</c:v>
                  </c:pt>
                  <c:pt idx="64">
                    <c:v>CRI</c:v>
                  </c:pt>
                  <c:pt idx="65">
                    <c:v>MUS</c:v>
                  </c:pt>
                  <c:pt idx="66">
                    <c:v>COL</c:v>
                  </c:pt>
                  <c:pt idx="67">
                    <c:v>JAM</c:v>
                  </c:pt>
                  <c:pt idx="68">
                    <c:v>BWA</c:v>
                  </c:pt>
                  <c:pt idx="69">
                    <c:v>CHL</c:v>
                  </c:pt>
                  <c:pt idx="70">
                    <c:v>ZAF</c:v>
                  </c:pt>
                  <c:pt idx="71">
                    <c:v>POL</c:v>
                  </c:pt>
                  <c:pt idx="72">
                    <c:v>URY</c:v>
                  </c:pt>
                  <c:pt idx="73">
                    <c:v>MYS</c:v>
                  </c:pt>
                  <c:pt idx="74">
                    <c:v>IRN</c:v>
                  </c:pt>
                  <c:pt idx="75">
                    <c:v>BRA</c:v>
                  </c:pt>
                  <c:pt idx="76">
                    <c:v>DZA</c:v>
                  </c:pt>
                  <c:pt idx="77">
                    <c:v>TUR</c:v>
                  </c:pt>
                  <c:pt idx="78">
                    <c:v>ARG</c:v>
                  </c:pt>
                  <c:pt idx="79">
                    <c:v>ROU</c:v>
                  </c:pt>
                  <c:pt idx="80">
                    <c:v>KOR</c:v>
                  </c:pt>
                  <c:pt idx="81">
                    <c:v>TTO</c:v>
                  </c:pt>
                  <c:pt idx="82">
                    <c:v>MEX</c:v>
                  </c:pt>
                  <c:pt idx="83">
                    <c:v>BGR</c:v>
                  </c:pt>
                  <c:pt idx="84">
                    <c:v>VEN</c:v>
                  </c:pt>
                  <c:pt idx="85">
                    <c:v>TWN</c:v>
                  </c:pt>
                  <c:pt idx="86">
                    <c:v>HUN</c:v>
                  </c:pt>
                  <c:pt idx="87">
                    <c:v>GAB</c:v>
                  </c:pt>
                  <c:pt idx="88">
                    <c:v>PRT</c:v>
                  </c:pt>
                  <c:pt idx="89">
                    <c:v>ISR</c:v>
                  </c:pt>
                  <c:pt idx="90">
                    <c:v>GRC</c:v>
                  </c:pt>
                  <c:pt idx="91">
                    <c:v>IRL</c:v>
                  </c:pt>
                  <c:pt idx="92">
                    <c:v>NZL</c:v>
                  </c:pt>
                  <c:pt idx="93">
                    <c:v>ESP</c:v>
                  </c:pt>
                  <c:pt idx="94">
                    <c:v>GBR</c:v>
                  </c:pt>
                  <c:pt idx="95">
                    <c:v>HKG</c:v>
                  </c:pt>
                  <c:pt idx="96">
                    <c:v>LBY</c:v>
                  </c:pt>
                  <c:pt idx="97">
                    <c:v>FIN</c:v>
                  </c:pt>
                  <c:pt idx="98">
                    <c:v>AUS</c:v>
                  </c:pt>
                  <c:pt idx="99">
                    <c:v>JPN</c:v>
                  </c:pt>
                  <c:pt idx="100">
                    <c:v>FRA</c:v>
                  </c:pt>
                  <c:pt idx="101">
                    <c:v>SWE</c:v>
                  </c:pt>
                  <c:pt idx="102">
                    <c:v>BEL</c:v>
                  </c:pt>
                  <c:pt idx="103">
                    <c:v>ITA</c:v>
                  </c:pt>
                  <c:pt idx="104">
                    <c:v>CAN</c:v>
                  </c:pt>
                  <c:pt idx="105">
                    <c:v>AUT</c:v>
                  </c:pt>
                  <c:pt idx="106">
                    <c:v>DEU</c:v>
                  </c:pt>
                  <c:pt idx="107">
                    <c:v>OMN</c:v>
                  </c:pt>
                  <c:pt idx="108">
                    <c:v>NLD</c:v>
                  </c:pt>
                  <c:pt idx="109">
                    <c:v>DNK</c:v>
                  </c:pt>
                  <c:pt idx="110">
                    <c:v>SGP</c:v>
                  </c:pt>
                  <c:pt idx="111">
                    <c:v>USA</c:v>
                  </c:pt>
                  <c:pt idx="112">
                    <c:v>KWT</c:v>
                  </c:pt>
                  <c:pt idx="113">
                    <c:v>SAU</c:v>
                  </c:pt>
                  <c:pt idx="114">
                    <c:v>NOR</c:v>
                  </c:pt>
                  <c:pt idx="115">
                    <c:v>CHE</c:v>
                  </c:pt>
                </c15:dlblRangeCache>
              </c15:datalabelsRange>
            </c:ext>
            <c:ext xmlns:c16="http://schemas.microsoft.com/office/drawing/2014/chart" uri="{C3380CC4-5D6E-409C-BE32-E72D297353CC}">
              <c16:uniqueId val="{00000000-53C9-4E69-B123-19F6E6F3CA85}"/>
            </c:ext>
          </c:extLst>
        </c:ser>
        <c:dLbls>
          <c:showLegendKey val="0"/>
          <c:showVal val="0"/>
          <c:showCatName val="0"/>
          <c:showSerName val="0"/>
          <c:showPercent val="0"/>
          <c:showBubbleSize val="0"/>
        </c:dLbls>
        <c:axId val="814017480"/>
        <c:axId val="814022072"/>
      </c:scatterChart>
      <c:valAx>
        <c:axId val="814017480"/>
        <c:scaling>
          <c:orientation val="minMax"/>
          <c:max val="10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rgbClr val="0070C0"/>
                </a:solidFill>
                <a:latin typeface="+mn-lt"/>
                <a:ea typeface="+mn-ea"/>
                <a:cs typeface="+mn-cs"/>
              </a:defRPr>
            </a:pPr>
            <a:endParaRPr lang="en-US"/>
          </a:p>
        </c:txPr>
        <c:crossAx val="814022072"/>
        <c:crosses val="autoZero"/>
        <c:crossBetween val="midCat"/>
      </c:valAx>
      <c:valAx>
        <c:axId val="814022072"/>
        <c:scaling>
          <c:orientation val="minMax"/>
          <c:max val="9"/>
          <c:min val="-3"/>
        </c:scaling>
        <c:delete val="0"/>
        <c:axPos val="l"/>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rgbClr val="0070C0"/>
                </a:solidFill>
                <a:latin typeface="+mn-lt"/>
                <a:ea typeface="+mn-ea"/>
                <a:cs typeface="+mn-cs"/>
              </a:defRPr>
            </a:pPr>
            <a:endParaRPr lang="en-US"/>
          </a:p>
        </c:txPr>
        <c:crossAx val="814017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Figure 2-C Absolute</a:t>
            </a:r>
            <a:r>
              <a:rPr lang="en-US" sz="1800" baseline="0"/>
              <a:t> Convergence 2000 to 2015 </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88298337707787"/>
          <c:y val="0.12531237404272472"/>
          <c:w val="0.84421912239418362"/>
          <c:h val="0.83035066505441357"/>
        </c:manualLayout>
      </c:layout>
      <c:scatterChart>
        <c:scatterStyle val="lineMarker"/>
        <c:varyColors val="0"/>
        <c:ser>
          <c:idx val="0"/>
          <c:order val="0"/>
          <c:spPr>
            <a:ln w="19050" cap="rnd">
              <a:noFill/>
              <a:round/>
            </a:ln>
            <a:effectLst/>
          </c:spPr>
          <c:marker>
            <c:symbol val="circle"/>
            <c:size val="6"/>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9300521971999554E-2"/>
                  <c:y val="-0.38640661150729799"/>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rendlineLbl>
          </c:trendline>
          <c:xVal>
            <c:numRef>
              <c:f>'FigC-2Update'!$D$4:$D$119</c:f>
              <c:numCache>
                <c:formatCode>0.0</c:formatCode>
                <c:ptCount val="116"/>
                <c:pt idx="0">
                  <c:v>1.127852562231525</c:v>
                </c:pt>
                <c:pt idx="1">
                  <c:v>1.7405582826693449</c:v>
                </c:pt>
                <c:pt idx="2">
                  <c:v>1.882677273222233</c:v>
                </c:pt>
                <c:pt idx="3">
                  <c:v>2.068954933234266</c:v>
                </c:pt>
                <c:pt idx="4">
                  <c:v>2.2820581486042935</c:v>
                </c:pt>
                <c:pt idx="5">
                  <c:v>2.3539163470878108</c:v>
                </c:pt>
                <c:pt idx="6">
                  <c:v>2.3779568954515065</c:v>
                </c:pt>
                <c:pt idx="7">
                  <c:v>2.5663714001693751</c:v>
                </c:pt>
                <c:pt idx="8">
                  <c:v>2.578866296414065</c:v>
                </c:pt>
                <c:pt idx="9">
                  <c:v>2.6200768728837498</c:v>
                </c:pt>
                <c:pt idx="10">
                  <c:v>2.6254796191850014</c:v>
                </c:pt>
                <c:pt idx="11">
                  <c:v>2.9010447707019273</c:v>
                </c:pt>
                <c:pt idx="12">
                  <c:v>3.0799584707785859</c:v>
                </c:pt>
                <c:pt idx="13">
                  <c:v>3.2521856450536188</c:v>
                </c:pt>
                <c:pt idx="14">
                  <c:v>3.274628787003167</c:v>
                </c:pt>
                <c:pt idx="15">
                  <c:v>3.3213299253099597</c:v>
                </c:pt>
                <c:pt idx="16">
                  <c:v>3.3243825606040103</c:v>
                </c:pt>
                <c:pt idx="17">
                  <c:v>3.5067168848868793</c:v>
                </c:pt>
                <c:pt idx="18">
                  <c:v>3.5471622116869597</c:v>
                </c:pt>
                <c:pt idx="19">
                  <c:v>3.6606031572445059</c:v>
                </c:pt>
                <c:pt idx="20">
                  <c:v>3.6844388026912034</c:v>
                </c:pt>
                <c:pt idx="21">
                  <c:v>3.979887900541295</c:v>
                </c:pt>
                <c:pt idx="22">
                  <c:v>3.988276375061659</c:v>
                </c:pt>
                <c:pt idx="23">
                  <c:v>4.0790901842135767</c:v>
                </c:pt>
                <c:pt idx="24">
                  <c:v>4.1041259753169763</c:v>
                </c:pt>
                <c:pt idx="25">
                  <c:v>4.2457055275781768</c:v>
                </c:pt>
                <c:pt idx="26">
                  <c:v>4.3017903831450379</c:v>
                </c:pt>
                <c:pt idx="27">
                  <c:v>4.3084560004857453</c:v>
                </c:pt>
                <c:pt idx="28">
                  <c:v>4.488310581303721</c:v>
                </c:pt>
                <c:pt idx="29">
                  <c:v>4.9233487459356047</c:v>
                </c:pt>
                <c:pt idx="30">
                  <c:v>4.982030432348501</c:v>
                </c:pt>
                <c:pt idx="31">
                  <c:v>5.1360170653185335</c:v>
                </c:pt>
                <c:pt idx="32">
                  <c:v>5.4662452970598858</c:v>
                </c:pt>
                <c:pt idx="33">
                  <c:v>6.819089625539501</c:v>
                </c:pt>
                <c:pt idx="34">
                  <c:v>7.0314275912399236</c:v>
                </c:pt>
                <c:pt idx="35">
                  <c:v>7.2660205227416315</c:v>
                </c:pt>
                <c:pt idx="36">
                  <c:v>7.3405048239164703</c:v>
                </c:pt>
                <c:pt idx="37">
                  <c:v>7.5255697931952499</c:v>
                </c:pt>
                <c:pt idx="38">
                  <c:v>7.8213241545747465</c:v>
                </c:pt>
                <c:pt idx="39">
                  <c:v>8.3047612245399769</c:v>
                </c:pt>
                <c:pt idx="40">
                  <c:v>8.5379658342367186</c:v>
                </c:pt>
                <c:pt idx="41">
                  <c:v>8.8071455417892395</c:v>
                </c:pt>
                <c:pt idx="42">
                  <c:v>8.9710804204641317</c:v>
                </c:pt>
                <c:pt idx="43">
                  <c:v>9.4090834048542078</c:v>
                </c:pt>
                <c:pt idx="44" formatCode="0">
                  <c:v>10.54657058587682</c:v>
                </c:pt>
                <c:pt idx="45" formatCode="0">
                  <c:v>11.017801296358032</c:v>
                </c:pt>
                <c:pt idx="46" formatCode="0">
                  <c:v>11.036447461804842</c:v>
                </c:pt>
                <c:pt idx="47" formatCode="0">
                  <c:v>12.044728717737618</c:v>
                </c:pt>
                <c:pt idx="48" formatCode="0">
                  <c:v>12.048032254562687</c:v>
                </c:pt>
                <c:pt idx="49" formatCode="0">
                  <c:v>12.313561344838897</c:v>
                </c:pt>
                <c:pt idx="50" formatCode="0">
                  <c:v>14.282092940283261</c:v>
                </c:pt>
                <c:pt idx="51" formatCode="0">
                  <c:v>14.929017447859735</c:v>
                </c:pt>
                <c:pt idx="52" formatCode="0">
                  <c:v>14.97026147786689</c:v>
                </c:pt>
                <c:pt idx="53" formatCode="0">
                  <c:v>14.978783766537129</c:v>
                </c:pt>
                <c:pt idx="54" formatCode="0">
                  <c:v>15.187906010948341</c:v>
                </c:pt>
                <c:pt idx="55" formatCode="0">
                  <c:v>15.213957953252361</c:v>
                </c:pt>
                <c:pt idx="56" formatCode="0">
                  <c:v>16.813530483950583</c:v>
                </c:pt>
                <c:pt idx="57" formatCode="0">
                  <c:v>17.248501741507528</c:v>
                </c:pt>
                <c:pt idx="58" formatCode="0">
                  <c:v>17.603360140210466</c:v>
                </c:pt>
                <c:pt idx="59" formatCode="0">
                  <c:v>17.830689472389206</c:v>
                </c:pt>
                <c:pt idx="60" formatCode="0">
                  <c:v>17.848838016466164</c:v>
                </c:pt>
                <c:pt idx="61" formatCode="0">
                  <c:v>18.155376961987248</c:v>
                </c:pt>
                <c:pt idx="62" formatCode="0">
                  <c:v>19.340623249439108</c:v>
                </c:pt>
                <c:pt idx="63" formatCode="0">
                  <c:v>19.733568500550561</c:v>
                </c:pt>
                <c:pt idx="64" formatCode="0">
                  <c:v>20.060405379930991</c:v>
                </c:pt>
                <c:pt idx="65" formatCode="0">
                  <c:v>20.255477138605197</c:v>
                </c:pt>
                <c:pt idx="66" formatCode="0">
                  <c:v>20.390566704597404</c:v>
                </c:pt>
                <c:pt idx="67" formatCode="0">
                  <c:v>22.093590118226473</c:v>
                </c:pt>
                <c:pt idx="68" formatCode="0">
                  <c:v>23.324295581406592</c:v>
                </c:pt>
                <c:pt idx="69" formatCode="0">
                  <c:v>24.44897423927074</c:v>
                </c:pt>
                <c:pt idx="70" formatCode="0">
                  <c:v>26.785971459783582</c:v>
                </c:pt>
                <c:pt idx="71" formatCode="0">
                  <c:v>27.303547864735972</c:v>
                </c:pt>
                <c:pt idx="72" formatCode="0">
                  <c:v>27.473805461992519</c:v>
                </c:pt>
                <c:pt idx="73" formatCode="0">
                  <c:v>28.278166498590519</c:v>
                </c:pt>
                <c:pt idx="74" formatCode="0">
                  <c:v>28.339231749548084</c:v>
                </c:pt>
                <c:pt idx="75" formatCode="0">
                  <c:v>28.639874509090248</c:v>
                </c:pt>
                <c:pt idx="76" formatCode="0">
                  <c:v>28.693007089975463</c:v>
                </c:pt>
                <c:pt idx="77" formatCode="0">
                  <c:v>29.736213839025925</c:v>
                </c:pt>
                <c:pt idx="78" formatCode="0">
                  <c:v>30.164097128331619</c:v>
                </c:pt>
                <c:pt idx="79" formatCode="0">
                  <c:v>30.757253437810959</c:v>
                </c:pt>
                <c:pt idx="80" formatCode="0">
                  <c:v>31.440186496780687</c:v>
                </c:pt>
                <c:pt idx="81" formatCode="0">
                  <c:v>32.778478536461265</c:v>
                </c:pt>
                <c:pt idx="82" formatCode="0">
                  <c:v>33.966480559062134</c:v>
                </c:pt>
                <c:pt idx="83" formatCode="0">
                  <c:v>37.735029918334902</c:v>
                </c:pt>
                <c:pt idx="84" formatCode="0">
                  <c:v>39.963390957609185</c:v>
                </c:pt>
                <c:pt idx="85" formatCode="0">
                  <c:v>42.018529579868726</c:v>
                </c:pt>
                <c:pt idx="86" formatCode="0">
                  <c:v>45.738918390262619</c:v>
                </c:pt>
                <c:pt idx="87" formatCode="0">
                  <c:v>53.085444850923516</c:v>
                </c:pt>
                <c:pt idx="88" formatCode="0">
                  <c:v>53.453797570303031</c:v>
                </c:pt>
                <c:pt idx="89" formatCode="0">
                  <c:v>53.677902817808189</c:v>
                </c:pt>
                <c:pt idx="90" formatCode="0">
                  <c:v>57.543170535596154</c:v>
                </c:pt>
                <c:pt idx="91" formatCode="0">
                  <c:v>58.210898961786192</c:v>
                </c:pt>
                <c:pt idx="92" formatCode="0">
                  <c:v>62.251111953768557</c:v>
                </c:pt>
                <c:pt idx="93" formatCode="0">
                  <c:v>64.448432291963741</c:v>
                </c:pt>
                <c:pt idx="94" formatCode="0">
                  <c:v>71.585577243298047</c:v>
                </c:pt>
                <c:pt idx="95" formatCode="0">
                  <c:v>71.796911602874403</c:v>
                </c:pt>
                <c:pt idx="96" formatCode="0">
                  <c:v>72.775281214617664</c:v>
                </c:pt>
                <c:pt idx="97" formatCode="0">
                  <c:v>77.538717869759026</c:v>
                </c:pt>
                <c:pt idx="98" formatCode="0">
                  <c:v>78.298518794448256</c:v>
                </c:pt>
                <c:pt idx="99" formatCode="0">
                  <c:v>79.917452559956686</c:v>
                </c:pt>
                <c:pt idx="100" formatCode="0">
                  <c:v>82.219553559197124</c:v>
                </c:pt>
                <c:pt idx="101" formatCode="0">
                  <c:v>83.178980105348529</c:v>
                </c:pt>
                <c:pt idx="102" formatCode="0">
                  <c:v>83.4933179067921</c:v>
                </c:pt>
                <c:pt idx="103" formatCode="0">
                  <c:v>83.704309367609369</c:v>
                </c:pt>
                <c:pt idx="104" formatCode="0">
                  <c:v>84.526463504448728</c:v>
                </c:pt>
                <c:pt idx="105" formatCode="0">
                  <c:v>85.006534312206142</c:v>
                </c:pt>
                <c:pt idx="106" formatCode="0">
                  <c:v>86.345018709727171</c:v>
                </c:pt>
                <c:pt idx="107" formatCode="0">
                  <c:v>86.825829677001082</c:v>
                </c:pt>
                <c:pt idx="108" formatCode="0">
                  <c:v>87.656623189891818</c:v>
                </c:pt>
                <c:pt idx="109" formatCode="0">
                  <c:v>88.954214819549122</c:v>
                </c:pt>
                <c:pt idx="110" formatCode="0">
                  <c:v>92.747900330537675</c:v>
                </c:pt>
                <c:pt idx="111" formatCode="0">
                  <c:v>100</c:v>
                </c:pt>
                <c:pt idx="112" formatCode="0">
                  <c:v>102.48164195314465</c:v>
                </c:pt>
                <c:pt idx="113" formatCode="0">
                  <c:v>102.90771456973482</c:v>
                </c:pt>
                <c:pt idx="114" formatCode="0">
                  <c:v>116.94993728298064</c:v>
                </c:pt>
                <c:pt idx="115" formatCode="0">
                  <c:v>126.04558613190295</c:v>
                </c:pt>
              </c:numCache>
            </c:numRef>
          </c:xVal>
          <c:yVal>
            <c:numRef>
              <c:f>'FigC-2Update'!$F$4:$F$119</c:f>
              <c:numCache>
                <c:formatCode>0.0</c:formatCode>
                <c:ptCount val="116"/>
                <c:pt idx="0">
                  <c:v>4.1739659269843727</c:v>
                </c:pt>
                <c:pt idx="1">
                  <c:v>3.9027981496578055</c:v>
                </c:pt>
                <c:pt idx="2">
                  <c:v>1.7240737271748274</c:v>
                </c:pt>
                <c:pt idx="3">
                  <c:v>2.396755781632208</c:v>
                </c:pt>
                <c:pt idx="4">
                  <c:v>2.6586527011585344</c:v>
                </c:pt>
                <c:pt idx="5">
                  <c:v>3.0542093172937497</c:v>
                </c:pt>
                <c:pt idx="6">
                  <c:v>5.9565492802651159</c:v>
                </c:pt>
                <c:pt idx="7">
                  <c:v>2.3529480195075068</c:v>
                </c:pt>
                <c:pt idx="8">
                  <c:v>0.31013731038316111</c:v>
                </c:pt>
                <c:pt idx="9">
                  <c:v>-0.69737768015575041</c:v>
                </c:pt>
                <c:pt idx="10">
                  <c:v>-1.7170626147871528</c:v>
                </c:pt>
                <c:pt idx="11">
                  <c:v>4.5066419664198358</c:v>
                </c:pt>
                <c:pt idx="12">
                  <c:v>0.17465735233348831</c:v>
                </c:pt>
                <c:pt idx="13">
                  <c:v>1.360854476260545</c:v>
                </c:pt>
                <c:pt idx="14">
                  <c:v>3.0080622941534756</c:v>
                </c:pt>
                <c:pt idx="15">
                  <c:v>2.5655127198725207</c:v>
                </c:pt>
                <c:pt idx="16">
                  <c:v>-1.8540539525713873</c:v>
                </c:pt>
                <c:pt idx="17">
                  <c:v>3.1129234394446854</c:v>
                </c:pt>
                <c:pt idx="18">
                  <c:v>3.8702716782203646</c:v>
                </c:pt>
                <c:pt idx="19">
                  <c:v>0.26904962758824358</c:v>
                </c:pt>
                <c:pt idx="20">
                  <c:v>1.2441702384282762</c:v>
                </c:pt>
                <c:pt idx="21">
                  <c:v>5.3814205644462447</c:v>
                </c:pt>
                <c:pt idx="22">
                  <c:v>2.155801261385049</c:v>
                </c:pt>
                <c:pt idx="23">
                  <c:v>8.6012084069165624</c:v>
                </c:pt>
                <c:pt idx="24">
                  <c:v>2.4421260732172239</c:v>
                </c:pt>
                <c:pt idx="25">
                  <c:v>5.9995297371604132E-2</c:v>
                </c:pt>
                <c:pt idx="26">
                  <c:v>-0.335965669113027</c:v>
                </c:pt>
                <c:pt idx="27">
                  <c:v>4.6352035524683242</c:v>
                </c:pt>
                <c:pt idx="28">
                  <c:v>-0.6424890210090517</c:v>
                </c:pt>
                <c:pt idx="29">
                  <c:v>4.7104253593631942</c:v>
                </c:pt>
                <c:pt idx="30">
                  <c:v>0.93344800280344375</c:v>
                </c:pt>
                <c:pt idx="31">
                  <c:v>2.9479523029005388</c:v>
                </c:pt>
                <c:pt idx="32">
                  <c:v>-0.62187087842237454</c:v>
                </c:pt>
                <c:pt idx="33">
                  <c:v>3.273020215137453</c:v>
                </c:pt>
                <c:pt idx="34">
                  <c:v>0.77017779988401469</c:v>
                </c:pt>
                <c:pt idx="35">
                  <c:v>1.4752355780199007</c:v>
                </c:pt>
                <c:pt idx="36">
                  <c:v>0.21468418799342087</c:v>
                </c:pt>
                <c:pt idx="37">
                  <c:v>2.038026900779971</c:v>
                </c:pt>
                <c:pt idx="38">
                  <c:v>1.5554567842672422</c:v>
                </c:pt>
                <c:pt idx="39">
                  <c:v>0.23016063828373162</c:v>
                </c:pt>
                <c:pt idx="40">
                  <c:v>1.4833152010678345</c:v>
                </c:pt>
                <c:pt idx="41">
                  <c:v>4.7043118245739128</c:v>
                </c:pt>
                <c:pt idx="42">
                  <c:v>-0.76108407942659517</c:v>
                </c:pt>
                <c:pt idx="43">
                  <c:v>2.6747072195384671</c:v>
                </c:pt>
                <c:pt idx="44">
                  <c:v>1.742715989954114</c:v>
                </c:pt>
                <c:pt idx="45">
                  <c:v>2.1767892383373271</c:v>
                </c:pt>
                <c:pt idx="46">
                  <c:v>2.547500540831571</c:v>
                </c:pt>
                <c:pt idx="47">
                  <c:v>3.4228126375669632</c:v>
                </c:pt>
                <c:pt idx="48">
                  <c:v>2.2342984279348022</c:v>
                </c:pt>
                <c:pt idx="49">
                  <c:v>4.9862661406163928</c:v>
                </c:pt>
                <c:pt idx="50">
                  <c:v>3.0120852983123263</c:v>
                </c:pt>
                <c:pt idx="51">
                  <c:v>2.6457219878745581</c:v>
                </c:pt>
                <c:pt idx="52">
                  <c:v>1.0894238601145809</c:v>
                </c:pt>
                <c:pt idx="53">
                  <c:v>2.9025050323786568</c:v>
                </c:pt>
                <c:pt idx="54">
                  <c:v>0.55882689089969106</c:v>
                </c:pt>
                <c:pt idx="55">
                  <c:v>3.6056760856351433</c:v>
                </c:pt>
                <c:pt idx="56">
                  <c:v>1.1248415658985054</c:v>
                </c:pt>
                <c:pt idx="57">
                  <c:v>2.081702290996625</c:v>
                </c:pt>
                <c:pt idx="58">
                  <c:v>1.9579929142520902</c:v>
                </c:pt>
                <c:pt idx="59">
                  <c:v>3.307740819235752</c:v>
                </c:pt>
                <c:pt idx="60">
                  <c:v>4.2853819197737977</c:v>
                </c:pt>
                <c:pt idx="61">
                  <c:v>2.1075417074935618</c:v>
                </c:pt>
                <c:pt idx="62">
                  <c:v>1.423099383384602</c:v>
                </c:pt>
                <c:pt idx="63">
                  <c:v>3.3840738411915945</c:v>
                </c:pt>
                <c:pt idx="64">
                  <c:v>2.6550135705241869</c:v>
                </c:pt>
                <c:pt idx="65">
                  <c:v>3.5801719339632565</c:v>
                </c:pt>
                <c:pt idx="66">
                  <c:v>2.1494550298827657</c:v>
                </c:pt>
                <c:pt idx="67">
                  <c:v>8.3953462007467186E-2</c:v>
                </c:pt>
                <c:pt idx="68">
                  <c:v>2.5540592930331574</c:v>
                </c:pt>
                <c:pt idx="69">
                  <c:v>3.5045289312895371</c:v>
                </c:pt>
                <c:pt idx="70">
                  <c:v>0.85963678665913734</c:v>
                </c:pt>
                <c:pt idx="71">
                  <c:v>3.5951698182220677</c:v>
                </c:pt>
                <c:pt idx="72">
                  <c:v>2.7582057742784749</c:v>
                </c:pt>
                <c:pt idx="73">
                  <c:v>3.3937411281981822</c:v>
                </c:pt>
                <c:pt idx="74">
                  <c:v>1.8764686183095236</c:v>
                </c:pt>
                <c:pt idx="75">
                  <c:v>1.206102693812793</c:v>
                </c:pt>
                <c:pt idx="76">
                  <c:v>0.95016409385787226</c:v>
                </c:pt>
                <c:pt idx="77">
                  <c:v>2.1877808397331737</c:v>
                </c:pt>
                <c:pt idx="78">
                  <c:v>2.3724092198615283</c:v>
                </c:pt>
                <c:pt idx="79">
                  <c:v>2.2214558555645589</c:v>
                </c:pt>
                <c:pt idx="80">
                  <c:v>4.2724216524536596</c:v>
                </c:pt>
                <c:pt idx="81">
                  <c:v>3.6098480877046528</c:v>
                </c:pt>
                <c:pt idx="82">
                  <c:v>1.2826065253748631</c:v>
                </c:pt>
                <c:pt idx="83">
                  <c:v>0.94197605407992424</c:v>
                </c:pt>
                <c:pt idx="84">
                  <c:v>-0.25276018955221041</c:v>
                </c:pt>
                <c:pt idx="85">
                  <c:v>4.1447764464926982</c:v>
                </c:pt>
                <c:pt idx="86">
                  <c:v>1.5326950955938015</c:v>
                </c:pt>
                <c:pt idx="87">
                  <c:v>0.22758016937119899</c:v>
                </c:pt>
                <c:pt idx="88">
                  <c:v>1.124036566197419</c:v>
                </c:pt>
                <c:pt idx="89">
                  <c:v>1.85129971184819</c:v>
                </c:pt>
                <c:pt idx="90">
                  <c:v>0.46971576137652893</c:v>
                </c:pt>
                <c:pt idx="91">
                  <c:v>3.4034753757355323</c:v>
                </c:pt>
                <c:pt idx="92">
                  <c:v>1.5429527060665267</c:v>
                </c:pt>
                <c:pt idx="93">
                  <c:v>1.3750521852856106</c:v>
                </c:pt>
                <c:pt idx="94">
                  <c:v>1.5025467186358827</c:v>
                </c:pt>
                <c:pt idx="95">
                  <c:v>2.761081882622638</c:v>
                </c:pt>
                <c:pt idx="96">
                  <c:v>-2.4971784392733323</c:v>
                </c:pt>
                <c:pt idx="97">
                  <c:v>1.1606731297253357</c:v>
                </c:pt>
                <c:pt idx="98">
                  <c:v>1.6962998293763918</c:v>
                </c:pt>
                <c:pt idx="99">
                  <c:v>0.80366424026369832</c:v>
                </c:pt>
                <c:pt idx="100">
                  <c:v>0.97417920431190219</c:v>
                </c:pt>
                <c:pt idx="101">
                  <c:v>1.4764468191874296</c:v>
                </c:pt>
                <c:pt idx="102">
                  <c:v>1.1176864949233252</c:v>
                </c:pt>
                <c:pt idx="103">
                  <c:v>0.34633234440783522</c:v>
                </c:pt>
                <c:pt idx="104">
                  <c:v>1.2382701591692584</c:v>
                </c:pt>
                <c:pt idx="105">
                  <c:v>1.3717325222976238</c:v>
                </c:pt>
                <c:pt idx="106">
                  <c:v>1.3040145114752173</c:v>
                </c:pt>
                <c:pt idx="107">
                  <c:v>1.0326177815724664</c:v>
                </c:pt>
                <c:pt idx="108">
                  <c:v>1.4160307876964113</c:v>
                </c:pt>
                <c:pt idx="109">
                  <c:v>1.0904092013662354</c:v>
                </c:pt>
                <c:pt idx="110">
                  <c:v>3.3356044874009294</c:v>
                </c:pt>
                <c:pt idx="111">
                  <c:v>1.435377880481931</c:v>
                </c:pt>
                <c:pt idx="112">
                  <c:v>2.1295095187176099</c:v>
                </c:pt>
                <c:pt idx="113">
                  <c:v>1.0881240322193961</c:v>
                </c:pt>
                <c:pt idx="114">
                  <c:v>1.4935107008867567</c:v>
                </c:pt>
                <c:pt idx="115">
                  <c:v>0.67219842178455758</c:v>
                </c:pt>
              </c:numCache>
            </c:numRef>
          </c:yVal>
          <c:smooth val="0"/>
          <c:extLst>
            <c:ext xmlns:c16="http://schemas.microsoft.com/office/drawing/2014/chart" uri="{C3380CC4-5D6E-409C-BE32-E72D297353CC}">
              <c16:uniqueId val="{00000000-3C68-4AB9-B576-0421C45AEFAE}"/>
            </c:ext>
          </c:extLst>
        </c:ser>
        <c:dLbls>
          <c:showLegendKey val="0"/>
          <c:showVal val="0"/>
          <c:showCatName val="0"/>
          <c:showSerName val="0"/>
          <c:showPercent val="0"/>
          <c:showBubbleSize val="0"/>
        </c:dLbls>
        <c:axId val="814017480"/>
        <c:axId val="814022072"/>
      </c:scatterChart>
      <c:valAx>
        <c:axId val="8140174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4022072"/>
        <c:crosses val="autoZero"/>
        <c:crossBetween val="midCat"/>
      </c:valAx>
      <c:valAx>
        <c:axId val="814022072"/>
        <c:scaling>
          <c:orientation val="minMax"/>
          <c:max val="9"/>
          <c:min val="-3"/>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14017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70C0"/>
                </a:solidFill>
              </a:rPr>
              <a:t>Figure C-3: Sigma Convergence Std Deviation</a:t>
            </a:r>
            <a:r>
              <a:rPr lang="en-US" b="1" baseline="0">
                <a:solidFill>
                  <a:srgbClr val="0070C0"/>
                </a:solidFill>
              </a:rPr>
              <a:t> of log per capita Income </a:t>
            </a:r>
            <a:r>
              <a:rPr lang="en-US" sz="1100" b="1" baseline="0">
                <a:solidFill>
                  <a:srgbClr val="0070C0"/>
                </a:solidFill>
              </a:rPr>
              <a:t>$PPP current US dollars WEO April 2016</a:t>
            </a:r>
            <a:endParaRPr lang="en-US" b="1">
              <a:solidFill>
                <a:srgbClr val="0070C0"/>
              </a:solidFill>
            </a:endParaRPr>
          </a:p>
        </c:rich>
      </c:tx>
      <c:layout>
        <c:manualLayout>
          <c:xMode val="edge"/>
          <c:yMode val="edge"/>
          <c:x val="0.1006585759348888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132557971537968E-2"/>
          <c:y val="0.17367681682066163"/>
          <c:w val="0.84191592860564812"/>
          <c:h val="0.67466982271387865"/>
        </c:manualLayout>
      </c:layout>
      <c:lineChart>
        <c:grouping val="standard"/>
        <c:varyColors val="0"/>
        <c:ser>
          <c:idx val="0"/>
          <c:order val="0"/>
          <c:spPr>
            <a:ln w="28575" cap="rnd">
              <a:solidFill>
                <a:schemeClr val="accent1"/>
              </a:solidFill>
              <a:round/>
            </a:ln>
            <a:effectLst/>
          </c:spPr>
          <c:marker>
            <c:symbol val="square"/>
            <c:size val="6"/>
            <c:spPr>
              <a:solidFill>
                <a:schemeClr val="accent1"/>
              </a:solidFill>
              <a:ln w="9525">
                <a:solidFill>
                  <a:schemeClr val="accent1"/>
                </a:solidFill>
              </a:ln>
              <a:effectLst/>
            </c:spPr>
          </c:marker>
          <c:dLbls>
            <c:dLbl>
              <c:idx val="0"/>
              <c:layout>
                <c:manualLayout>
                  <c:x val="-0.10140405616224649"/>
                  <c:y val="-8.179959100204536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7EE-4ED6-BEAE-510A7DAA3CB1}"/>
                </c:ext>
              </c:extLst>
            </c:dLbl>
            <c:dLbl>
              <c:idx val="1"/>
              <c:layout>
                <c:manualLayout>
                  <c:x val="-4.6801872074883004E-2"/>
                  <c:y val="4.08997955010224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7EE-4ED6-BEAE-510A7DAA3CB1}"/>
                </c:ext>
              </c:extLst>
            </c:dLbl>
            <c:dLbl>
              <c:idx val="2"/>
              <c:layout>
                <c:manualLayout>
                  <c:x val="-4.6801872074883018E-2"/>
                  <c:y val="-4.08997955010224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7EE-4ED6-BEAE-510A7DAA3CB1}"/>
                </c:ext>
              </c:extLst>
            </c:dLbl>
            <c:dLbl>
              <c:idx val="8"/>
              <c:layout>
                <c:manualLayout>
                  <c:x val="-5.7202288091523709E-2"/>
                  <c:y val="-4.08997955010225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7EE-4ED6-BEAE-510A7DAA3CB1}"/>
                </c:ext>
              </c:extLst>
            </c:dLbl>
            <c:dLbl>
              <c:idx val="12"/>
              <c:layout>
                <c:manualLayout>
                  <c:x val="-5.4602184087363587E-2"/>
                  <c:y val="-4.08997955010224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7EE-4ED6-BEAE-510A7DAA3CB1}"/>
                </c:ext>
              </c:extLst>
            </c:dLbl>
            <c:dLbl>
              <c:idx val="15"/>
              <c:layout>
                <c:manualLayout>
                  <c:x val="-4.1601664066562662E-2"/>
                  <c:y val="-5.31697341513292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7EE-4ED6-BEAE-510A7DAA3CB1}"/>
                </c:ext>
              </c:extLst>
            </c:dLbl>
            <c:dLbl>
              <c:idx val="18"/>
              <c:layout>
                <c:manualLayout>
                  <c:x val="-3.9001560062402497E-2"/>
                  <c:y val="-5.31697341513292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7EE-4ED6-BEAE-510A7DAA3CB1}"/>
                </c:ext>
              </c:extLst>
            </c:dLbl>
            <c:dLbl>
              <c:idx val="23"/>
              <c:layout>
                <c:manualLayout>
                  <c:x val="-5.9802392095684019E-2"/>
                  <c:y val="-6.13496932515338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7EE-4ED6-BEAE-510A7DAA3CB1}"/>
                </c:ext>
              </c:extLst>
            </c:dLbl>
            <c:dLbl>
              <c:idx val="2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7EE-4ED6-BEAE-510A7DAA3CB1}"/>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70C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[1]Sheet3!$AS$2:$BQ$2</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cat>
          <c:val>
            <c:numRef>
              <c:f>'FigureC-3'!$AS$183:$BQ$183</c:f>
              <c:numCache>
                <c:formatCode>0.00</c:formatCode>
                <c:ptCount val="25"/>
                <c:pt idx="0">
                  <c:v>1.2488325341186708</c:v>
                </c:pt>
                <c:pt idx="1">
                  <c:v>1.2476388315300844</c:v>
                </c:pt>
                <c:pt idx="2">
                  <c:v>1.2621332914719758</c:v>
                </c:pt>
                <c:pt idx="3">
                  <c:v>1.2528428392869766</c:v>
                </c:pt>
                <c:pt idx="4">
                  <c:v>1.2495315329462584</c:v>
                </c:pt>
                <c:pt idx="5">
                  <c:v>1.2497391597187983</c:v>
                </c:pt>
                <c:pt idx="6">
                  <c:v>1.2510890874765528</c:v>
                </c:pt>
                <c:pt idx="7">
                  <c:v>1.2510187627793123</c:v>
                </c:pt>
                <c:pt idx="8">
                  <c:v>1.2574567670032666</c:v>
                </c:pt>
                <c:pt idx="9">
                  <c:v>1.2529258501173337</c:v>
                </c:pt>
                <c:pt idx="10">
                  <c:v>1.2516636230143574</c:v>
                </c:pt>
                <c:pt idx="11">
                  <c:v>1.2507102429527606</c:v>
                </c:pt>
                <c:pt idx="12">
                  <c:v>1.2627512639074485</c:v>
                </c:pt>
                <c:pt idx="13">
                  <c:v>1.2588039633590453</c:v>
                </c:pt>
                <c:pt idx="14">
                  <c:v>1.258919126433498</c:v>
                </c:pt>
                <c:pt idx="15">
                  <c:v>1.2592088477512349</c:v>
                </c:pt>
                <c:pt idx="16">
                  <c:v>1.2479696198243706</c:v>
                </c:pt>
                <c:pt idx="17">
                  <c:v>1.2256504303507683</c:v>
                </c:pt>
                <c:pt idx="18">
                  <c:v>1.223506205614318</c:v>
                </c:pt>
                <c:pt idx="19">
                  <c:v>1.2194146896228728</c:v>
                </c:pt>
                <c:pt idx="20">
                  <c:v>1.2170064319195961</c:v>
                </c:pt>
                <c:pt idx="21">
                  <c:v>1.210521748371417</c:v>
                </c:pt>
                <c:pt idx="22">
                  <c:v>1.2042625077904761</c:v>
                </c:pt>
                <c:pt idx="23">
                  <c:v>1.2052078086819598</c:v>
                </c:pt>
                <c:pt idx="24">
                  <c:v>1.2016350776319256</c:v>
                </c:pt>
              </c:numCache>
            </c:numRef>
          </c:val>
          <c:smooth val="1"/>
          <c:extLst>
            <c:ext xmlns:c16="http://schemas.microsoft.com/office/drawing/2014/chart" uri="{C3380CC4-5D6E-409C-BE32-E72D297353CC}">
              <c16:uniqueId val="{00000009-A7EE-4ED6-BEAE-510A7DAA3CB1}"/>
            </c:ext>
          </c:extLst>
        </c:ser>
        <c:dLbls>
          <c:showLegendKey val="0"/>
          <c:showVal val="0"/>
          <c:showCatName val="0"/>
          <c:showSerName val="0"/>
          <c:showPercent val="0"/>
          <c:showBubbleSize val="0"/>
        </c:dLbls>
        <c:marker val="1"/>
        <c:smooth val="0"/>
        <c:axId val="599717968"/>
        <c:axId val="599718624"/>
      </c:lineChart>
      <c:catAx>
        <c:axId val="59971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70C0"/>
                </a:solidFill>
                <a:latin typeface="+mn-lt"/>
                <a:ea typeface="+mn-ea"/>
                <a:cs typeface="+mn-cs"/>
              </a:defRPr>
            </a:pPr>
            <a:endParaRPr lang="en-US"/>
          </a:p>
        </c:txPr>
        <c:crossAx val="599718624"/>
        <c:crosses val="autoZero"/>
        <c:auto val="1"/>
        <c:lblAlgn val="ctr"/>
        <c:lblOffset val="100"/>
        <c:noMultiLvlLbl val="0"/>
      </c:catAx>
      <c:valAx>
        <c:axId val="599718624"/>
        <c:scaling>
          <c:orientation val="minMax"/>
          <c:min val="1.1900000000000002"/>
        </c:scaling>
        <c:delete val="1"/>
        <c:axPos val="l"/>
        <c:numFmt formatCode="0.00" sourceLinked="1"/>
        <c:majorTickMark val="none"/>
        <c:minorTickMark val="none"/>
        <c:tickLblPos val="nextTo"/>
        <c:crossAx val="599717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312420</xdr:colOff>
      <xdr:row>14</xdr:row>
      <xdr:rowOff>152400</xdr:rowOff>
    </xdr:from>
    <xdr:to>
      <xdr:col>20</xdr:col>
      <xdr:colOff>449580</xdr:colOff>
      <xdr:row>38</xdr:row>
      <xdr:rowOff>167640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144780</xdr:colOff>
      <xdr:row>23</xdr:row>
      <xdr:rowOff>106680</xdr:rowOff>
    </xdr:from>
    <xdr:to>
      <xdr:col>33</xdr:col>
      <xdr:colOff>541020</xdr:colOff>
      <xdr:row>41</xdr:row>
      <xdr:rowOff>182880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62</xdr:row>
      <xdr:rowOff>0</xdr:rowOff>
    </xdr:from>
    <xdr:to>
      <xdr:col>21</xdr:col>
      <xdr:colOff>75509</xdr:colOff>
      <xdr:row>83</xdr:row>
      <xdr:rowOff>161919</xdr:rowOff>
    </xdr:to>
    <xdr:pic>
      <xdr:nvPicPr>
        <xdr:cNvPr id="6" name="Picture 5"/>
        <xdr:cNvPicPr>
          <a:picLocks noChangeAspect="1"/>
        </xdr:cNvPicPr>
      </xdr:nvPicPr>
      <xdr:blipFill>
        <a:blip xmlns:r="http://schemas.openxmlformats.org/officeDocument/2006/relationships" r:embed="rId3"/>
        <a:stretch>
          <a:fillRect/>
        </a:stretch>
      </xdr:blipFill>
      <xdr:spPr>
        <a:xfrm>
          <a:off x="5593080" y="12260580"/>
          <a:ext cx="9608129" cy="43224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54</xdr:col>
      <xdr:colOff>563880</xdr:colOff>
      <xdr:row>161</xdr:row>
      <xdr:rowOff>99060</xdr:rowOff>
    </xdr:from>
    <xdr:to>
      <xdr:col>63</xdr:col>
      <xdr:colOff>60960</xdr:colOff>
      <xdr:row>180</xdr:row>
      <xdr:rowOff>15240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0.13456</cdr:x>
      <cdr:y>0.7019</cdr:y>
    </cdr:from>
    <cdr:to>
      <cdr:x>0.71254</cdr:x>
      <cdr:y>0.8916</cdr:y>
    </cdr:to>
    <cdr:sp macro="" textlink="">
      <cdr:nvSpPr>
        <cdr:cNvPr id="2" name="TextBox 1"/>
        <cdr:cNvSpPr txBox="1"/>
      </cdr:nvSpPr>
      <cdr:spPr>
        <a:xfrm xmlns:a="http://schemas.openxmlformats.org/drawingml/2006/main">
          <a:off x="670576" y="1973580"/>
          <a:ext cx="2880344" cy="5333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 IMF WEO Database April</a:t>
          </a:r>
          <a:r>
            <a:rPr lang="en-US" sz="1000" baseline="0"/>
            <a:t> 2016 179 countries, 1992 20 2016</a:t>
          </a:r>
          <a:endParaRPr lang="en-US" sz="10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lm7/desktop/Data/WEOApril2016/WEOApril2016allVa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WEOApr2016all"/>
      <sheetName val="Sheet2"/>
      <sheetName val="VarNames"/>
      <sheetName val="Sheet3"/>
    </sheetNames>
    <sheetDataSet>
      <sheetData sheetId="0"/>
      <sheetData sheetId="1"/>
      <sheetData sheetId="2"/>
      <sheetData sheetId="3"/>
      <sheetData sheetId="4"/>
      <sheetData sheetId="5">
        <row r="2">
          <cell r="AS2">
            <v>1992</v>
          </cell>
          <cell r="AT2">
            <v>1993</v>
          </cell>
          <cell r="AU2">
            <v>1994</v>
          </cell>
          <cell r="AV2">
            <v>1995</v>
          </cell>
          <cell r="AW2">
            <v>1996</v>
          </cell>
          <cell r="AX2">
            <v>1997</v>
          </cell>
          <cell r="AY2">
            <v>1998</v>
          </cell>
          <cell r="AZ2">
            <v>1999</v>
          </cell>
          <cell r="BA2">
            <v>2000</v>
          </cell>
          <cell r="BB2">
            <v>2001</v>
          </cell>
          <cell r="BC2">
            <v>2002</v>
          </cell>
          <cell r="BD2">
            <v>2003</v>
          </cell>
          <cell r="BE2">
            <v>2004</v>
          </cell>
          <cell r="BF2">
            <v>2005</v>
          </cell>
          <cell r="BG2">
            <v>2006</v>
          </cell>
          <cell r="BH2">
            <v>2007</v>
          </cell>
          <cell r="BI2">
            <v>2008</v>
          </cell>
          <cell r="BJ2">
            <v>2009</v>
          </cell>
          <cell r="BK2">
            <v>2010</v>
          </cell>
          <cell r="BL2">
            <v>2011</v>
          </cell>
          <cell r="BM2">
            <v>2012</v>
          </cell>
          <cell r="BN2">
            <v>2013</v>
          </cell>
          <cell r="BO2">
            <v>2014</v>
          </cell>
          <cell r="BP2">
            <v>2015</v>
          </cell>
          <cell r="BQ2">
            <v>2016</v>
          </cell>
        </row>
        <row r="183">
          <cell r="AS183">
            <v>1.2488325341186708</v>
          </cell>
          <cell r="AT183">
            <v>1.2476388315300844</v>
          </cell>
          <cell r="AU183">
            <v>1.2621332914719758</v>
          </cell>
          <cell r="AV183">
            <v>1.2528428392869766</v>
          </cell>
          <cell r="AW183">
            <v>1.2495315329462584</v>
          </cell>
          <cell r="AX183">
            <v>1.2497391597187983</v>
          </cell>
          <cell r="AY183">
            <v>1.2510890874765528</v>
          </cell>
          <cell r="AZ183">
            <v>1.2510187627793123</v>
          </cell>
          <cell r="BA183">
            <v>1.2574567670032666</v>
          </cell>
          <cell r="BB183">
            <v>1.2529258501173337</v>
          </cell>
          <cell r="BC183">
            <v>1.2516636230143574</v>
          </cell>
          <cell r="BD183">
            <v>1.2507102429527606</v>
          </cell>
          <cell r="BE183">
            <v>1.2627512639074485</v>
          </cell>
          <cell r="BF183">
            <v>1.2588039633590453</v>
          </cell>
          <cell r="BG183">
            <v>1.258919126433498</v>
          </cell>
          <cell r="BH183">
            <v>1.2592088477512349</v>
          </cell>
          <cell r="BI183">
            <v>1.2479696198243706</v>
          </cell>
          <cell r="BJ183">
            <v>1.2256504303507683</v>
          </cell>
          <cell r="BK183">
            <v>1.223506205614318</v>
          </cell>
          <cell r="BL183">
            <v>1.2194146896228728</v>
          </cell>
          <cell r="BM183">
            <v>1.2170064319195961</v>
          </cell>
          <cell r="BN183">
            <v>1.210521748371417</v>
          </cell>
          <cell r="BO183">
            <v>1.2042625077904761</v>
          </cell>
          <cell r="BP183">
            <v>1.2052078086819598</v>
          </cell>
          <cell r="BQ183">
            <v>1.2016350776319256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13" workbookViewId="0">
      <selection activeCell="M58" sqref="M58"/>
    </sheetView>
  </sheetViews>
  <sheetFormatPr defaultRowHeight="13.8" x14ac:dyDescent="0.25"/>
  <cols>
    <col min="5" max="5" width="6.21875" customWidth="1"/>
    <col min="6" max="6" width="5.88671875" customWidth="1"/>
    <col min="7" max="7" width="5.77734375" customWidth="1"/>
    <col min="8" max="8" width="6.21875" customWidth="1"/>
  </cols>
  <sheetData>
    <row r="1" spans="1:8" x14ac:dyDescent="0.25">
      <c r="A1" t="s">
        <v>575</v>
      </c>
      <c r="B1" t="s">
        <v>631</v>
      </c>
      <c r="C1" t="s">
        <v>632</v>
      </c>
      <c r="F1" t="s">
        <v>633</v>
      </c>
      <c r="G1" t="s">
        <v>635</v>
      </c>
      <c r="H1" t="s">
        <v>634</v>
      </c>
    </row>
    <row r="2" spans="1:8" x14ac:dyDescent="0.25">
      <c r="A2">
        <v>27.808</v>
      </c>
      <c r="B2">
        <v>1.127852562231525</v>
      </c>
      <c r="C2">
        <v>4.1739659269843727</v>
      </c>
      <c r="E2" t="s">
        <v>356</v>
      </c>
      <c r="F2" s="9">
        <v>4.1739659269843701</v>
      </c>
      <c r="G2" s="9">
        <v>2.3102454042720102</v>
      </c>
      <c r="H2" s="9">
        <v>1.8637205227123499</v>
      </c>
    </row>
    <row r="3" spans="1:8" x14ac:dyDescent="0.25">
      <c r="A3">
        <v>91.195999999999998</v>
      </c>
      <c r="B3">
        <v>1.7405582826693449</v>
      </c>
      <c r="C3">
        <v>3.9027981496578055</v>
      </c>
      <c r="E3" t="s">
        <v>178</v>
      </c>
      <c r="F3" s="9">
        <v>3.9027981496578001</v>
      </c>
      <c r="G3" s="9">
        <v>2.3032096765410901</v>
      </c>
      <c r="H3" s="9">
        <v>1.5995884731167</v>
      </c>
    </row>
    <row r="4" spans="1:8" x14ac:dyDescent="0.25">
      <c r="A4">
        <v>18.632000000000001</v>
      </c>
      <c r="B4">
        <v>1.882677273222233</v>
      </c>
      <c r="C4">
        <v>1.7240737271748274</v>
      </c>
      <c r="E4" t="s">
        <v>315</v>
      </c>
      <c r="F4" s="9">
        <v>1.7240737271748201</v>
      </c>
      <c r="G4" s="9">
        <v>2.3015777176910799</v>
      </c>
      <c r="H4" s="9">
        <v>-0.577503990516257</v>
      </c>
    </row>
    <row r="5" spans="1:8" x14ac:dyDescent="0.25">
      <c r="A5">
        <v>6.4390000000000001</v>
      </c>
      <c r="B5">
        <v>2.068954933234266</v>
      </c>
      <c r="C5">
        <v>2.396755781632208</v>
      </c>
      <c r="E5" t="s">
        <v>446</v>
      </c>
      <c r="F5" s="9">
        <v>2.3967557816322</v>
      </c>
      <c r="G5" s="9">
        <v>2.2994386828257598</v>
      </c>
      <c r="H5" s="9">
        <v>9.7317098806442695E-2</v>
      </c>
    </row>
    <row r="6" spans="1:8" x14ac:dyDescent="0.25">
      <c r="A6">
        <v>18.454000000000001</v>
      </c>
      <c r="B6">
        <v>2.2820581486042935</v>
      </c>
      <c r="C6">
        <v>2.6586527011585344</v>
      </c>
      <c r="E6" s="27" t="s">
        <v>92</v>
      </c>
      <c r="F6" s="9">
        <v>2.6586527011585299</v>
      </c>
      <c r="G6" s="9">
        <v>2.2969916088848601</v>
      </c>
      <c r="H6" s="9">
        <v>0.36166109227367399</v>
      </c>
    </row>
    <row r="7" spans="1:8" x14ac:dyDescent="0.25">
      <c r="A7">
        <v>41.087000000000003</v>
      </c>
      <c r="B7">
        <v>2.3539163470878108</v>
      </c>
      <c r="C7">
        <v>3.0542093172937497</v>
      </c>
      <c r="E7" t="s">
        <v>535</v>
      </c>
      <c r="F7" s="9">
        <v>3.0542093172937501</v>
      </c>
      <c r="G7" s="9">
        <v>2.2961664579145</v>
      </c>
      <c r="H7" s="9">
        <v>0.75804285937924898</v>
      </c>
    </row>
    <row r="8" spans="1:8" x14ac:dyDescent="0.25">
      <c r="A8">
        <v>39.598999999999997</v>
      </c>
      <c r="B8">
        <v>2.3779568954515065</v>
      </c>
      <c r="C8">
        <v>5.9565492802651159</v>
      </c>
      <c r="E8" t="s">
        <v>481</v>
      </c>
      <c r="F8" s="9">
        <v>5.9565492802651097</v>
      </c>
      <c r="G8" s="9">
        <v>2.2958903992012401</v>
      </c>
      <c r="H8" s="9">
        <v>3.6606588810638701</v>
      </c>
    </row>
    <row r="9" spans="1:8" x14ac:dyDescent="0.25">
      <c r="A9">
        <v>11.691000000000001</v>
      </c>
      <c r="B9">
        <v>2.5663714001693751</v>
      </c>
      <c r="C9">
        <v>2.3529480195075068</v>
      </c>
      <c r="E9" t="s">
        <v>423</v>
      </c>
      <c r="F9" s="9">
        <v>2.3529480195075001</v>
      </c>
      <c r="G9" s="9">
        <v>2.2937268268507101</v>
      </c>
      <c r="H9" s="9">
        <v>5.9221192656792501E-2</v>
      </c>
    </row>
    <row r="10" spans="1:8" x14ac:dyDescent="0.25">
      <c r="A10">
        <v>18.193999999999999</v>
      </c>
      <c r="B10">
        <v>2.578866296414065</v>
      </c>
      <c r="C10">
        <v>0.31013731038316111</v>
      </c>
      <c r="E10" s="25" t="s">
        <v>376</v>
      </c>
      <c r="F10" s="9">
        <v>0.310137310383161</v>
      </c>
      <c r="G10" s="9">
        <v>2.29358334738729</v>
      </c>
      <c r="H10" s="9">
        <v>-1.98344603700413</v>
      </c>
    </row>
    <row r="11" spans="1:8" x14ac:dyDescent="0.25">
      <c r="A11">
        <v>9.6479999999999997</v>
      </c>
      <c r="B11">
        <v>2.6200768728837498</v>
      </c>
      <c r="C11">
        <v>-0.69737768015575041</v>
      </c>
      <c r="E11" t="s">
        <v>94</v>
      </c>
      <c r="F11" s="9">
        <v>-0.69737768015574997</v>
      </c>
      <c r="G11" s="9">
        <v>2.2931101244582299</v>
      </c>
      <c r="H11" s="9">
        <v>-2.9904878046139798</v>
      </c>
    </row>
    <row r="12" spans="1:8" x14ac:dyDescent="0.25">
      <c r="A12">
        <v>4.8879999999999999</v>
      </c>
      <c r="B12">
        <v>2.6254796191850014</v>
      </c>
      <c r="C12">
        <v>-1.7170626147871528</v>
      </c>
      <c r="E12" s="22" t="s">
        <v>109</v>
      </c>
      <c r="F12" s="9">
        <v>-1.7170626147871499</v>
      </c>
      <c r="G12" s="9">
        <v>2.2930480844760601</v>
      </c>
      <c r="H12" s="9">
        <v>-4.0101106992632101</v>
      </c>
    </row>
    <row r="13" spans="1:8" x14ac:dyDescent="0.25">
      <c r="A13">
        <v>15.776</v>
      </c>
      <c r="B13">
        <v>2.9010447707019273</v>
      </c>
      <c r="C13">
        <v>4.5066419664198358</v>
      </c>
      <c r="E13" t="s">
        <v>100</v>
      </c>
      <c r="F13" s="9">
        <v>4.5066419664198296</v>
      </c>
      <c r="G13" s="9">
        <v>2.2898837572737301</v>
      </c>
      <c r="H13" s="9">
        <v>2.2167582091461</v>
      </c>
    </row>
    <row r="14" spans="1:8" x14ac:dyDescent="0.25">
      <c r="A14">
        <v>12.648</v>
      </c>
      <c r="B14">
        <v>3.0799584707785859</v>
      </c>
      <c r="C14">
        <v>0.17465735233348831</v>
      </c>
      <c r="E14" t="s">
        <v>213</v>
      </c>
      <c r="F14" s="9">
        <v>0.174657352333488</v>
      </c>
      <c r="G14" s="9">
        <v>2.2878292830961899</v>
      </c>
      <c r="H14" s="9">
        <v>-2.1131719307627002</v>
      </c>
    </row>
    <row r="15" spans="1:8" x14ac:dyDescent="0.25">
      <c r="A15">
        <v>16.817</v>
      </c>
      <c r="B15">
        <v>3.2521856450536188</v>
      </c>
      <c r="C15">
        <v>1.360854476260545</v>
      </c>
      <c r="E15" s="25" t="s">
        <v>324</v>
      </c>
      <c r="F15" s="9">
        <v>1.3608544762605399</v>
      </c>
      <c r="G15" s="9">
        <v>2.2858515905993801</v>
      </c>
      <c r="H15" s="9">
        <v>-0.92499711433883602</v>
      </c>
    </row>
    <row r="16" spans="1:8" x14ac:dyDescent="0.25">
      <c r="A16">
        <v>11.855</v>
      </c>
      <c r="B16">
        <v>3.274628787003167</v>
      </c>
      <c r="C16">
        <v>3.0080622941534756</v>
      </c>
      <c r="E16" s="25" t="s">
        <v>112</v>
      </c>
      <c r="F16" s="9">
        <v>3.0080622941534698</v>
      </c>
      <c r="G16" s="9">
        <v>2.2855938749768301</v>
      </c>
      <c r="H16" s="9">
        <v>0.72246841917664495</v>
      </c>
    </row>
    <row r="17" spans="1:8" x14ac:dyDescent="0.25">
      <c r="A17">
        <v>28.757999999999999</v>
      </c>
      <c r="B17">
        <v>3.3213299253099597</v>
      </c>
      <c r="C17">
        <v>2.5655127198725207</v>
      </c>
      <c r="E17" t="s">
        <v>365</v>
      </c>
      <c r="F17" s="9">
        <v>2.5655127198725198</v>
      </c>
      <c r="G17" s="9">
        <v>2.2850576036757899</v>
      </c>
      <c r="H17" s="9">
        <v>0.28045511619672497</v>
      </c>
    </row>
    <row r="18" spans="1:8" x14ac:dyDescent="0.25">
      <c r="A18">
        <v>84.13</v>
      </c>
      <c r="B18">
        <v>3.3243825606040103</v>
      </c>
      <c r="C18">
        <v>-1.8540539525713873</v>
      </c>
      <c r="E18" t="s">
        <v>127</v>
      </c>
      <c r="F18" s="9">
        <v>-1.8540539525713799</v>
      </c>
      <c r="G18" s="9">
        <v>2.2850225501254902</v>
      </c>
      <c r="H18" s="9">
        <v>-4.1390765026968799</v>
      </c>
    </row>
    <row r="19" spans="1:8" x14ac:dyDescent="0.25">
      <c r="A19">
        <v>1.92</v>
      </c>
      <c r="B19">
        <v>3.5067168848868793</v>
      </c>
      <c r="C19">
        <v>3.1129234394446854</v>
      </c>
      <c r="E19" t="s">
        <v>295</v>
      </c>
      <c r="F19" s="9">
        <v>3.1129234394446801</v>
      </c>
      <c r="G19" s="9">
        <v>2.2829287967641898</v>
      </c>
      <c r="H19" s="9">
        <v>0.82999464268049095</v>
      </c>
    </row>
    <row r="20" spans="1:8" x14ac:dyDescent="0.25">
      <c r="A20">
        <v>161.51300000000001</v>
      </c>
      <c r="B20">
        <v>3.5471622116869597</v>
      </c>
      <c r="C20">
        <v>3.8702716782203646</v>
      </c>
      <c r="E20" t="s">
        <v>53</v>
      </c>
      <c r="F20" s="9">
        <v>3.8702716782203601</v>
      </c>
      <c r="G20" s="9">
        <v>2.2824643612319901</v>
      </c>
      <c r="H20" s="9">
        <v>1.58780731698837</v>
      </c>
    </row>
    <row r="21" spans="1:8" x14ac:dyDescent="0.25">
      <c r="A21">
        <v>1.8180000000000001</v>
      </c>
      <c r="B21">
        <v>3.6606031572445059</v>
      </c>
      <c r="C21">
        <v>0.26904962758824358</v>
      </c>
      <c r="E21" s="25" t="s">
        <v>216</v>
      </c>
      <c r="F21" s="9">
        <v>0.26904962758824302</v>
      </c>
      <c r="G21" s="9">
        <v>2.2811617136805502</v>
      </c>
      <c r="H21" s="9">
        <v>-2.0121120860923098</v>
      </c>
    </row>
    <row r="22" spans="1:8" x14ac:dyDescent="0.25">
      <c r="A22">
        <v>11.131</v>
      </c>
      <c r="B22">
        <v>3.6844388026912034</v>
      </c>
      <c r="C22">
        <v>1.2441702384282762</v>
      </c>
      <c r="E22" s="25" t="s">
        <v>68</v>
      </c>
      <c r="F22" s="9">
        <v>1.24417023842827</v>
      </c>
      <c r="G22" s="9">
        <v>2.2808880078768401</v>
      </c>
      <c r="H22" s="9">
        <v>-1.0367177694485601</v>
      </c>
    </row>
    <row r="23" spans="1:8" x14ac:dyDescent="0.25">
      <c r="A23">
        <v>92.537000000000006</v>
      </c>
      <c r="B23">
        <v>3.979887900541295</v>
      </c>
      <c r="C23">
        <v>5.3814205644462447</v>
      </c>
      <c r="E23" s="30" t="s">
        <v>562</v>
      </c>
      <c r="F23" s="9">
        <v>5.3814205644462403</v>
      </c>
      <c r="G23" s="9">
        <v>2.2774953524119401</v>
      </c>
      <c r="H23" s="9">
        <v>3.1039252120343002</v>
      </c>
    </row>
    <row r="24" spans="1:8" x14ac:dyDescent="0.25">
      <c r="A24">
        <v>7.9109999999999996</v>
      </c>
      <c r="B24">
        <v>3.988276375061659</v>
      </c>
      <c r="C24">
        <v>2.155801261385049</v>
      </c>
      <c r="E24" t="s">
        <v>397</v>
      </c>
      <c r="F24" s="9">
        <v>2.1558012613850401</v>
      </c>
      <c r="G24" s="9">
        <v>2.2773990271764499</v>
      </c>
      <c r="H24" s="9">
        <v>-0.12159776579140701</v>
      </c>
    </row>
    <row r="25" spans="1:8" x14ac:dyDescent="0.25">
      <c r="A25">
        <v>1382.1310000000001</v>
      </c>
      <c r="B25">
        <v>4.0790901842135767</v>
      </c>
      <c r="C25">
        <v>8.6012084069165624</v>
      </c>
      <c r="E25" t="s">
        <v>118</v>
      </c>
      <c r="F25" s="9">
        <v>8.6012084069165606</v>
      </c>
      <c r="G25" s="9">
        <v>2.2763562080642998</v>
      </c>
      <c r="H25" s="9">
        <v>6.3248521988522599</v>
      </c>
    </row>
    <row r="26" spans="1:8" x14ac:dyDescent="0.25">
      <c r="A26">
        <v>48.633000000000003</v>
      </c>
      <c r="B26">
        <v>4.1041259753169763</v>
      </c>
      <c r="C26">
        <v>2.4421260732172239</v>
      </c>
      <c r="E26" t="s">
        <v>505</v>
      </c>
      <c r="F26" s="9">
        <v>2.4421260732172199</v>
      </c>
      <c r="G26" s="9">
        <v>2.27606872093327</v>
      </c>
      <c r="H26" s="9">
        <v>0.16605735228394899</v>
      </c>
    </row>
    <row r="27" spans="1:8" x14ac:dyDescent="0.25">
      <c r="A27">
        <v>2.0350000000000001</v>
      </c>
      <c r="B27">
        <v>4.2457055275781768</v>
      </c>
      <c r="C27">
        <v>5.9995297371604132E-2</v>
      </c>
      <c r="E27" t="s">
        <v>192</v>
      </c>
      <c r="F27" s="9">
        <v>5.9995297371604098E-2</v>
      </c>
      <c r="G27" s="9">
        <v>2.2744429564777602</v>
      </c>
      <c r="H27" s="9">
        <v>-2.2144476591061601</v>
      </c>
    </row>
    <row r="28" spans="1:8" x14ac:dyDescent="0.25">
      <c r="A28">
        <v>7.3719999999999999</v>
      </c>
      <c r="B28">
        <v>4.3017903831450379</v>
      </c>
      <c r="C28">
        <v>-0.335965669113027</v>
      </c>
      <c r="E28" t="s">
        <v>514</v>
      </c>
      <c r="F28" s="9">
        <v>-0.335965669113027</v>
      </c>
      <c r="G28" s="9">
        <v>2.2737989315234701</v>
      </c>
      <c r="H28" s="9">
        <v>-2.6097646006364998</v>
      </c>
    </row>
    <row r="29" spans="1:8" x14ac:dyDescent="0.25">
      <c r="A29">
        <v>7.1630000000000003</v>
      </c>
      <c r="B29">
        <v>4.3084560004857453</v>
      </c>
      <c r="C29">
        <v>4.6352035524683242</v>
      </c>
      <c r="E29" t="s">
        <v>286</v>
      </c>
      <c r="F29" s="9">
        <v>4.6352035524683197</v>
      </c>
      <c r="G29" s="9">
        <v>2.2737223899355601</v>
      </c>
      <c r="H29" s="9">
        <v>2.3614811625327601</v>
      </c>
    </row>
    <row r="30" spans="1:8" x14ac:dyDescent="0.25">
      <c r="A30">
        <v>24.914999999999999</v>
      </c>
      <c r="B30">
        <v>4.488310581303721</v>
      </c>
      <c r="C30">
        <v>-0.6424890210090517</v>
      </c>
      <c r="E30" t="s">
        <v>312</v>
      </c>
      <c r="F30" s="9">
        <v>-0.64248902100905103</v>
      </c>
      <c r="G30" s="9">
        <v>2.27165711158155</v>
      </c>
      <c r="H30" s="9">
        <v>-2.9141461325906102</v>
      </c>
    </row>
    <row r="31" spans="1:8" x14ac:dyDescent="0.25">
      <c r="A31">
        <v>1309.713</v>
      </c>
      <c r="B31">
        <v>4.9233487459356047</v>
      </c>
      <c r="C31">
        <v>4.7104253593631942</v>
      </c>
      <c r="E31" s="20" t="s">
        <v>237</v>
      </c>
      <c r="F31" s="9">
        <v>4.7104253593631897</v>
      </c>
      <c r="G31" s="9">
        <v>2.2666615484966801</v>
      </c>
      <c r="H31" s="9">
        <v>2.4437638108664999</v>
      </c>
    </row>
    <row r="32" spans="1:8" x14ac:dyDescent="0.25">
      <c r="A32">
        <v>15.406000000000001</v>
      </c>
      <c r="B32">
        <v>4.982030432348501</v>
      </c>
      <c r="C32">
        <v>0.93344800280344375</v>
      </c>
      <c r="E32" s="23" t="s">
        <v>437</v>
      </c>
      <c r="F32" s="9">
        <v>0.93344800280344298</v>
      </c>
      <c r="G32" s="9">
        <v>2.2659877040153602</v>
      </c>
      <c r="H32" s="9">
        <v>-1.33253970121192</v>
      </c>
    </row>
    <row r="33" spans="1:8" x14ac:dyDescent="0.25">
      <c r="A33">
        <v>27.573</v>
      </c>
      <c r="B33">
        <v>5.1360170653185335</v>
      </c>
      <c r="C33">
        <v>2.9479523029005388</v>
      </c>
      <c r="E33" s="23" t="s">
        <v>201</v>
      </c>
      <c r="F33" s="9">
        <v>2.9479523029005299</v>
      </c>
      <c r="G33" s="9">
        <v>2.26421946848623</v>
      </c>
      <c r="H33" s="9">
        <v>0.68373283441430099</v>
      </c>
    </row>
    <row r="34" spans="1:8" x14ac:dyDescent="0.25">
      <c r="A34">
        <v>10.744</v>
      </c>
      <c r="B34">
        <v>5.4662452970598858</v>
      </c>
      <c r="C34">
        <v>-0.62187087842237454</v>
      </c>
      <c r="E34" t="s">
        <v>222</v>
      </c>
      <c r="F34" s="9">
        <v>-0.62187087842237398</v>
      </c>
      <c r="G34" s="9">
        <v>2.26042744264072</v>
      </c>
      <c r="H34" s="9">
        <v>-2.8822983210630899</v>
      </c>
    </row>
    <row r="35" spans="1:8" x14ac:dyDescent="0.25">
      <c r="A35">
        <v>183.636</v>
      </c>
      <c r="B35">
        <v>6.819089625539501</v>
      </c>
      <c r="C35">
        <v>3.273020215137453</v>
      </c>
      <c r="E35" t="s">
        <v>379</v>
      </c>
      <c r="F35" s="9">
        <v>3.2730202151374499</v>
      </c>
      <c r="G35" s="9">
        <v>2.2448926695188098</v>
      </c>
      <c r="H35" s="9">
        <v>1.0281275456186401</v>
      </c>
    </row>
    <row r="36" spans="1:8" x14ac:dyDescent="0.25">
      <c r="A36">
        <v>45.247</v>
      </c>
      <c r="B36">
        <v>7.0314275912399236</v>
      </c>
      <c r="C36">
        <v>0.77017779988401469</v>
      </c>
      <c r="E36" t="s">
        <v>269</v>
      </c>
      <c r="F36" s="9">
        <v>0.77017779988401402</v>
      </c>
      <c r="G36" s="9">
        <v>2.2424543829747599</v>
      </c>
      <c r="H36" s="9">
        <v>-1.4722765830907401</v>
      </c>
    </row>
    <row r="37" spans="1:8" x14ac:dyDescent="0.25">
      <c r="A37">
        <v>16.033999999999999</v>
      </c>
      <c r="B37">
        <v>7.2660205227416315</v>
      </c>
      <c r="C37">
        <v>1.4752355780199007</v>
      </c>
      <c r="E37" t="s">
        <v>568</v>
      </c>
      <c r="F37" s="9">
        <v>1.4752355780199</v>
      </c>
      <c r="G37" s="9">
        <v>2.2397605416434501</v>
      </c>
      <c r="H37" s="9">
        <v>-0.76452496362355304</v>
      </c>
    </row>
    <row r="38" spans="1:8" x14ac:dyDescent="0.25">
      <c r="A38">
        <v>23.684999999999999</v>
      </c>
      <c r="B38">
        <v>7.3405048239164703</v>
      </c>
      <c r="C38">
        <v>0.21468418799342087</v>
      </c>
      <c r="E38" s="27" t="s">
        <v>103</v>
      </c>
      <c r="F38" s="9">
        <v>0.21468418799342001</v>
      </c>
      <c r="G38" s="9">
        <v>2.2389052350161198</v>
      </c>
      <c r="H38" s="9">
        <v>-2.0242210470226998</v>
      </c>
    </row>
    <row r="39" spans="1:8" x14ac:dyDescent="0.25">
      <c r="A39">
        <v>193.566</v>
      </c>
      <c r="B39">
        <v>7.5255697931952499</v>
      </c>
      <c r="C39">
        <v>2.038026900779971</v>
      </c>
      <c r="E39" t="s">
        <v>388</v>
      </c>
      <c r="F39" s="9">
        <v>2.0380269007799701</v>
      </c>
      <c r="G39" s="9">
        <v>2.2367801255337998</v>
      </c>
      <c r="H39" s="9">
        <v>-0.19875322475382901</v>
      </c>
    </row>
    <row r="40" spans="1:8" x14ac:dyDescent="0.25">
      <c r="A40">
        <v>3.794</v>
      </c>
      <c r="B40">
        <v>7.8213241545747465</v>
      </c>
      <c r="C40">
        <v>1.5554567842672422</v>
      </c>
      <c r="E40" t="s">
        <v>333</v>
      </c>
      <c r="F40" s="9">
        <v>1.55545678426724</v>
      </c>
      <c r="G40" s="9">
        <v>2.23338396471387</v>
      </c>
      <c r="H40" s="9">
        <v>-0.67792718044662803</v>
      </c>
    </row>
    <row r="41" spans="1:8" x14ac:dyDescent="0.25">
      <c r="A41">
        <v>24.327000000000002</v>
      </c>
      <c r="B41">
        <v>8.3047612245399769</v>
      </c>
      <c r="C41">
        <v>0.23016063828373162</v>
      </c>
      <c r="E41" s="27" t="s">
        <v>136</v>
      </c>
      <c r="F41" s="9">
        <v>0.23016063828373101</v>
      </c>
      <c r="G41" s="9">
        <v>2.2278326347917701</v>
      </c>
      <c r="H41" s="9">
        <v>-1.9976719965080301</v>
      </c>
    </row>
    <row r="42" spans="1:8" x14ac:dyDescent="0.25">
      <c r="A42">
        <v>8.6059999999999999</v>
      </c>
      <c r="B42">
        <v>8.5379658342367186</v>
      </c>
      <c r="C42">
        <v>1.4833152010678345</v>
      </c>
      <c r="E42" t="s">
        <v>225</v>
      </c>
      <c r="F42" s="9">
        <v>1.4833152010678301</v>
      </c>
      <c r="G42" s="9">
        <v>2.2251547356230601</v>
      </c>
      <c r="H42" s="9">
        <v>-0.74183953455523</v>
      </c>
    </row>
    <row r="43" spans="1:8" x14ac:dyDescent="0.25">
      <c r="A43">
        <v>21.251999999999999</v>
      </c>
      <c r="B43">
        <v>8.8071455417892395</v>
      </c>
      <c r="C43">
        <v>4.7043118245739128</v>
      </c>
      <c r="E43" t="s">
        <v>469</v>
      </c>
      <c r="F43" s="9">
        <v>4.7043118245739102</v>
      </c>
      <c r="G43" s="9">
        <v>2.2220637327649899</v>
      </c>
      <c r="H43" s="9">
        <v>2.48224809180891</v>
      </c>
    </row>
    <row r="44" spans="1:8" x14ac:dyDescent="0.25">
      <c r="A44">
        <v>29.132000000000001</v>
      </c>
      <c r="B44">
        <v>8.9710804204641317</v>
      </c>
      <c r="C44">
        <v>-0.76108407942659517</v>
      </c>
      <c r="E44" t="s">
        <v>565</v>
      </c>
      <c r="F44" s="9">
        <v>-0.76108407942659495</v>
      </c>
      <c r="G44" s="9">
        <v>2.22018126107674</v>
      </c>
      <c r="H44" s="9">
        <v>-2.98126534050333</v>
      </c>
    </row>
    <row r="45" spans="1:8" x14ac:dyDescent="0.25">
      <c r="A45">
        <v>25.867999999999999</v>
      </c>
      <c r="B45">
        <v>9.4090834048542078</v>
      </c>
      <c r="C45">
        <v>2.6747072195384671</v>
      </c>
      <c r="E45" t="s">
        <v>26</v>
      </c>
      <c r="F45" s="9">
        <v>2.67470721953846</v>
      </c>
      <c r="G45" s="9">
        <v>2.2151516528313699</v>
      </c>
      <c r="H45" s="9">
        <v>0.45955556670709502</v>
      </c>
    </row>
    <row r="46" spans="1:8" x14ac:dyDescent="0.25">
      <c r="A46">
        <v>11.725</v>
      </c>
      <c r="B46">
        <v>10.54657058587682</v>
      </c>
      <c r="C46">
        <v>1.742715989954114</v>
      </c>
      <c r="E46" t="s">
        <v>74</v>
      </c>
      <c r="F46" s="9">
        <v>1.74271598995411</v>
      </c>
      <c r="G46" s="9">
        <v>2.2020898356553098</v>
      </c>
      <c r="H46" s="9">
        <v>-0.45937384570119799</v>
      </c>
    </row>
    <row r="47" spans="1:8" x14ac:dyDescent="0.25">
      <c r="A47">
        <v>103.45099999999999</v>
      </c>
      <c r="B47">
        <v>11.017801296358032</v>
      </c>
      <c r="C47">
        <v>2.1767892383373271</v>
      </c>
      <c r="E47" t="s">
        <v>406</v>
      </c>
      <c r="F47" s="9">
        <v>2.17678923833732</v>
      </c>
      <c r="G47" s="9">
        <v>2.19667867191585</v>
      </c>
      <c r="H47" s="9">
        <v>-1.98894335785249E-2</v>
      </c>
    </row>
    <row r="48" spans="1:8" x14ac:dyDescent="0.25">
      <c r="A48">
        <v>33.826999999999998</v>
      </c>
      <c r="B48">
        <v>11.036447461804842</v>
      </c>
      <c r="C48">
        <v>2.547500540831571</v>
      </c>
      <c r="E48" t="s">
        <v>353</v>
      </c>
      <c r="F48" s="9">
        <v>2.5475005408315701</v>
      </c>
      <c r="G48" s="9">
        <v>2.1964645571476402</v>
      </c>
      <c r="H48" s="9">
        <v>0.35103598368392402</v>
      </c>
    </row>
    <row r="49" spans="1:8" x14ac:dyDescent="0.25">
      <c r="A49">
        <v>258.80200000000002</v>
      </c>
      <c r="B49">
        <v>12.044728717737618</v>
      </c>
      <c r="C49">
        <v>3.4228126375669632</v>
      </c>
      <c r="E49" t="s">
        <v>240</v>
      </c>
      <c r="F49" s="9">
        <v>3.4228126375669601</v>
      </c>
      <c r="G49" s="9">
        <v>2.18488641750197</v>
      </c>
      <c r="H49" s="9">
        <v>1.2379262200649801</v>
      </c>
    </row>
    <row r="50" spans="1:8" x14ac:dyDescent="0.25">
      <c r="A50">
        <v>6.4029999999999996</v>
      </c>
      <c r="B50">
        <v>12.048032254562687</v>
      </c>
      <c r="C50">
        <v>2.2342984279348022</v>
      </c>
      <c r="E50" t="s">
        <v>166</v>
      </c>
      <c r="F50" s="9">
        <v>2.2342984279347999</v>
      </c>
      <c r="G50" s="9">
        <v>2.1848484828379502</v>
      </c>
      <c r="H50" s="9">
        <v>4.9449945096851598E-2</v>
      </c>
    </row>
    <row r="51" spans="1:8" x14ac:dyDescent="0.25">
      <c r="A51">
        <v>2.746</v>
      </c>
      <c r="B51">
        <v>12.313561344838897</v>
      </c>
      <c r="C51">
        <v>4.9862661406163928</v>
      </c>
      <c r="E51" t="s">
        <v>20</v>
      </c>
      <c r="F51" s="9">
        <v>4.9862661406163902</v>
      </c>
      <c r="G51" s="9">
        <v>2.1817994001845502</v>
      </c>
      <c r="H51" s="9">
        <v>2.8044667404318302</v>
      </c>
    </row>
    <row r="52" spans="1:8" x14ac:dyDescent="0.25">
      <c r="A52">
        <v>32.405000000000001</v>
      </c>
      <c r="B52">
        <v>14.282092940283261</v>
      </c>
      <c r="C52">
        <v>3.0120852983123263</v>
      </c>
      <c r="E52" t="s">
        <v>403</v>
      </c>
      <c r="F52" s="9">
        <v>3.0120852983123201</v>
      </c>
      <c r="G52" s="9">
        <v>2.1591946620969802</v>
      </c>
      <c r="H52" s="9">
        <v>0.852890636215344</v>
      </c>
    </row>
    <row r="53" spans="1:8" x14ac:dyDescent="0.25">
      <c r="A53">
        <v>11.224</v>
      </c>
      <c r="B53">
        <v>14.929017447859735</v>
      </c>
      <c r="C53">
        <v>2.6457219878745581</v>
      </c>
      <c r="E53" t="s">
        <v>523</v>
      </c>
      <c r="F53" s="9">
        <v>2.6457219878745502</v>
      </c>
      <c r="G53" s="9">
        <v>2.1517659984727602</v>
      </c>
      <c r="H53" s="9">
        <v>0.49395598940179403</v>
      </c>
    </row>
    <row r="54" spans="1:8" x14ac:dyDescent="0.25">
      <c r="A54">
        <v>16.672999999999998</v>
      </c>
      <c r="B54">
        <v>14.97026147786689</v>
      </c>
      <c r="C54">
        <v>1.0894238601145809</v>
      </c>
      <c r="E54" t="s">
        <v>210</v>
      </c>
      <c r="F54" s="9">
        <v>1.08942386011458</v>
      </c>
      <c r="G54" s="9">
        <v>2.1512923913952098</v>
      </c>
      <c r="H54" s="9">
        <v>-1.06186853128063</v>
      </c>
    </row>
    <row r="55" spans="1:8" x14ac:dyDescent="0.25">
      <c r="A55">
        <v>3.0139999999999998</v>
      </c>
      <c r="B55">
        <v>14.978783766537129</v>
      </c>
      <c r="C55">
        <v>2.9025050323786568</v>
      </c>
      <c r="E55" t="s">
        <v>348</v>
      </c>
      <c r="F55" s="9">
        <v>2.9025050323786501</v>
      </c>
      <c r="G55" s="9">
        <v>2.15119452956574</v>
      </c>
      <c r="H55" s="9">
        <v>0.75131050281291401</v>
      </c>
    </row>
    <row r="56" spans="1:8" x14ac:dyDescent="0.25">
      <c r="A56">
        <v>4.46</v>
      </c>
      <c r="B56">
        <v>15.187906010948341</v>
      </c>
      <c r="C56">
        <v>0.55882689089969106</v>
      </c>
      <c r="E56" t="s">
        <v>130</v>
      </c>
      <c r="F56" s="9">
        <v>0.55882689089969095</v>
      </c>
      <c r="G56" s="9">
        <v>2.1487931692959101</v>
      </c>
      <c r="H56" s="9">
        <v>-1.5899662783962201</v>
      </c>
    </row>
    <row r="57" spans="1:8" x14ac:dyDescent="0.25">
      <c r="A57">
        <v>10.098000000000001</v>
      </c>
      <c r="B57">
        <v>15.213957953252361</v>
      </c>
      <c r="C57">
        <v>3.6056760856351433</v>
      </c>
      <c r="E57" t="s">
        <v>157</v>
      </c>
      <c r="F57" s="9">
        <v>3.6056760856351402</v>
      </c>
      <c r="G57" s="9">
        <v>2.14849401365431</v>
      </c>
      <c r="H57" s="9">
        <v>1.4571820719808299</v>
      </c>
    </row>
    <row r="58" spans="1:8" x14ac:dyDescent="0.25">
      <c r="A58">
        <v>7.1360000000000001</v>
      </c>
      <c r="B58">
        <v>16.813530483950583</v>
      </c>
      <c r="C58">
        <v>1.1248415658985054</v>
      </c>
      <c r="E58" t="s">
        <v>400</v>
      </c>
      <c r="F58" s="9">
        <v>1.1248415658985</v>
      </c>
      <c r="G58" s="9">
        <v>2.1301260493340002</v>
      </c>
      <c r="H58" s="9">
        <v>-1.0052844834354899</v>
      </c>
    </row>
    <row r="59" spans="1:8" x14ac:dyDescent="0.25">
      <c r="A59">
        <v>2.2400000000000002</v>
      </c>
      <c r="B59">
        <v>17.248501741507528</v>
      </c>
      <c r="C59">
        <v>2.081702290996625</v>
      </c>
      <c r="E59" t="s">
        <v>362</v>
      </c>
      <c r="F59" s="9">
        <v>2.0817022909966201</v>
      </c>
      <c r="G59" s="9">
        <v>2.1251312545461198</v>
      </c>
      <c r="H59" s="9">
        <v>-4.3428963549501799E-2</v>
      </c>
    </row>
    <row r="60" spans="1:8" x14ac:dyDescent="0.25">
      <c r="A60">
        <v>90.203000000000003</v>
      </c>
      <c r="B60">
        <v>17.603360140210466</v>
      </c>
      <c r="C60">
        <v>1.9579929142520902</v>
      </c>
      <c r="E60" t="s">
        <v>163</v>
      </c>
      <c r="F60" s="9">
        <v>1.95799291425209</v>
      </c>
      <c r="G60" s="9">
        <v>2.1210563993700999</v>
      </c>
      <c r="H60" s="9">
        <v>-0.16306348511801499</v>
      </c>
    </row>
    <row r="61" spans="1:8" x14ac:dyDescent="0.25">
      <c r="A61">
        <v>68.980999999999995</v>
      </c>
      <c r="B61">
        <v>17.830689472389206</v>
      </c>
      <c r="C61">
        <v>3.307740819235752</v>
      </c>
      <c r="E61" t="s">
        <v>508</v>
      </c>
      <c r="F61" s="9">
        <v>3.3077408192357498</v>
      </c>
      <c r="G61" s="9">
        <v>2.11844596628108</v>
      </c>
      <c r="H61" s="9">
        <v>1.1892948529546601</v>
      </c>
    </row>
    <row r="62" spans="1:8" x14ac:dyDescent="0.25">
      <c r="A62">
        <v>4.0860000000000003</v>
      </c>
      <c r="B62">
        <v>17.848838016466164</v>
      </c>
      <c r="C62">
        <v>4.2853819197737977</v>
      </c>
      <c r="E62" t="s">
        <v>394</v>
      </c>
      <c r="F62" s="9">
        <v>4.2853819197737897</v>
      </c>
      <c r="G62" s="9">
        <v>2.1182375657217598</v>
      </c>
      <c r="H62" s="9">
        <v>2.1671443540520201</v>
      </c>
    </row>
    <row r="63" spans="1:8" x14ac:dyDescent="0.25">
      <c r="A63">
        <v>6.976</v>
      </c>
      <c r="B63">
        <v>18.155376961987248</v>
      </c>
      <c r="C63">
        <v>2.1075417074935618</v>
      </c>
      <c r="E63" t="s">
        <v>263</v>
      </c>
      <c r="F63" s="9">
        <v>2.1075417074935601</v>
      </c>
      <c r="G63" s="9">
        <v>2.1147175650302898</v>
      </c>
      <c r="H63" s="9">
        <v>-7.1758575367364104E-3</v>
      </c>
    </row>
    <row r="64" spans="1:8" x14ac:dyDescent="0.25">
      <c r="A64">
        <v>16.529</v>
      </c>
      <c r="B64">
        <v>19.340623249439108</v>
      </c>
      <c r="C64">
        <v>1.423099383384602</v>
      </c>
      <c r="E64" t="s">
        <v>160</v>
      </c>
      <c r="F64" s="9">
        <v>1.4230993833846</v>
      </c>
      <c r="G64" s="9">
        <v>2.1011073278570001</v>
      </c>
      <c r="H64" s="9">
        <v>-0.67800794447240098</v>
      </c>
    </row>
    <row r="65" spans="1:8" x14ac:dyDescent="0.25">
      <c r="A65">
        <v>4.5970000000000004</v>
      </c>
      <c r="B65">
        <v>19.733568500550561</v>
      </c>
      <c r="C65">
        <v>3.3840738411915945</v>
      </c>
      <c r="E65" t="s">
        <v>292</v>
      </c>
      <c r="F65" s="9">
        <v>3.38407384119159</v>
      </c>
      <c r="G65" s="9">
        <v>2.0965951196177799</v>
      </c>
      <c r="H65" s="9">
        <v>1.2874787215738099</v>
      </c>
    </row>
    <row r="66" spans="1:8" x14ac:dyDescent="0.25">
      <c r="A66">
        <v>4.9000000000000004</v>
      </c>
      <c r="B66">
        <v>20.060405379930991</v>
      </c>
      <c r="C66">
        <v>2.6550135705241869</v>
      </c>
      <c r="E66" t="s">
        <v>133</v>
      </c>
      <c r="F66" s="9">
        <v>2.6550135705241802</v>
      </c>
      <c r="G66" s="9">
        <v>2.0928420368260898</v>
      </c>
      <c r="H66" s="9">
        <v>0.56217153369809203</v>
      </c>
    </row>
    <row r="67" spans="1:8" x14ac:dyDescent="0.25">
      <c r="A67">
        <v>1.2589999999999999</v>
      </c>
      <c r="B67">
        <v>20.255477138605197</v>
      </c>
      <c r="C67">
        <v>3.5801719339632565</v>
      </c>
      <c r="E67" t="s">
        <v>336</v>
      </c>
      <c r="F67" s="9">
        <v>3.5801719339632498</v>
      </c>
      <c r="G67" s="9">
        <v>2.0906020189247698</v>
      </c>
      <c r="H67" s="9">
        <v>1.48956991503848</v>
      </c>
    </row>
    <row r="68" spans="1:8" x14ac:dyDescent="0.25">
      <c r="A68">
        <v>48.762999999999998</v>
      </c>
      <c r="B68">
        <v>20.390566704597404</v>
      </c>
      <c r="C68">
        <v>2.1494550298827657</v>
      </c>
      <c r="E68" t="s">
        <v>121</v>
      </c>
      <c r="F68" s="9">
        <v>2.1494550298827599</v>
      </c>
      <c r="G68" s="9">
        <v>2.0890507792775699</v>
      </c>
      <c r="H68" s="9">
        <v>6.0404250605192403E-2</v>
      </c>
    </row>
    <row r="69" spans="1:8" x14ac:dyDescent="0.25">
      <c r="A69">
        <v>2.8290000000000002</v>
      </c>
      <c r="B69">
        <v>22.093590118226473</v>
      </c>
      <c r="C69">
        <v>8.3953462007467186E-2</v>
      </c>
      <c r="E69" t="s">
        <v>257</v>
      </c>
      <c r="F69" s="9">
        <v>8.3953462007467103E-2</v>
      </c>
      <c r="G69" s="9">
        <v>2.06949488375058</v>
      </c>
      <c r="H69" s="9">
        <v>-1.98554142174311</v>
      </c>
    </row>
    <row r="70" spans="1:8" x14ac:dyDescent="0.25">
      <c r="A70">
        <v>2.1539999999999999</v>
      </c>
      <c r="B70">
        <v>23.324295581406592</v>
      </c>
      <c r="C70">
        <v>2.5540592930331574</v>
      </c>
      <c r="E70" t="s">
        <v>80</v>
      </c>
      <c r="F70" s="9">
        <v>2.5540592930331498</v>
      </c>
      <c r="G70" s="9">
        <v>2.0553626367891802</v>
      </c>
      <c r="H70" s="9">
        <v>0.49869665624397602</v>
      </c>
    </row>
    <row r="71" spans="1:8" x14ac:dyDescent="0.25">
      <c r="A71">
        <v>18.196000000000002</v>
      </c>
      <c r="B71">
        <v>24.44897423927074</v>
      </c>
      <c r="C71">
        <v>3.5045289312895371</v>
      </c>
      <c r="E71" t="s">
        <v>115</v>
      </c>
      <c r="F71" s="9">
        <v>3.50452893128953</v>
      </c>
      <c r="G71" s="9">
        <v>2.04244790046869</v>
      </c>
      <c r="H71" s="9">
        <v>1.4620810308208401</v>
      </c>
    </row>
    <row r="72" spans="1:8" x14ac:dyDescent="0.25">
      <c r="A72">
        <v>55.732999999999997</v>
      </c>
      <c r="B72">
        <v>26.785971459783582</v>
      </c>
      <c r="C72">
        <v>0.85963678665913734</v>
      </c>
      <c r="E72" t="s">
        <v>460</v>
      </c>
      <c r="F72" s="9">
        <v>0.85963678665913701</v>
      </c>
      <c r="G72" s="9">
        <v>2.0156120548041701</v>
      </c>
      <c r="H72" s="9">
        <v>-1.1559752681450299</v>
      </c>
    </row>
    <row r="73" spans="1:8" x14ac:dyDescent="0.25">
      <c r="A73">
        <v>38.003</v>
      </c>
      <c r="B73">
        <v>27.303547864735972</v>
      </c>
      <c r="C73">
        <v>3.5951698182220677</v>
      </c>
      <c r="E73" t="s">
        <v>409</v>
      </c>
      <c r="F73" s="9">
        <v>3.5951698182220602</v>
      </c>
      <c r="G73" s="9">
        <v>2.0096687013414498</v>
      </c>
      <c r="H73" s="9">
        <v>1.5855011168806099</v>
      </c>
    </row>
    <row r="74" spans="1:8" x14ac:dyDescent="0.25">
      <c r="A74">
        <v>3.427</v>
      </c>
      <c r="B74">
        <v>27.473805461992519</v>
      </c>
      <c r="C74">
        <v>2.7582057742784749</v>
      </c>
      <c r="E74" t="s">
        <v>550</v>
      </c>
      <c r="F74" s="9">
        <v>2.75820577427847</v>
      </c>
      <c r="G74" s="9">
        <v>2.00771362558736</v>
      </c>
      <c r="H74" s="9">
        <v>0.75049214869110803</v>
      </c>
    </row>
    <row r="75" spans="1:8" x14ac:dyDescent="0.25">
      <c r="A75">
        <v>31.649000000000001</v>
      </c>
      <c r="B75">
        <v>28.278166498590519</v>
      </c>
      <c r="C75">
        <v>3.3937411281981822</v>
      </c>
      <c r="E75" t="s">
        <v>318</v>
      </c>
      <c r="F75" s="9">
        <v>3.39374112819818</v>
      </c>
      <c r="G75" s="9">
        <v>1.9984771111203199</v>
      </c>
      <c r="H75" s="9">
        <v>1.3952640170778501</v>
      </c>
    </row>
    <row r="76" spans="1:8" x14ac:dyDescent="0.25">
      <c r="A76">
        <v>79.47</v>
      </c>
      <c r="B76">
        <v>28.339231749548084</v>
      </c>
      <c r="C76">
        <v>1.8764686183095236</v>
      </c>
      <c r="E76" t="s">
        <v>243</v>
      </c>
      <c r="F76" s="9">
        <v>1.8764686183095201</v>
      </c>
      <c r="G76" s="9">
        <v>1.99777589605863</v>
      </c>
      <c r="H76" s="9">
        <v>-0.121307277749107</v>
      </c>
    </row>
    <row r="77" spans="1:8" x14ac:dyDescent="0.25">
      <c r="A77">
        <v>206.08199999999999</v>
      </c>
      <c r="B77">
        <v>28.639874509090248</v>
      </c>
      <c r="C77">
        <v>1.206102693812793</v>
      </c>
      <c r="E77" t="s">
        <v>83</v>
      </c>
      <c r="F77" s="9">
        <v>1.2061026938127899</v>
      </c>
      <c r="G77" s="9">
        <v>1.9943236015396499</v>
      </c>
      <c r="H77" s="9">
        <v>-0.78822090772686504</v>
      </c>
    </row>
    <row r="78" spans="1:8" x14ac:dyDescent="0.25">
      <c r="A78">
        <v>41.055999999999997</v>
      </c>
      <c r="B78">
        <v>28.693007089975463</v>
      </c>
      <c r="C78">
        <v>0.95016409385787226</v>
      </c>
      <c r="E78" t="s">
        <v>23</v>
      </c>
      <c r="F78" s="9">
        <v>0.95016409385787204</v>
      </c>
      <c r="G78" s="9">
        <v>1.9937134776901799</v>
      </c>
      <c r="H78" s="9">
        <v>-1.04354938383231</v>
      </c>
    </row>
    <row r="79" spans="1:8" x14ac:dyDescent="0.25">
      <c r="A79">
        <v>78.558999999999997</v>
      </c>
      <c r="B79">
        <v>29.736213839025925</v>
      </c>
      <c r="C79">
        <v>2.1877808397331737</v>
      </c>
      <c r="E79" t="s">
        <v>526</v>
      </c>
      <c r="F79" s="9">
        <v>2.1877808397331702</v>
      </c>
      <c r="G79" s="9">
        <v>1.9817342870142201</v>
      </c>
      <c r="H79" s="9">
        <v>0.20604655271894901</v>
      </c>
    </row>
    <row r="80" spans="1:8" x14ac:dyDescent="0.25">
      <c r="A80">
        <v>43.564</v>
      </c>
      <c r="B80">
        <v>30.164097128331619</v>
      </c>
      <c r="C80">
        <v>2.3724092198615283</v>
      </c>
      <c r="E80" t="s">
        <v>32</v>
      </c>
      <c r="F80" s="9">
        <v>2.3724092198615199</v>
      </c>
      <c r="G80" s="9">
        <v>1.97682088368903</v>
      </c>
      <c r="H80" s="9">
        <v>0.395588336172498</v>
      </c>
    </row>
    <row r="81" spans="1:8" x14ac:dyDescent="0.25">
      <c r="A81">
        <v>19.821000000000002</v>
      </c>
      <c r="B81">
        <v>30.757253437810959</v>
      </c>
      <c r="C81">
        <v>2.2214558555645589</v>
      </c>
      <c r="E81" t="s">
        <v>417</v>
      </c>
      <c r="F81" s="9">
        <v>2.2214558555645501</v>
      </c>
      <c r="G81" s="9">
        <v>1.9700096427357201</v>
      </c>
      <c r="H81" s="9">
        <v>0.251446212828838</v>
      </c>
    </row>
    <row r="82" spans="1:8" x14ac:dyDescent="0.25">
      <c r="A82">
        <v>50.835000000000001</v>
      </c>
      <c r="B82">
        <v>31.440186496780687</v>
      </c>
      <c r="C82">
        <v>4.2724216524536596</v>
      </c>
      <c r="E82" t="s">
        <v>275</v>
      </c>
      <c r="F82" s="9">
        <v>4.2724216524536596</v>
      </c>
      <c r="G82" s="9">
        <v>1.96216749127364</v>
      </c>
      <c r="H82" s="9">
        <v>2.3102541611800098</v>
      </c>
    </row>
    <row r="83" spans="1:8" x14ac:dyDescent="0.25">
      <c r="A83">
        <v>1.3640000000000001</v>
      </c>
      <c r="B83">
        <v>32.778478536461265</v>
      </c>
      <c r="C83">
        <v>3.6098480877046528</v>
      </c>
      <c r="E83" t="s">
        <v>520</v>
      </c>
      <c r="F83" s="9">
        <v>3.6098480877046502</v>
      </c>
      <c r="G83" s="9">
        <v>1.9467998227476799</v>
      </c>
      <c r="H83" s="9">
        <v>1.66304826495696</v>
      </c>
    </row>
    <row r="84" spans="1:8" x14ac:dyDescent="0.25">
      <c r="A84">
        <v>122.47499999999999</v>
      </c>
      <c r="B84">
        <v>33.966480559062134</v>
      </c>
      <c r="C84">
        <v>1.2826065253748631</v>
      </c>
      <c r="E84" t="s">
        <v>339</v>
      </c>
      <c r="F84" s="9">
        <v>1.28260652537486</v>
      </c>
      <c r="G84" s="9">
        <v>1.9331579413419899</v>
      </c>
      <c r="H84" s="9">
        <v>-0.65055141596713195</v>
      </c>
    </row>
    <row r="85" spans="1:8" x14ac:dyDescent="0.25">
      <c r="A85">
        <v>7.13</v>
      </c>
      <c r="B85">
        <v>37.735029918334902</v>
      </c>
      <c r="C85">
        <v>0.94197605407992424</v>
      </c>
      <c r="E85" t="s">
        <v>89</v>
      </c>
      <c r="F85" s="9">
        <v>0.94197605407992402</v>
      </c>
      <c r="G85" s="9">
        <v>1.8898835171805499</v>
      </c>
      <c r="H85" s="9">
        <v>-0.94790746310062701</v>
      </c>
    </row>
    <row r="86" spans="1:8" x14ac:dyDescent="0.25">
      <c r="A86">
        <v>31.416</v>
      </c>
      <c r="B86">
        <v>39.963390957609185</v>
      </c>
      <c r="C86">
        <v>-0.25276018955221041</v>
      </c>
      <c r="E86" t="s">
        <v>559</v>
      </c>
      <c r="F86" s="9">
        <v>-0.25276018955221002</v>
      </c>
      <c r="G86" s="9">
        <v>1.8642951457396599</v>
      </c>
      <c r="H86" s="9">
        <v>-2.11705533529187</v>
      </c>
    </row>
    <row r="87" spans="1:8" x14ac:dyDescent="0.25">
      <c r="A87">
        <v>23.555</v>
      </c>
      <c r="B87">
        <v>42.018529579868726</v>
      </c>
      <c r="C87">
        <v>4.1447764464926982</v>
      </c>
      <c r="E87" t="s">
        <v>499</v>
      </c>
      <c r="F87" s="9">
        <v>4.1447764464926902</v>
      </c>
      <c r="G87" s="9">
        <v>1.8406958952133501</v>
      </c>
      <c r="H87" s="9">
        <v>2.3040805512793399</v>
      </c>
    </row>
    <row r="88" spans="1:8" x14ac:dyDescent="0.25">
      <c r="A88">
        <v>9.8379999999999992</v>
      </c>
      <c r="B88">
        <v>45.738918390262619</v>
      </c>
      <c r="C88">
        <v>1.5326950955938015</v>
      </c>
      <c r="E88" t="s">
        <v>231</v>
      </c>
      <c r="F88" s="9">
        <v>1.5326950955937999</v>
      </c>
      <c r="G88" s="9">
        <v>1.7979745008311001</v>
      </c>
      <c r="H88" s="9">
        <v>-0.26527940523730298</v>
      </c>
    </row>
    <row r="89" spans="1:8" x14ac:dyDescent="0.25">
      <c r="A89">
        <v>1.631</v>
      </c>
      <c r="B89">
        <v>53.085444850923516</v>
      </c>
      <c r="C89">
        <v>0.22758016937119899</v>
      </c>
      <c r="E89" t="s">
        <v>189</v>
      </c>
      <c r="F89" s="9">
        <v>0.22758016937119899</v>
      </c>
      <c r="G89" s="9">
        <v>1.7136140024367601</v>
      </c>
      <c r="H89" s="9">
        <v>-1.48603383306556</v>
      </c>
    </row>
    <row r="90" spans="1:8" x14ac:dyDescent="0.25">
      <c r="A90">
        <v>10.412000000000001</v>
      </c>
      <c r="B90">
        <v>53.453797570303031</v>
      </c>
      <c r="C90">
        <v>1.124036566197419</v>
      </c>
      <c r="E90" t="s">
        <v>412</v>
      </c>
      <c r="F90" s="9">
        <v>1.1240365661974101</v>
      </c>
      <c r="G90" s="9">
        <v>1.70938419136099</v>
      </c>
      <c r="H90" s="9">
        <v>-0.58534762516357397</v>
      </c>
    </row>
    <row r="91" spans="1:8" x14ac:dyDescent="0.25">
      <c r="A91">
        <v>8.5220000000000002</v>
      </c>
      <c r="B91">
        <v>53.677902817808189</v>
      </c>
      <c r="C91">
        <v>1.85129971184819</v>
      </c>
      <c r="E91" t="s">
        <v>252</v>
      </c>
      <c r="F91" s="9">
        <v>1.85129971184819</v>
      </c>
      <c r="G91" s="9">
        <v>1.7068107805833199</v>
      </c>
      <c r="H91" s="9">
        <v>0.144488931264868</v>
      </c>
    </row>
    <row r="92" spans="1:8" x14ac:dyDescent="0.25">
      <c r="A92">
        <v>10.875</v>
      </c>
      <c r="B92">
        <v>57.543170535596154</v>
      </c>
      <c r="C92">
        <v>0.46971576137652893</v>
      </c>
      <c r="E92" t="s">
        <v>204</v>
      </c>
      <c r="F92" s="9">
        <v>0.46971576137652898</v>
      </c>
      <c r="G92" s="9">
        <v>1.66242573510009</v>
      </c>
      <c r="H92" s="9">
        <v>-1.19270997372356</v>
      </c>
    </row>
    <row r="93" spans="1:8" x14ac:dyDescent="0.25">
      <c r="A93">
        <v>4.6879999999999997</v>
      </c>
      <c r="B93">
        <v>58.210898961786192</v>
      </c>
      <c r="C93">
        <v>3.4034753757355323</v>
      </c>
      <c r="E93" t="s">
        <v>249</v>
      </c>
      <c r="F93" s="9">
        <v>3.4034753757355301</v>
      </c>
      <c r="G93" s="9">
        <v>1.65475817912965</v>
      </c>
      <c r="H93" s="9">
        <v>1.7487171966058701</v>
      </c>
    </row>
    <row r="94" spans="1:8" x14ac:dyDescent="0.25">
      <c r="A94">
        <v>4.6520000000000001</v>
      </c>
      <c r="B94">
        <v>62.251111953768557</v>
      </c>
      <c r="C94">
        <v>1.5429527060665267</v>
      </c>
      <c r="E94" t="s">
        <v>370</v>
      </c>
      <c r="F94" s="9">
        <v>1.54295270606652</v>
      </c>
      <c r="G94" s="9">
        <v>1.6083642290842799</v>
      </c>
      <c r="H94" s="9">
        <v>-6.5411523017754894E-2</v>
      </c>
    </row>
    <row r="95" spans="1:8" x14ac:dyDescent="0.25">
      <c r="A95">
        <v>46.326000000000001</v>
      </c>
      <c r="B95">
        <v>64.448432291963741</v>
      </c>
      <c r="C95">
        <v>1.3750521852856106</v>
      </c>
      <c r="E95" t="s">
        <v>466</v>
      </c>
      <c r="F95" s="9">
        <v>1.3750521852856099</v>
      </c>
      <c r="G95" s="9">
        <v>1.58313229942953</v>
      </c>
      <c r="H95" s="9">
        <v>-0.20808011414392</v>
      </c>
    </row>
    <row r="96" spans="1:8" x14ac:dyDescent="0.25">
      <c r="A96">
        <v>65.385999999999996</v>
      </c>
      <c r="B96">
        <v>71.585577243298047</v>
      </c>
      <c r="C96">
        <v>1.5025467186358827</v>
      </c>
      <c r="E96" t="s">
        <v>544</v>
      </c>
      <c r="F96" s="9">
        <v>1.5025467186358801</v>
      </c>
      <c r="G96" s="9">
        <v>1.50117613845586</v>
      </c>
      <c r="H96" s="9">
        <v>1.37058018001423E-3</v>
      </c>
    </row>
    <row r="97" spans="1:8" x14ac:dyDescent="0.25">
      <c r="A97">
        <v>7.3570000000000002</v>
      </c>
      <c r="B97">
        <v>71.796911602874403</v>
      </c>
      <c r="C97">
        <v>2.761081882622638</v>
      </c>
      <c r="E97" t="s">
        <v>228</v>
      </c>
      <c r="F97" s="9">
        <v>2.76108188262263</v>
      </c>
      <c r="G97" s="9">
        <v>1.4987493763667099</v>
      </c>
      <c r="H97" s="9">
        <v>1.2623325062559201</v>
      </c>
    </row>
    <row r="98" spans="1:8" x14ac:dyDescent="0.25">
      <c r="A98">
        <v>6.3369999999999997</v>
      </c>
      <c r="B98">
        <v>72.775281214617664</v>
      </c>
      <c r="C98">
        <v>-2.4971784392733323</v>
      </c>
      <c r="E98" t="s">
        <v>301</v>
      </c>
      <c r="F98" s="9">
        <v>-2.4971784392733301</v>
      </c>
      <c r="G98" s="9">
        <v>1.4875147134954201</v>
      </c>
      <c r="H98" s="9">
        <v>-3.9846931527687501</v>
      </c>
    </row>
    <row r="99" spans="1:8" x14ac:dyDescent="0.25">
      <c r="A99">
        <v>5.5</v>
      </c>
      <c r="B99">
        <v>77.538717869759026</v>
      </c>
      <c r="C99">
        <v>1.1606731297253357</v>
      </c>
      <c r="E99" t="s">
        <v>184</v>
      </c>
      <c r="F99" s="9">
        <v>1.1606731297253301</v>
      </c>
      <c r="G99" s="9">
        <v>1.4328159531425699</v>
      </c>
      <c r="H99" s="9">
        <v>-0.272142823417234</v>
      </c>
    </row>
    <row r="100" spans="1:8" x14ac:dyDescent="0.25">
      <c r="A100">
        <v>24.445</v>
      </c>
      <c r="B100">
        <v>78.298518794448256</v>
      </c>
      <c r="C100">
        <v>1.6962998293763918</v>
      </c>
      <c r="E100" t="s">
        <v>38</v>
      </c>
      <c r="F100" s="9">
        <v>1.69629982937639</v>
      </c>
      <c r="G100" s="9">
        <v>1.4240911244727901</v>
      </c>
      <c r="H100" s="9">
        <v>0.2722087049036</v>
      </c>
    </row>
    <row r="101" spans="1:8" x14ac:dyDescent="0.25">
      <c r="A101">
        <v>126.345</v>
      </c>
      <c r="B101">
        <v>79.917452559956686</v>
      </c>
      <c r="C101">
        <v>0.80366424026369832</v>
      </c>
      <c r="E101" t="s">
        <v>260</v>
      </c>
      <c r="F101" s="9">
        <v>0.80366424026369798</v>
      </c>
      <c r="G101" s="9">
        <v>1.40550083421017</v>
      </c>
      <c r="H101" s="9">
        <v>-0.60183659394647104</v>
      </c>
    </row>
    <row r="102" spans="1:8" x14ac:dyDescent="0.25">
      <c r="A102">
        <v>64.507000000000005</v>
      </c>
      <c r="B102">
        <v>82.219553559197124</v>
      </c>
      <c r="C102">
        <v>0.97417920431190219</v>
      </c>
      <c r="E102" t="s">
        <v>186</v>
      </c>
      <c r="F102" s="9">
        <v>0.97417920431190197</v>
      </c>
      <c r="G102" s="9">
        <v>1.3790657034459901</v>
      </c>
      <c r="H102" s="9">
        <v>-0.40488649913409502</v>
      </c>
    </row>
    <row r="103" spans="1:8" x14ac:dyDescent="0.25">
      <c r="A103">
        <v>10.026999999999999</v>
      </c>
      <c r="B103">
        <v>83.178980105348529</v>
      </c>
      <c r="C103">
        <v>1.4764468191874296</v>
      </c>
      <c r="E103" t="s">
        <v>490</v>
      </c>
      <c r="F103" s="9">
        <v>1.47644681918743</v>
      </c>
      <c r="G103" s="9">
        <v>1.36804856466081</v>
      </c>
      <c r="H103" s="9">
        <v>0.108398254526611</v>
      </c>
    </row>
    <row r="104" spans="1:8" x14ac:dyDescent="0.25">
      <c r="A104">
        <v>11.433999999999999</v>
      </c>
      <c r="B104">
        <v>83.4933179067921</v>
      </c>
      <c r="C104">
        <v>1.1176864949233252</v>
      </c>
      <c r="E104" t="s">
        <v>62</v>
      </c>
      <c r="F104" s="9">
        <v>1.1176864949233201</v>
      </c>
      <c r="G104" s="9">
        <v>1.3644390093511101</v>
      </c>
      <c r="H104" s="9">
        <v>-0.24675251442778801</v>
      </c>
    </row>
    <row r="105" spans="1:8" x14ac:dyDescent="0.25">
      <c r="A105">
        <v>61.151000000000003</v>
      </c>
      <c r="B105">
        <v>83.704309367609369</v>
      </c>
      <c r="C105">
        <v>0.34633234440783522</v>
      </c>
      <c r="E105" t="s">
        <v>255</v>
      </c>
      <c r="F105" s="9">
        <v>0.346332344407835</v>
      </c>
      <c r="G105" s="9">
        <v>1.36201618478404</v>
      </c>
      <c r="H105" s="9">
        <v>-1.0156838403762101</v>
      </c>
    </row>
    <row r="106" spans="1:8" x14ac:dyDescent="0.25">
      <c r="A106">
        <v>36.112000000000002</v>
      </c>
      <c r="B106">
        <v>84.526463504448728</v>
      </c>
      <c r="C106">
        <v>1.2382701591692584</v>
      </c>
      <c r="E106" t="s">
        <v>106</v>
      </c>
      <c r="F106" s="9">
        <v>1.23827015916925</v>
      </c>
      <c r="G106" s="9">
        <v>1.3525753513354599</v>
      </c>
      <c r="H106" s="9">
        <v>-0.114305192166202</v>
      </c>
    </row>
    <row r="107" spans="1:8" x14ac:dyDescent="0.25">
      <c r="A107">
        <v>8.5939999999999994</v>
      </c>
      <c r="B107">
        <v>85.006534312206142</v>
      </c>
      <c r="C107">
        <v>1.3717325222976238</v>
      </c>
      <c r="E107" t="s">
        <v>41</v>
      </c>
      <c r="F107" s="9">
        <v>1.37173252229762</v>
      </c>
      <c r="G107" s="9">
        <v>1.34706267635581</v>
      </c>
      <c r="H107" s="9">
        <v>2.4669845941808401E-2</v>
      </c>
    </row>
    <row r="108" spans="1:8" x14ac:dyDescent="0.25">
      <c r="A108">
        <v>81.921000000000006</v>
      </c>
      <c r="B108">
        <v>86.345018709727171</v>
      </c>
      <c r="C108">
        <v>1.3040145114752173</v>
      </c>
      <c r="E108" t="s">
        <v>198</v>
      </c>
      <c r="F108" s="9">
        <v>1.30401451147521</v>
      </c>
      <c r="G108" s="9">
        <v>1.3316927989759999</v>
      </c>
      <c r="H108" s="9">
        <v>-2.7678287500783699E-2</v>
      </c>
    </row>
    <row r="109" spans="1:8" x14ac:dyDescent="0.25">
      <c r="A109">
        <v>3.9569999999999999</v>
      </c>
      <c r="B109">
        <v>86.825829677001082</v>
      </c>
      <c r="C109">
        <v>1.0326177815724664</v>
      </c>
      <c r="E109" t="s">
        <v>385</v>
      </c>
      <c r="F109" s="9">
        <v>1.03261778157246</v>
      </c>
      <c r="G109" s="9">
        <v>1.3261716247108699</v>
      </c>
      <c r="H109" s="9">
        <v>-0.29355384313840499</v>
      </c>
    </row>
    <row r="110" spans="1:8" x14ac:dyDescent="0.25">
      <c r="A110">
        <v>17.010000000000002</v>
      </c>
      <c r="B110">
        <v>87.656623189891818</v>
      </c>
      <c r="C110">
        <v>1.4160307876964113</v>
      </c>
      <c r="E110" t="s">
        <v>368</v>
      </c>
      <c r="F110" s="9">
        <v>1.41603078769641</v>
      </c>
      <c r="G110" s="9">
        <v>1.3166315849130701</v>
      </c>
      <c r="H110" s="9">
        <v>9.9399202783332294E-2</v>
      </c>
    </row>
    <row r="111" spans="1:8" x14ac:dyDescent="0.25">
      <c r="A111">
        <v>5.6479999999999997</v>
      </c>
      <c r="B111">
        <v>88.954214819549122</v>
      </c>
      <c r="C111">
        <v>1.0904092013662354</v>
      </c>
      <c r="E111" t="s">
        <v>148</v>
      </c>
      <c r="F111" s="9">
        <v>1.0904092013662301</v>
      </c>
      <c r="G111" s="9">
        <v>1.3017312810516</v>
      </c>
      <c r="H111" s="9">
        <v>-0.21132207968536801</v>
      </c>
    </row>
    <row r="112" spans="1:8" x14ac:dyDescent="0.25">
      <c r="A112">
        <v>5.5620000000000003</v>
      </c>
      <c r="B112">
        <v>92.747900330537675</v>
      </c>
      <c r="C112">
        <v>3.3356044874009294</v>
      </c>
      <c r="E112" t="s">
        <v>449</v>
      </c>
      <c r="F112" s="9">
        <v>3.3356044874009299</v>
      </c>
      <c r="G112" s="9">
        <v>1.2581682173136399</v>
      </c>
      <c r="H112" s="9">
        <v>2.0774362700872802</v>
      </c>
    </row>
    <row r="113" spans="1:8" x14ac:dyDescent="0.25">
      <c r="A113">
        <v>323.68700000000001</v>
      </c>
      <c r="B113">
        <v>100</v>
      </c>
      <c r="C113">
        <v>1.435377880481931</v>
      </c>
      <c r="E113" t="s">
        <v>547</v>
      </c>
      <c r="F113" s="9">
        <v>1.4353778804819299</v>
      </c>
      <c r="G113" s="9">
        <v>1.1748920260690801</v>
      </c>
      <c r="H113" s="9">
        <v>0.26048585441285099</v>
      </c>
    </row>
    <row r="114" spans="1:8" x14ac:dyDescent="0.25">
      <c r="A114">
        <v>4.2249999999999996</v>
      </c>
      <c r="B114">
        <v>102.48164195314465</v>
      </c>
      <c r="C114">
        <v>2.1295095187176099</v>
      </c>
      <c r="E114" t="s">
        <v>280</v>
      </c>
      <c r="F114" s="9">
        <v>2.1295095187176099</v>
      </c>
      <c r="G114" s="9">
        <v>1.1463952183430499</v>
      </c>
      <c r="H114" s="9">
        <v>0.98311430037455105</v>
      </c>
    </row>
    <row r="115" spans="1:8" x14ac:dyDescent="0.25">
      <c r="A115">
        <v>32.012999999999998</v>
      </c>
      <c r="B115">
        <v>102.90771456973482</v>
      </c>
      <c r="C115">
        <v>1.0881240322193961</v>
      </c>
      <c r="E115" t="s">
        <v>434</v>
      </c>
      <c r="F115" s="9">
        <v>1.0881240322193899</v>
      </c>
      <c r="G115" s="9">
        <v>1.1415026070552301</v>
      </c>
      <c r="H115" s="9">
        <v>-5.3378574835838799E-2</v>
      </c>
    </row>
    <row r="116" spans="1:8" x14ac:dyDescent="0.25">
      <c r="A116">
        <v>1.319</v>
      </c>
      <c r="B116">
        <v>107.07260053247995</v>
      </c>
      <c r="C116">
        <v>0.72135354973518284</v>
      </c>
      <c r="E116" t="s">
        <v>50</v>
      </c>
      <c r="F116" s="9">
        <v>0.72135354973518195</v>
      </c>
      <c r="G116" s="9">
        <v>1.09367703160074</v>
      </c>
      <c r="H116" s="9">
        <v>-0.37232348186555903</v>
      </c>
    </row>
    <row r="117" spans="1:8" x14ac:dyDescent="0.25">
      <c r="A117">
        <v>5.2709999999999999</v>
      </c>
      <c r="B117">
        <v>116.94993728298064</v>
      </c>
      <c r="C117">
        <v>1.4935107008867567</v>
      </c>
      <c r="E117" t="s">
        <v>382</v>
      </c>
      <c r="F117" s="9">
        <v>1.4935107008867501</v>
      </c>
      <c r="G117" s="9">
        <v>0.980255123227735</v>
      </c>
      <c r="H117" s="9">
        <v>0.51325557765902097</v>
      </c>
    </row>
    <row r="118" spans="1:8" x14ac:dyDescent="0.25">
      <c r="A118">
        <v>8.2870000000000008</v>
      </c>
      <c r="B118">
        <v>126.04558613190295</v>
      </c>
      <c r="C118">
        <v>0.67219842178455758</v>
      </c>
      <c r="E118" t="s">
        <v>493</v>
      </c>
      <c r="F118" s="9">
        <v>0.67219842178455702</v>
      </c>
      <c r="G118" s="9">
        <v>0.87580937267830505</v>
      </c>
      <c r="H118" s="9">
        <v>-0.20361095089374801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43"/>
  <sheetViews>
    <sheetView workbookViewId="0">
      <selection activeCell="B4" sqref="B4:B120"/>
    </sheetView>
  </sheetViews>
  <sheetFormatPr defaultRowHeight="13.8" x14ac:dyDescent="0.25"/>
  <cols>
    <col min="2" max="2" width="6.33203125" customWidth="1"/>
    <col min="3" max="3" width="21.21875" customWidth="1"/>
    <col min="4" max="4" width="4.77734375" customWidth="1"/>
    <col min="5" max="5" width="5" customWidth="1"/>
    <col min="6" max="6" width="5.21875" customWidth="1"/>
    <col min="7" max="7" width="6.21875" customWidth="1"/>
    <col min="8" max="9" width="6.5546875" customWidth="1"/>
    <col min="10" max="10" width="8.88671875" style="6"/>
    <col min="11" max="12" width="9.21875" customWidth="1"/>
    <col min="13" max="13" width="8.109375" customWidth="1"/>
    <col min="15" max="15" width="9.88671875" customWidth="1"/>
    <col min="16" max="16" width="7" customWidth="1"/>
    <col min="17" max="17" width="22.88671875" customWidth="1"/>
    <col min="18" max="18" width="5.77734375" customWidth="1"/>
    <col min="19" max="19" width="6.44140625" customWidth="1"/>
    <col min="20" max="20" width="6.21875" customWidth="1"/>
  </cols>
  <sheetData>
    <row r="1" spans="2:23" ht="15.6" x14ac:dyDescent="0.3">
      <c r="B1" s="102" t="s">
        <v>628</v>
      </c>
      <c r="C1" s="102"/>
      <c r="D1" s="102"/>
      <c r="E1" s="102"/>
      <c r="F1" s="102"/>
      <c r="G1" s="102"/>
      <c r="H1" s="102"/>
      <c r="I1" s="68"/>
      <c r="P1" s="103" t="s">
        <v>609</v>
      </c>
      <c r="Q1" s="103"/>
      <c r="R1" s="103"/>
      <c r="S1" s="103"/>
      <c r="T1" s="103"/>
      <c r="U1" s="103"/>
    </row>
    <row r="2" spans="2:23" ht="18" x14ac:dyDescent="0.4">
      <c r="B2" s="105" t="s">
        <v>620</v>
      </c>
      <c r="C2" s="105"/>
      <c r="D2" s="105"/>
      <c r="E2" s="105"/>
      <c r="F2" s="105"/>
      <c r="G2" s="74" t="s">
        <v>627</v>
      </c>
      <c r="H2" s="75">
        <v>2015</v>
      </c>
      <c r="K2" s="104" t="s">
        <v>610</v>
      </c>
      <c r="L2" s="104"/>
      <c r="M2" s="39"/>
      <c r="R2" s="102" t="s">
        <v>606</v>
      </c>
      <c r="S2" s="102"/>
      <c r="T2" s="102"/>
      <c r="W2" s="32" t="s">
        <v>13</v>
      </c>
    </row>
    <row r="3" spans="2:23" x14ac:dyDescent="0.25">
      <c r="B3" s="32" t="s">
        <v>625</v>
      </c>
      <c r="C3" s="70" t="s">
        <v>624</v>
      </c>
      <c r="D3" s="34">
        <v>2000</v>
      </c>
      <c r="E3" s="34">
        <v>2015</v>
      </c>
      <c r="F3" s="34" t="s">
        <v>626</v>
      </c>
      <c r="G3" s="73" t="s">
        <v>629</v>
      </c>
      <c r="H3" s="76" t="s">
        <v>575</v>
      </c>
      <c r="I3" s="70"/>
      <c r="J3" s="12" t="s">
        <v>0</v>
      </c>
      <c r="K3" s="12" t="s">
        <v>577</v>
      </c>
      <c r="M3" s="11" t="s">
        <v>611</v>
      </c>
      <c r="N3" s="12" t="s">
        <v>612</v>
      </c>
      <c r="O3" s="12" t="s">
        <v>613</v>
      </c>
      <c r="P3" s="32" t="s">
        <v>0</v>
      </c>
      <c r="Q3" s="32" t="s">
        <v>1</v>
      </c>
      <c r="R3" s="33">
        <v>2000</v>
      </c>
      <c r="S3" s="33">
        <v>2015</v>
      </c>
      <c r="T3" s="33" t="s">
        <v>605</v>
      </c>
      <c r="U3" s="34" t="s">
        <v>575</v>
      </c>
    </row>
    <row r="4" spans="2:23" ht="15.6" x14ac:dyDescent="0.3">
      <c r="B4" t="s">
        <v>356</v>
      </c>
      <c r="C4" t="s">
        <v>357</v>
      </c>
      <c r="D4" s="9">
        <v>1.127852562231525</v>
      </c>
      <c r="E4" s="9">
        <v>2.2243353574175293</v>
      </c>
      <c r="F4" s="9">
        <f>E4-D4</f>
        <v>1.0964827951860043</v>
      </c>
      <c r="G4" s="10">
        <v>4.1739659269843727</v>
      </c>
      <c r="H4" s="72">
        <v>27.808</v>
      </c>
      <c r="J4" s="6" t="s">
        <v>356</v>
      </c>
      <c r="K4" s="9">
        <v>1.127852562231525</v>
      </c>
      <c r="M4" s="10"/>
      <c r="P4" t="s">
        <v>449</v>
      </c>
      <c r="Q4" t="s">
        <v>450</v>
      </c>
      <c r="R4" s="8">
        <v>92.747900330537675</v>
      </c>
      <c r="S4" s="8">
        <v>151.86812032957394</v>
      </c>
      <c r="T4" s="8">
        <f t="shared" ref="T4:T35" si="0">S4-R4</f>
        <v>59.120219999036266</v>
      </c>
      <c r="U4" s="7">
        <v>5.5620000000000003</v>
      </c>
    </row>
    <row r="5" spans="2:23" ht="15.6" x14ac:dyDescent="0.3">
      <c r="B5" t="s">
        <v>178</v>
      </c>
      <c r="C5" t="s">
        <v>179</v>
      </c>
      <c r="D5" s="9">
        <v>1.7405582826693449</v>
      </c>
      <c r="E5" s="9">
        <v>3.1730603167431051</v>
      </c>
      <c r="F5" s="9">
        <f t="shared" ref="F5:F7" si="1">E5-D5</f>
        <v>1.4325020340737602</v>
      </c>
      <c r="G5" s="10">
        <v>3.9027981496578055</v>
      </c>
      <c r="H5" s="72">
        <v>91.195999999999998</v>
      </c>
      <c r="J5" s="6" t="s">
        <v>178</v>
      </c>
      <c r="K5" s="9">
        <v>1.7405582826693449</v>
      </c>
      <c r="M5" s="10"/>
      <c r="P5" t="s">
        <v>499</v>
      </c>
      <c r="Q5" t="s">
        <v>630</v>
      </c>
      <c r="R5" s="8">
        <v>42.018529579868726</v>
      </c>
      <c r="S5" s="8">
        <v>84.800643671474617</v>
      </c>
      <c r="T5" s="8">
        <f t="shared" si="0"/>
        <v>42.782114091605891</v>
      </c>
      <c r="U5" s="5">
        <v>23.555</v>
      </c>
    </row>
    <row r="6" spans="2:23" ht="15.6" x14ac:dyDescent="0.3">
      <c r="B6" t="s">
        <v>315</v>
      </c>
      <c r="C6" t="s">
        <v>316</v>
      </c>
      <c r="D6" s="9">
        <v>1.882677273222233</v>
      </c>
      <c r="E6" s="9">
        <v>2.0305201952730108</v>
      </c>
      <c r="F6" s="9">
        <f t="shared" si="1"/>
        <v>0.14784292205077776</v>
      </c>
      <c r="G6" s="10">
        <v>1.7240737271748274</v>
      </c>
      <c r="H6" s="72">
        <v>18.632000000000001</v>
      </c>
      <c r="J6" s="6" t="s">
        <v>315</v>
      </c>
      <c r="K6" s="9">
        <v>1.882677273222233</v>
      </c>
      <c r="M6" s="10"/>
      <c r="P6" t="s">
        <v>249</v>
      </c>
      <c r="Q6" t="s">
        <v>250</v>
      </c>
      <c r="R6" s="8">
        <v>58.210898961786192</v>
      </c>
      <c r="S6" s="8">
        <v>96.310718165750956</v>
      </c>
      <c r="T6" s="8">
        <f t="shared" si="0"/>
        <v>38.099819203964763</v>
      </c>
      <c r="U6" s="7">
        <v>4.6879999999999997</v>
      </c>
    </row>
    <row r="7" spans="2:23" ht="15.6" x14ac:dyDescent="0.3">
      <c r="B7" t="s">
        <v>446</v>
      </c>
      <c r="C7" t="s">
        <v>447</v>
      </c>
      <c r="D7" s="9">
        <v>2.068954933234266</v>
      </c>
      <c r="E7" s="9">
        <v>2.7833013545739194</v>
      </c>
      <c r="F7" s="9">
        <f t="shared" si="1"/>
        <v>0.71434642133965331</v>
      </c>
      <c r="G7" s="10">
        <v>2.396755781632208</v>
      </c>
      <c r="H7" s="71">
        <v>6.4390000000000001</v>
      </c>
      <c r="J7" s="6" t="s">
        <v>446</v>
      </c>
      <c r="K7" s="9">
        <v>2.068954933234266</v>
      </c>
      <c r="M7" s="10"/>
      <c r="P7" t="s">
        <v>275</v>
      </c>
      <c r="Q7" t="s">
        <v>276</v>
      </c>
      <c r="R7" s="8">
        <v>31.440186496780687</v>
      </c>
      <c r="S7" s="8">
        <v>65.340929529654204</v>
      </c>
      <c r="T7" s="8">
        <f t="shared" si="0"/>
        <v>33.900743032873521</v>
      </c>
      <c r="U7" s="5">
        <v>50.835000000000001</v>
      </c>
    </row>
    <row r="8" spans="2:23" ht="15.6" x14ac:dyDescent="0.3">
      <c r="B8" s="27" t="s">
        <v>92</v>
      </c>
      <c r="C8" s="27" t="s">
        <v>93</v>
      </c>
      <c r="D8" s="28">
        <v>2.2820581486042935</v>
      </c>
      <c r="E8" s="28">
        <v>3.1103102185619189</v>
      </c>
      <c r="F8" s="28">
        <f t="shared" ref="F8:F54" si="2">E8-D8</f>
        <v>0.82825206995762546</v>
      </c>
      <c r="G8" s="10">
        <v>2.6586527011585344</v>
      </c>
      <c r="H8" s="72">
        <v>18.454000000000001</v>
      </c>
      <c r="J8" s="6" t="s">
        <v>92</v>
      </c>
      <c r="K8" s="9">
        <v>2.2820581486042935</v>
      </c>
      <c r="M8" s="10">
        <v>1</v>
      </c>
      <c r="P8" t="s">
        <v>228</v>
      </c>
      <c r="Q8" t="s">
        <v>229</v>
      </c>
      <c r="R8" s="8">
        <v>71.796911602874403</v>
      </c>
      <c r="S8" s="8">
        <v>101.40392254298172</v>
      </c>
      <c r="T8" s="8">
        <f t="shared" si="0"/>
        <v>29.607010940107315</v>
      </c>
      <c r="U8" s="7">
        <v>7.3570000000000002</v>
      </c>
    </row>
    <row r="9" spans="2:23" ht="15.6" x14ac:dyDescent="0.3">
      <c r="B9" t="s">
        <v>535</v>
      </c>
      <c r="C9" t="s">
        <v>536</v>
      </c>
      <c r="D9" s="9">
        <v>2.3539163470878108</v>
      </c>
      <c r="E9" s="9">
        <v>3.5763388126082263</v>
      </c>
      <c r="F9" s="9">
        <f t="shared" si="2"/>
        <v>1.2224224655204154</v>
      </c>
      <c r="G9" s="10">
        <v>3.0542093172937497</v>
      </c>
      <c r="H9" s="72">
        <v>41.087000000000003</v>
      </c>
      <c r="J9" s="6" t="s">
        <v>535</v>
      </c>
      <c r="K9" s="9">
        <v>2.3539163470878108</v>
      </c>
      <c r="M9" s="10"/>
      <c r="P9" t="s">
        <v>520</v>
      </c>
      <c r="Q9" t="s">
        <v>521</v>
      </c>
      <c r="R9" s="8">
        <v>32.778478536461265</v>
      </c>
      <c r="S9" s="8">
        <v>58.40259142879809</v>
      </c>
      <c r="T9" s="8">
        <f t="shared" si="0"/>
        <v>25.624112892336825</v>
      </c>
      <c r="U9" s="7">
        <v>1.3640000000000001</v>
      </c>
    </row>
    <row r="10" spans="2:23" ht="15.6" x14ac:dyDescent="0.3">
      <c r="B10" t="s">
        <v>481</v>
      </c>
      <c r="C10" t="s">
        <v>482</v>
      </c>
      <c r="D10" s="9">
        <v>2.3779568954515065</v>
      </c>
      <c r="E10" s="9">
        <v>7.7917412248915756</v>
      </c>
      <c r="F10" s="9">
        <f t="shared" si="2"/>
        <v>5.4137843294400696</v>
      </c>
      <c r="G10" s="10">
        <v>5.9565492802651159</v>
      </c>
      <c r="H10" s="72">
        <v>39.598999999999997</v>
      </c>
      <c r="J10" s="6" t="s">
        <v>481</v>
      </c>
      <c r="K10" s="9">
        <v>2.3779568954515065</v>
      </c>
      <c r="M10" s="10"/>
      <c r="P10" t="s">
        <v>280</v>
      </c>
      <c r="Q10" t="s">
        <v>281</v>
      </c>
      <c r="R10" s="8">
        <v>102.48164195314465</v>
      </c>
      <c r="S10" s="8">
        <v>125.67677492400182</v>
      </c>
      <c r="T10" s="8">
        <f t="shared" si="0"/>
        <v>23.195132970857173</v>
      </c>
      <c r="U10" s="7">
        <v>4.2249999999999996</v>
      </c>
    </row>
    <row r="11" spans="2:23" ht="15.6" x14ac:dyDescent="0.3">
      <c r="B11" t="s">
        <v>423</v>
      </c>
      <c r="C11" t="s">
        <v>424</v>
      </c>
      <c r="D11" s="9">
        <v>2.5663714001693751</v>
      </c>
      <c r="E11" s="9">
        <v>3.1886101058961573</v>
      </c>
      <c r="F11" s="9">
        <f t="shared" si="2"/>
        <v>0.62223870572678219</v>
      </c>
      <c r="G11" s="10">
        <v>2.3529480195075068</v>
      </c>
      <c r="H11" s="72">
        <v>11.691000000000001</v>
      </c>
      <c r="J11" s="6" t="s">
        <v>423</v>
      </c>
      <c r="K11" s="9">
        <v>2.5663714001693751</v>
      </c>
      <c r="M11" s="10"/>
      <c r="P11" s="30" t="s">
        <v>118</v>
      </c>
      <c r="Q11" s="30" t="s">
        <v>119</v>
      </c>
      <c r="R11" s="31">
        <v>4.0790901842135767</v>
      </c>
      <c r="S11" s="36">
        <v>25.381810109581025</v>
      </c>
      <c r="T11" s="36">
        <f t="shared" si="0"/>
        <v>21.302719925367448</v>
      </c>
      <c r="U11" s="35">
        <v>1382.1310000000001</v>
      </c>
    </row>
    <row r="12" spans="2:23" ht="15.6" x14ac:dyDescent="0.3">
      <c r="B12" s="25" t="s">
        <v>376</v>
      </c>
      <c r="C12" s="25" t="s">
        <v>377</v>
      </c>
      <c r="D12" s="26">
        <v>2.578866296414065</v>
      </c>
      <c r="E12" s="26">
        <v>1.9218881125323197</v>
      </c>
      <c r="F12" s="26">
        <f t="shared" si="2"/>
        <v>-0.65697818388174523</v>
      </c>
      <c r="G12" s="10">
        <v>0.31013731038316111</v>
      </c>
      <c r="H12" s="72">
        <v>18.193999999999999</v>
      </c>
      <c r="J12" s="6" t="s">
        <v>376</v>
      </c>
      <c r="K12" s="9">
        <v>2.578866296414065</v>
      </c>
      <c r="M12" s="10">
        <v>1</v>
      </c>
      <c r="P12" t="s">
        <v>409</v>
      </c>
      <c r="Q12" t="s">
        <v>410</v>
      </c>
      <c r="R12" s="8">
        <v>27.303547864735972</v>
      </c>
      <c r="S12" s="8">
        <v>47.228643165967839</v>
      </c>
      <c r="T12" s="8">
        <f t="shared" si="0"/>
        <v>19.925095301231867</v>
      </c>
      <c r="U12" s="7">
        <v>38.003</v>
      </c>
    </row>
    <row r="13" spans="2:23" ht="15.6" x14ac:dyDescent="0.3">
      <c r="B13" t="s">
        <v>94</v>
      </c>
      <c r="C13" t="s">
        <v>95</v>
      </c>
      <c r="D13" s="9">
        <v>2.6200768728837498</v>
      </c>
      <c r="E13" s="9">
        <v>1.4964753602563097</v>
      </c>
      <c r="F13" s="9">
        <f t="shared" si="2"/>
        <v>-1.1236015126274401</v>
      </c>
      <c r="G13" s="10">
        <v>-0.69737768015575041</v>
      </c>
      <c r="H13" s="72">
        <v>9.6479999999999997</v>
      </c>
      <c r="J13" s="6" t="s">
        <v>94</v>
      </c>
      <c r="K13" s="9">
        <v>2.6200768728837498</v>
      </c>
      <c r="M13" s="10">
        <v>1</v>
      </c>
      <c r="P13" t="s">
        <v>394</v>
      </c>
      <c r="Q13" t="s">
        <v>395</v>
      </c>
      <c r="R13" s="8">
        <v>17.848838016466164</v>
      </c>
      <c r="S13" s="8">
        <v>36.692100311791783</v>
      </c>
      <c r="T13" s="8">
        <f t="shared" si="0"/>
        <v>18.843262295325619</v>
      </c>
      <c r="U13" s="7">
        <v>4.0860000000000003</v>
      </c>
    </row>
    <row r="14" spans="2:23" ht="15.6" x14ac:dyDescent="0.3">
      <c r="B14" s="22" t="s">
        <v>109</v>
      </c>
      <c r="C14" s="25" t="s">
        <v>623</v>
      </c>
      <c r="D14" s="26">
        <v>2.6254796191850014</v>
      </c>
      <c r="E14" s="26">
        <v>1.1389733114423499</v>
      </c>
      <c r="F14" s="26">
        <f t="shared" si="2"/>
        <v>-1.4865063077426515</v>
      </c>
      <c r="G14" s="10">
        <v>-1.7170626147871528</v>
      </c>
      <c r="H14" s="71">
        <v>4.8879999999999999</v>
      </c>
      <c r="J14" s="6" t="s">
        <v>109</v>
      </c>
      <c r="K14" s="9">
        <v>2.6254796191850014</v>
      </c>
      <c r="M14" s="10">
        <v>1</v>
      </c>
      <c r="P14" t="s">
        <v>318</v>
      </c>
      <c r="Q14" t="s">
        <v>319</v>
      </c>
      <c r="R14" s="8">
        <v>28.278166498590519</v>
      </c>
      <c r="S14" s="8">
        <v>46.760494877898026</v>
      </c>
      <c r="T14" s="8">
        <f t="shared" si="0"/>
        <v>18.482328379307507</v>
      </c>
      <c r="U14" s="5">
        <v>31.649000000000001</v>
      </c>
    </row>
    <row r="15" spans="2:23" ht="15.6" x14ac:dyDescent="0.3">
      <c r="B15" t="s">
        <v>100</v>
      </c>
      <c r="C15" t="s">
        <v>101</v>
      </c>
      <c r="D15" s="9">
        <v>2.9010447707019273</v>
      </c>
      <c r="E15" s="9">
        <v>6.2346283053922784</v>
      </c>
      <c r="F15" s="9">
        <f t="shared" si="2"/>
        <v>3.3335835346903511</v>
      </c>
      <c r="G15" s="10">
        <v>4.5066419664198358</v>
      </c>
      <c r="H15" s="72">
        <v>15.776</v>
      </c>
      <c r="J15" s="6" t="s">
        <v>100</v>
      </c>
      <c r="K15" s="9">
        <v>2.9010447707019273</v>
      </c>
      <c r="M15" s="10"/>
      <c r="P15" t="s">
        <v>115</v>
      </c>
      <c r="Q15" t="s">
        <v>116</v>
      </c>
      <c r="R15" s="8">
        <v>24.44897423927074</v>
      </c>
      <c r="S15" s="8">
        <v>42.150063783113623</v>
      </c>
      <c r="T15" s="8">
        <f t="shared" si="0"/>
        <v>17.701089543842883</v>
      </c>
      <c r="U15" s="5">
        <v>18.196000000000002</v>
      </c>
    </row>
    <row r="16" spans="2:23" ht="15.6" x14ac:dyDescent="0.3">
      <c r="B16" t="s">
        <v>213</v>
      </c>
      <c r="C16" t="s">
        <v>214</v>
      </c>
      <c r="D16" s="9">
        <v>3.0799584707785859</v>
      </c>
      <c r="E16" s="9">
        <v>2.2144219867185519</v>
      </c>
      <c r="F16" s="9">
        <f t="shared" si="2"/>
        <v>-0.86553648406003392</v>
      </c>
      <c r="G16" s="10">
        <v>0.17465735233348831</v>
      </c>
      <c r="H16" s="72">
        <v>12.648</v>
      </c>
      <c r="J16" s="6" t="s">
        <v>213</v>
      </c>
      <c r="K16" s="9">
        <v>3.0799584707785859</v>
      </c>
      <c r="M16" s="10"/>
      <c r="P16" t="s">
        <v>336</v>
      </c>
      <c r="Q16" t="s">
        <v>337</v>
      </c>
      <c r="R16" s="8">
        <v>20.255477138605197</v>
      </c>
      <c r="S16" s="8">
        <v>34.817609273133662</v>
      </c>
      <c r="T16" s="8">
        <f t="shared" si="0"/>
        <v>14.562132134528465</v>
      </c>
      <c r="U16" s="7">
        <v>1.2589999999999999</v>
      </c>
    </row>
    <row r="17" spans="2:21" ht="15.6" x14ac:dyDescent="0.3">
      <c r="B17" s="25" t="s">
        <v>324</v>
      </c>
      <c r="C17" s="25" t="s">
        <v>325</v>
      </c>
      <c r="D17" s="26">
        <v>3.2521856450536188</v>
      </c>
      <c r="E17" s="26">
        <v>3.2000922290496643</v>
      </c>
      <c r="F17" s="26">
        <f t="shared" si="2"/>
        <v>-5.2093416003954562E-2</v>
      </c>
      <c r="G17" s="10">
        <v>1.360854476260545</v>
      </c>
      <c r="H17" s="72">
        <v>16.817</v>
      </c>
      <c r="J17" s="6" t="s">
        <v>324</v>
      </c>
      <c r="K17" s="9">
        <v>3.2521856450536188</v>
      </c>
      <c r="M17" s="10">
        <v>1</v>
      </c>
      <c r="P17" t="s">
        <v>292</v>
      </c>
      <c r="Q17" t="s">
        <v>293</v>
      </c>
      <c r="R17" s="8">
        <v>19.733568500550561</v>
      </c>
      <c r="S17" s="8">
        <v>32.943134333417497</v>
      </c>
      <c r="T17" s="8">
        <f t="shared" si="0"/>
        <v>13.209565832866936</v>
      </c>
      <c r="U17" s="7">
        <v>4.5970000000000004</v>
      </c>
    </row>
    <row r="18" spans="2:21" ht="15.6" x14ac:dyDescent="0.3">
      <c r="B18" s="25" t="s">
        <v>112</v>
      </c>
      <c r="C18" s="25" t="s">
        <v>113</v>
      </c>
      <c r="D18" s="26">
        <v>3.274628787003167</v>
      </c>
      <c r="E18" s="26">
        <v>4.9494801785801972</v>
      </c>
      <c r="F18" s="26">
        <f t="shared" si="2"/>
        <v>1.6748513915770302</v>
      </c>
      <c r="G18" s="10">
        <v>3.0080622941534756</v>
      </c>
      <c r="H18" s="72">
        <v>11.855</v>
      </c>
      <c r="J18" s="6" t="s">
        <v>112</v>
      </c>
      <c r="K18" s="9">
        <v>3.274628787003167</v>
      </c>
      <c r="M18" s="10">
        <v>1</v>
      </c>
      <c r="P18" t="s">
        <v>550</v>
      </c>
      <c r="Q18" t="s">
        <v>551</v>
      </c>
      <c r="R18" s="8">
        <v>27.473805461992519</v>
      </c>
      <c r="S18" s="8">
        <v>38.850424640897451</v>
      </c>
      <c r="T18" s="8">
        <f t="shared" si="0"/>
        <v>11.376619178904932</v>
      </c>
      <c r="U18" s="7">
        <v>3.427</v>
      </c>
    </row>
    <row r="19" spans="2:21" ht="15.6" x14ac:dyDescent="0.3">
      <c r="B19" t="s">
        <v>365</v>
      </c>
      <c r="C19" t="s">
        <v>366</v>
      </c>
      <c r="D19" s="9">
        <v>3.3213299253099597</v>
      </c>
      <c r="E19" s="9">
        <v>4.4088276222783964</v>
      </c>
      <c r="F19" s="9">
        <f t="shared" si="2"/>
        <v>1.0874976969684367</v>
      </c>
      <c r="G19" s="10">
        <v>2.5655127198725207</v>
      </c>
      <c r="H19" s="72">
        <v>28.757999999999999</v>
      </c>
      <c r="J19" s="6" t="s">
        <v>365</v>
      </c>
      <c r="K19" s="9">
        <v>3.3213299253099597</v>
      </c>
      <c r="M19" s="10"/>
      <c r="P19" t="s">
        <v>157</v>
      </c>
      <c r="Q19" t="s">
        <v>158</v>
      </c>
      <c r="R19" s="8">
        <v>15.213957953252361</v>
      </c>
      <c r="S19" s="8">
        <v>26.421138125433835</v>
      </c>
      <c r="T19" s="8">
        <f t="shared" si="0"/>
        <v>11.207180172181474</v>
      </c>
      <c r="U19" s="5">
        <v>10.098000000000001</v>
      </c>
    </row>
    <row r="20" spans="2:21" ht="15.6" x14ac:dyDescent="0.3">
      <c r="B20" t="s">
        <v>127</v>
      </c>
      <c r="C20" t="s">
        <v>622</v>
      </c>
      <c r="D20" s="9">
        <v>3.3243825606040103</v>
      </c>
      <c r="E20" s="9">
        <v>1.3855071421614387</v>
      </c>
      <c r="F20" s="9">
        <f t="shared" si="2"/>
        <v>-1.9388754184425716</v>
      </c>
      <c r="G20" s="10">
        <v>-1.8540539525713873</v>
      </c>
      <c r="H20" s="72">
        <v>84.13</v>
      </c>
      <c r="J20" s="6" t="s">
        <v>127</v>
      </c>
      <c r="K20" s="9">
        <v>3.3243825606040103</v>
      </c>
      <c r="M20" s="10"/>
      <c r="P20" t="s">
        <v>469</v>
      </c>
      <c r="Q20" t="s">
        <v>470</v>
      </c>
      <c r="R20" s="9">
        <v>8.8071455417892395</v>
      </c>
      <c r="S20" s="9">
        <v>19.890670296441446</v>
      </c>
      <c r="T20" s="8">
        <f t="shared" si="0"/>
        <v>11.083524754652206</v>
      </c>
      <c r="U20" s="5">
        <v>21.251999999999999</v>
      </c>
    </row>
    <row r="21" spans="2:21" ht="15.6" x14ac:dyDescent="0.3">
      <c r="B21" t="s">
        <v>295</v>
      </c>
      <c r="C21" t="s">
        <v>296</v>
      </c>
      <c r="D21" s="9">
        <v>3.5067168848868793</v>
      </c>
      <c r="E21" s="9">
        <v>5.3946373887730807</v>
      </c>
      <c r="F21" s="9">
        <f t="shared" si="2"/>
        <v>1.8879205038862015</v>
      </c>
      <c r="G21" s="10">
        <v>3.1129234394446854</v>
      </c>
      <c r="H21" s="71">
        <v>1.92</v>
      </c>
      <c r="J21" s="6" t="s">
        <v>295</v>
      </c>
      <c r="K21" s="9">
        <v>3.5067168848868793</v>
      </c>
      <c r="M21" s="10"/>
      <c r="P21" t="s">
        <v>508</v>
      </c>
      <c r="Q21" t="s">
        <v>509</v>
      </c>
      <c r="R21" s="8">
        <v>17.830689472389206</v>
      </c>
      <c r="S21" s="8">
        <v>28.765619886629462</v>
      </c>
      <c r="T21" s="8">
        <f t="shared" si="0"/>
        <v>10.934930414240256</v>
      </c>
      <c r="U21" s="5">
        <v>68.980999999999995</v>
      </c>
    </row>
    <row r="22" spans="2:21" ht="15.6" x14ac:dyDescent="0.3">
      <c r="B22" t="s">
        <v>53</v>
      </c>
      <c r="C22" t="s">
        <v>54</v>
      </c>
      <c r="D22" s="9">
        <v>3.5471622116869597</v>
      </c>
      <c r="E22" s="9">
        <v>6.4563840756779065</v>
      </c>
      <c r="F22" s="9">
        <f t="shared" si="2"/>
        <v>2.9092218639909468</v>
      </c>
      <c r="G22" s="10">
        <v>3.8702716782203646</v>
      </c>
      <c r="H22" s="72">
        <v>161.51300000000001</v>
      </c>
      <c r="J22" s="6" t="s">
        <v>53</v>
      </c>
      <c r="K22" s="9">
        <v>3.5471622116869597</v>
      </c>
      <c r="M22" s="10"/>
      <c r="P22" t="s">
        <v>32</v>
      </c>
      <c r="Q22" t="s">
        <v>33</v>
      </c>
      <c r="R22" s="8">
        <v>30.164097128331619</v>
      </c>
      <c r="S22" s="8">
        <v>40.024096538557544</v>
      </c>
      <c r="T22" s="9">
        <f t="shared" si="0"/>
        <v>9.8599994102259245</v>
      </c>
      <c r="U22" s="5">
        <v>43.564</v>
      </c>
    </row>
    <row r="23" spans="2:21" ht="15.6" x14ac:dyDescent="0.3">
      <c r="B23" s="25" t="s">
        <v>216</v>
      </c>
      <c r="C23" s="25" t="s">
        <v>217</v>
      </c>
      <c r="D23" s="26">
        <v>3.6606031572445059</v>
      </c>
      <c r="E23" s="26">
        <v>2.693785871014025</v>
      </c>
      <c r="F23" s="26">
        <f t="shared" si="2"/>
        <v>-0.96681728623048091</v>
      </c>
      <c r="G23" s="10">
        <v>0.26904962758824358</v>
      </c>
      <c r="H23" s="71">
        <v>1.8180000000000001</v>
      </c>
      <c r="J23" s="6" t="s">
        <v>216</v>
      </c>
      <c r="K23" s="9">
        <v>3.6606031572445059</v>
      </c>
      <c r="M23" s="10">
        <v>1</v>
      </c>
      <c r="P23" t="s">
        <v>20</v>
      </c>
      <c r="Q23" t="s">
        <v>21</v>
      </c>
      <c r="R23" s="8">
        <v>12.313561344838897</v>
      </c>
      <c r="S23" s="8">
        <v>21.237033755635416</v>
      </c>
      <c r="T23" s="9">
        <f t="shared" si="0"/>
        <v>8.9234724107965189</v>
      </c>
      <c r="U23" s="7">
        <v>2.746</v>
      </c>
    </row>
    <row r="24" spans="2:21" ht="15.6" x14ac:dyDescent="0.3">
      <c r="B24" s="25" t="s">
        <v>68</v>
      </c>
      <c r="C24" s="25" t="s">
        <v>69</v>
      </c>
      <c r="D24" s="26">
        <v>3.6844388026912034</v>
      </c>
      <c r="E24" s="26">
        <v>3.4840042254356307</v>
      </c>
      <c r="F24" s="26">
        <f t="shared" si="2"/>
        <v>-0.20043457725557268</v>
      </c>
      <c r="G24" s="10">
        <v>1.2441702384282762</v>
      </c>
      <c r="H24" s="72">
        <v>11.131</v>
      </c>
      <c r="J24" s="6" t="s">
        <v>68</v>
      </c>
      <c r="K24" s="9">
        <v>3.6844388026912034</v>
      </c>
      <c r="M24" s="10">
        <v>1</v>
      </c>
      <c r="P24" t="s">
        <v>80</v>
      </c>
      <c r="Q24" t="s">
        <v>81</v>
      </c>
      <c r="R24" s="8">
        <v>23.324295581406592</v>
      </c>
      <c r="S24" s="8">
        <v>31.224919301817511</v>
      </c>
      <c r="T24" s="9">
        <f t="shared" si="0"/>
        <v>7.9006237204109198</v>
      </c>
      <c r="U24" s="7">
        <v>2.1539999999999999</v>
      </c>
    </row>
    <row r="25" spans="2:21" ht="15.6" x14ac:dyDescent="0.3">
      <c r="B25" s="30" t="s">
        <v>562</v>
      </c>
      <c r="C25" s="30" t="s">
        <v>563</v>
      </c>
      <c r="D25" s="31">
        <v>3.979887900541295</v>
      </c>
      <c r="E25" s="31">
        <v>10.767534050827402</v>
      </c>
      <c r="F25" s="31">
        <f t="shared" si="2"/>
        <v>6.7876461502861076</v>
      </c>
      <c r="G25" s="10">
        <v>5.3814205644462447</v>
      </c>
      <c r="H25" s="72">
        <v>92.537000000000006</v>
      </c>
      <c r="J25" s="6" t="s">
        <v>562</v>
      </c>
      <c r="K25" s="9">
        <v>3.979887900541295</v>
      </c>
      <c r="M25" s="10"/>
      <c r="P25" s="30" t="s">
        <v>240</v>
      </c>
      <c r="Q25" s="30" t="s">
        <v>241</v>
      </c>
      <c r="R25" s="36">
        <v>12.044728717737618</v>
      </c>
      <c r="S25" s="36">
        <v>19.876496072439519</v>
      </c>
      <c r="T25" s="31">
        <f t="shared" si="0"/>
        <v>7.8317673547019009</v>
      </c>
      <c r="U25" s="37">
        <v>258.80200000000002</v>
      </c>
    </row>
    <row r="26" spans="2:21" ht="15.6" x14ac:dyDescent="0.3">
      <c r="B26" t="s">
        <v>397</v>
      </c>
      <c r="C26" t="s">
        <v>398</v>
      </c>
      <c r="D26" s="9">
        <v>3.988276375061659</v>
      </c>
      <c r="E26" s="9">
        <v>4.8873311075651706</v>
      </c>
      <c r="F26" s="9">
        <f t="shared" si="2"/>
        <v>0.89905473250351164</v>
      </c>
      <c r="G26" s="10">
        <v>2.155801261385049</v>
      </c>
      <c r="H26" s="71">
        <v>7.9109999999999996</v>
      </c>
      <c r="J26" s="6" t="s">
        <v>397</v>
      </c>
      <c r="K26" s="9">
        <v>3.988276375061659</v>
      </c>
      <c r="M26" s="10"/>
      <c r="P26" t="s">
        <v>133</v>
      </c>
      <c r="Q26" t="s">
        <v>134</v>
      </c>
      <c r="R26" s="8">
        <v>20.060405379930991</v>
      </c>
      <c r="S26" s="8">
        <v>27.399671170166801</v>
      </c>
      <c r="T26" s="9">
        <f t="shared" si="0"/>
        <v>7.3392657902358103</v>
      </c>
      <c r="U26" s="7">
        <v>4.9000000000000004</v>
      </c>
    </row>
    <row r="27" spans="2:21" ht="15.6" x14ac:dyDescent="0.3">
      <c r="B27" t="s">
        <v>118</v>
      </c>
      <c r="C27" t="s">
        <v>119</v>
      </c>
      <c r="D27" s="9">
        <v>4.0790901842135767</v>
      </c>
      <c r="E27" s="8">
        <v>25.381810109581025</v>
      </c>
      <c r="F27" s="8">
        <f t="shared" si="2"/>
        <v>21.302719925367448</v>
      </c>
      <c r="G27" s="10">
        <v>8.6012084069165624</v>
      </c>
      <c r="H27" s="72">
        <v>1382.1310000000001</v>
      </c>
      <c r="J27" s="6" t="s">
        <v>118</v>
      </c>
      <c r="K27" s="9">
        <v>4.0790901842135767</v>
      </c>
      <c r="M27" s="10"/>
      <c r="P27" t="s">
        <v>403</v>
      </c>
      <c r="Q27" t="s">
        <v>404</v>
      </c>
      <c r="R27" s="8">
        <v>14.282092940283261</v>
      </c>
      <c r="S27" s="8">
        <v>21.602481526687708</v>
      </c>
      <c r="T27" s="9">
        <f t="shared" si="0"/>
        <v>7.3203885864044462</v>
      </c>
      <c r="U27" s="7">
        <v>32.405000000000001</v>
      </c>
    </row>
    <row r="28" spans="2:21" ht="15.6" x14ac:dyDescent="0.3">
      <c r="B28" t="s">
        <v>505</v>
      </c>
      <c r="C28" t="s">
        <v>506</v>
      </c>
      <c r="D28" s="9">
        <v>4.1041259753169763</v>
      </c>
      <c r="E28" s="9">
        <v>5.188769485421469</v>
      </c>
      <c r="F28" s="9">
        <f t="shared" si="2"/>
        <v>1.0846435101044927</v>
      </c>
      <c r="G28" s="10">
        <v>2.4421260732172239</v>
      </c>
      <c r="H28" s="72">
        <v>48.633000000000003</v>
      </c>
      <c r="J28" s="6" t="s">
        <v>505</v>
      </c>
      <c r="K28" s="9">
        <v>4.1041259753169763</v>
      </c>
      <c r="M28" s="10"/>
      <c r="P28" t="s">
        <v>348</v>
      </c>
      <c r="Q28" t="s">
        <v>349</v>
      </c>
      <c r="R28" s="8">
        <v>14.978783766537129</v>
      </c>
      <c r="S28" s="8">
        <v>21.945260198702087</v>
      </c>
      <c r="T28" s="9">
        <f t="shared" si="0"/>
        <v>6.9664764321649582</v>
      </c>
      <c r="U28" s="7">
        <v>3.0139999999999998</v>
      </c>
    </row>
    <row r="29" spans="2:21" ht="15.6" x14ac:dyDescent="0.3">
      <c r="B29" t="s">
        <v>192</v>
      </c>
      <c r="C29" t="s">
        <v>193</v>
      </c>
      <c r="D29" s="9">
        <v>4.2457055275781768</v>
      </c>
      <c r="E29" s="9">
        <v>2.9529681037923834</v>
      </c>
      <c r="F29" s="9">
        <f t="shared" si="2"/>
        <v>-1.2927374237857934</v>
      </c>
      <c r="G29" s="10">
        <v>5.9995297371604132E-2</v>
      </c>
      <c r="H29" s="71">
        <v>2.0350000000000001</v>
      </c>
      <c r="J29" s="6" t="s">
        <v>192</v>
      </c>
      <c r="K29" s="9">
        <v>4.2457055275781768</v>
      </c>
      <c r="M29" s="10"/>
      <c r="P29" s="30" t="s">
        <v>562</v>
      </c>
      <c r="Q29" s="30" t="s">
        <v>563</v>
      </c>
      <c r="R29" s="31">
        <v>3.979887900541295</v>
      </c>
      <c r="S29" s="36">
        <v>10.767534050827402</v>
      </c>
      <c r="T29" s="31">
        <f t="shared" si="0"/>
        <v>6.7876461502861076</v>
      </c>
      <c r="U29" s="5">
        <v>92.537000000000006</v>
      </c>
    </row>
    <row r="30" spans="2:21" ht="15.6" x14ac:dyDescent="0.3">
      <c r="B30" t="s">
        <v>514</v>
      </c>
      <c r="C30" t="s">
        <v>515</v>
      </c>
      <c r="D30" s="9">
        <v>4.3017903831450379</v>
      </c>
      <c r="E30" s="9">
        <v>2.6937894485566805</v>
      </c>
      <c r="F30" s="9">
        <f t="shared" si="2"/>
        <v>-1.6080009345883575</v>
      </c>
      <c r="G30" s="10">
        <v>-0.335965669113027</v>
      </c>
      <c r="H30" s="71">
        <v>7.3719999999999999</v>
      </c>
      <c r="J30" s="6" t="s">
        <v>514</v>
      </c>
      <c r="K30" s="9">
        <v>4.3017903831450379</v>
      </c>
      <c r="M30" s="10">
        <v>1</v>
      </c>
      <c r="P30" s="51" t="s">
        <v>526</v>
      </c>
      <c r="Q30" s="51" t="s">
        <v>527</v>
      </c>
      <c r="R30" s="52">
        <v>29.736213839025925</v>
      </c>
      <c r="S30" s="52">
        <v>36.270894749678895</v>
      </c>
      <c r="T30" s="53">
        <f t="shared" si="0"/>
        <v>6.5346809106529697</v>
      </c>
      <c r="U30" s="7">
        <v>78.558999999999997</v>
      </c>
    </row>
    <row r="31" spans="2:21" ht="15.6" x14ac:dyDescent="0.3">
      <c r="B31" t="s">
        <v>286</v>
      </c>
      <c r="C31" t="s">
        <v>287</v>
      </c>
      <c r="D31" s="9">
        <v>4.3084560004857453</v>
      </c>
      <c r="E31" s="9">
        <v>9.5424260336348041</v>
      </c>
      <c r="F31" s="9">
        <f t="shared" si="2"/>
        <v>5.2339700331490588</v>
      </c>
      <c r="G31" s="10">
        <v>4.6352035524683242</v>
      </c>
      <c r="H31" s="71">
        <v>7.1630000000000003</v>
      </c>
      <c r="J31" s="6" t="s">
        <v>286</v>
      </c>
      <c r="K31" s="9">
        <v>4.3084560004857453</v>
      </c>
      <c r="M31" s="10"/>
      <c r="P31" t="s">
        <v>252</v>
      </c>
      <c r="Q31" t="s">
        <v>253</v>
      </c>
      <c r="R31" s="8">
        <v>53.677902817808189</v>
      </c>
      <c r="S31" s="8">
        <v>60.206950110004968</v>
      </c>
      <c r="T31" s="9">
        <f t="shared" si="0"/>
        <v>6.529047292196779</v>
      </c>
      <c r="U31" s="7">
        <v>8.5220000000000002</v>
      </c>
    </row>
    <row r="32" spans="2:21" ht="15.6" x14ac:dyDescent="0.3">
      <c r="B32" t="s">
        <v>312</v>
      </c>
      <c r="C32" t="s">
        <v>313</v>
      </c>
      <c r="D32" s="9">
        <v>4.488310581303721</v>
      </c>
      <c r="E32" s="9">
        <v>2.6243672333225918</v>
      </c>
      <c r="F32" s="9">
        <f t="shared" si="2"/>
        <v>-1.8639433479811292</v>
      </c>
      <c r="G32" s="10">
        <v>-0.6424890210090517</v>
      </c>
      <c r="H32" s="71">
        <v>24.914999999999999</v>
      </c>
      <c r="J32" s="6" t="s">
        <v>312</v>
      </c>
      <c r="K32" s="9">
        <v>4.488310581303721</v>
      </c>
      <c r="M32" s="10"/>
      <c r="P32" t="s">
        <v>38</v>
      </c>
      <c r="Q32" t="s">
        <v>39</v>
      </c>
      <c r="R32" s="8">
        <v>78.298518794448256</v>
      </c>
      <c r="S32" s="8">
        <v>84.64102623957605</v>
      </c>
      <c r="T32" s="9">
        <f t="shared" si="0"/>
        <v>6.3425074451277936</v>
      </c>
      <c r="U32" s="7">
        <v>24.445</v>
      </c>
    </row>
    <row r="33" spans="2:21" ht="15.6" x14ac:dyDescent="0.3">
      <c r="B33" s="20" t="s">
        <v>237</v>
      </c>
      <c r="C33" s="20" t="s">
        <v>238</v>
      </c>
      <c r="D33" s="10">
        <v>4.9233487459356047</v>
      </c>
      <c r="E33" s="21">
        <v>11.107334418580898</v>
      </c>
      <c r="F33" s="10">
        <f t="shared" si="2"/>
        <v>6.1839856726452931</v>
      </c>
      <c r="G33" s="10">
        <v>4.7104253593631942</v>
      </c>
      <c r="H33" s="72">
        <v>1309.713</v>
      </c>
      <c r="J33" s="6" t="s">
        <v>237</v>
      </c>
      <c r="K33" s="9">
        <v>4.9233487459356047</v>
      </c>
      <c r="M33" s="10"/>
      <c r="P33" t="s">
        <v>417</v>
      </c>
      <c r="Q33" t="s">
        <v>418</v>
      </c>
      <c r="R33" s="8">
        <v>30.757253437810959</v>
      </c>
      <c r="S33" s="8">
        <v>37.023568582700129</v>
      </c>
      <c r="T33" s="9">
        <f t="shared" si="0"/>
        <v>6.2663151448891696</v>
      </c>
      <c r="U33" s="7">
        <v>19.821000000000002</v>
      </c>
    </row>
    <row r="34" spans="2:21" ht="15.6" x14ac:dyDescent="0.3">
      <c r="B34" s="23" t="s">
        <v>437</v>
      </c>
      <c r="C34" s="23" t="s">
        <v>438</v>
      </c>
      <c r="D34" s="24">
        <v>4.982030432348501</v>
      </c>
      <c r="E34" s="24">
        <v>4.3385825722334932</v>
      </c>
      <c r="F34" s="24">
        <f t="shared" si="2"/>
        <v>-0.64344786011500776</v>
      </c>
      <c r="G34" s="10">
        <v>0.93344800280344375</v>
      </c>
      <c r="H34" s="71">
        <v>15.406000000000001</v>
      </c>
      <c r="J34" s="6" t="s">
        <v>437</v>
      </c>
      <c r="K34" s="9">
        <v>4.982030432348501</v>
      </c>
      <c r="M34" s="10">
        <v>1</v>
      </c>
      <c r="P34" s="30" t="s">
        <v>237</v>
      </c>
      <c r="Q34" s="30" t="s">
        <v>238</v>
      </c>
      <c r="R34" s="31">
        <v>4.9233487459356047</v>
      </c>
      <c r="S34" s="36">
        <v>11.107334418580898</v>
      </c>
      <c r="T34" s="31">
        <f t="shared" si="0"/>
        <v>6.1839856726452931</v>
      </c>
      <c r="U34" s="35">
        <v>1309.713</v>
      </c>
    </row>
    <row r="35" spans="2:21" ht="15.6" x14ac:dyDescent="0.3">
      <c r="B35" s="23" t="s">
        <v>201</v>
      </c>
      <c r="C35" s="23" t="s">
        <v>202</v>
      </c>
      <c r="D35" s="24">
        <v>5.1360170653185335</v>
      </c>
      <c r="E35" s="24">
        <v>7.5412166453400404</v>
      </c>
      <c r="F35" s="24">
        <f t="shared" si="2"/>
        <v>2.4051995800215069</v>
      </c>
      <c r="G35" s="10">
        <v>2.9479523029005388</v>
      </c>
      <c r="H35" s="71">
        <v>27.573</v>
      </c>
      <c r="J35" s="6" t="s">
        <v>201</v>
      </c>
      <c r="K35" s="9">
        <v>5.1360170653185335</v>
      </c>
      <c r="M35" s="10"/>
      <c r="O35">
        <v>1</v>
      </c>
      <c r="P35" t="s">
        <v>523</v>
      </c>
      <c r="Q35" t="s">
        <v>524</v>
      </c>
      <c r="R35" s="8">
        <v>14.929017447859735</v>
      </c>
      <c r="S35" s="8">
        <v>20.481793035758699</v>
      </c>
      <c r="T35" s="9">
        <f t="shared" si="0"/>
        <v>5.5527755878989637</v>
      </c>
      <c r="U35" s="7">
        <v>11.224</v>
      </c>
    </row>
    <row r="36" spans="2:21" ht="15.6" x14ac:dyDescent="0.3">
      <c r="B36" t="s">
        <v>222</v>
      </c>
      <c r="C36" t="s">
        <v>223</v>
      </c>
      <c r="D36" s="9">
        <v>5.4662452970598858</v>
      </c>
      <c r="E36" s="9">
        <v>3.2084940879766037</v>
      </c>
      <c r="F36" s="9">
        <f t="shared" si="2"/>
        <v>-2.2577512090832821</v>
      </c>
      <c r="G36" s="10">
        <v>-0.62187087842237454</v>
      </c>
      <c r="H36" s="71">
        <v>10.744</v>
      </c>
      <c r="J36" s="6" t="s">
        <v>222</v>
      </c>
      <c r="K36" s="9">
        <v>5.4662452970598858</v>
      </c>
      <c r="M36" s="10"/>
      <c r="P36" t="s">
        <v>481</v>
      </c>
      <c r="Q36" t="s">
        <v>482</v>
      </c>
      <c r="R36" s="9">
        <v>2.3779568954515065</v>
      </c>
      <c r="S36" s="9">
        <v>7.7917412248915756</v>
      </c>
      <c r="T36" s="9">
        <f t="shared" ref="T36:T67" si="3">S36-R36</f>
        <v>5.4137843294400696</v>
      </c>
      <c r="U36" s="5">
        <v>39.598999999999997</v>
      </c>
    </row>
    <row r="37" spans="2:21" ht="15.6" x14ac:dyDescent="0.3">
      <c r="B37" t="s">
        <v>379</v>
      </c>
      <c r="C37" t="s">
        <v>380</v>
      </c>
      <c r="D37" s="9">
        <v>6.819089625539501</v>
      </c>
      <c r="E37" s="8">
        <v>11.063089159786383</v>
      </c>
      <c r="F37" s="9">
        <f t="shared" si="2"/>
        <v>4.2439995342468819</v>
      </c>
      <c r="G37" s="10">
        <v>3.273020215137453</v>
      </c>
      <c r="H37" s="72">
        <v>183.636</v>
      </c>
      <c r="J37" s="6" t="s">
        <v>379</v>
      </c>
      <c r="K37" s="9">
        <v>6.819089625539501</v>
      </c>
      <c r="M37" s="10"/>
      <c r="P37" t="s">
        <v>286</v>
      </c>
      <c r="Q37" t="s">
        <v>287</v>
      </c>
      <c r="R37" s="9">
        <v>4.3084560004857453</v>
      </c>
      <c r="S37" s="9">
        <v>9.5424260336348041</v>
      </c>
      <c r="T37" s="9">
        <f t="shared" si="3"/>
        <v>5.2339700331490588</v>
      </c>
      <c r="U37" s="7">
        <v>7.1630000000000003</v>
      </c>
    </row>
    <row r="38" spans="2:21" ht="15.6" x14ac:dyDescent="0.3">
      <c r="B38" t="s">
        <v>269</v>
      </c>
      <c r="C38" t="s">
        <v>270</v>
      </c>
      <c r="D38" s="9">
        <v>7.0314275912399236</v>
      </c>
      <c r="E38" s="9">
        <v>5.8055020638396391</v>
      </c>
      <c r="F38" s="9">
        <f t="shared" si="2"/>
        <v>-1.2259255274002845</v>
      </c>
      <c r="G38" s="10">
        <v>0.77017779988401469</v>
      </c>
      <c r="H38" s="71">
        <v>45.247</v>
      </c>
      <c r="J38" s="6" t="s">
        <v>269</v>
      </c>
      <c r="K38" s="9">
        <v>7.0314275912399236</v>
      </c>
      <c r="M38" s="10"/>
      <c r="P38" t="s">
        <v>121</v>
      </c>
      <c r="Q38" t="s">
        <v>122</v>
      </c>
      <c r="R38" s="8">
        <v>20.390566704597404</v>
      </c>
      <c r="S38" s="8">
        <v>24.673694570336682</v>
      </c>
      <c r="T38" s="9">
        <f t="shared" si="3"/>
        <v>4.283127865739278</v>
      </c>
      <c r="U38" s="7">
        <v>48.762999999999998</v>
      </c>
    </row>
    <row r="39" spans="2:21" ht="15.6" x14ac:dyDescent="0.3">
      <c r="B39" t="s">
        <v>568</v>
      </c>
      <c r="C39" t="s">
        <v>569</v>
      </c>
      <c r="D39" s="9">
        <v>7.2660205227416315</v>
      </c>
      <c r="E39" s="9">
        <v>7.4509963858769703</v>
      </c>
      <c r="F39" s="9">
        <f t="shared" si="2"/>
        <v>0.18497586313533887</v>
      </c>
      <c r="G39" s="10">
        <v>1.4752355780199007</v>
      </c>
      <c r="H39" s="71">
        <v>16.033999999999999</v>
      </c>
      <c r="J39" s="6" t="s">
        <v>568</v>
      </c>
      <c r="K39" s="9">
        <v>7.2660205227416315</v>
      </c>
      <c r="M39" s="10"/>
      <c r="P39" t="s">
        <v>379</v>
      </c>
      <c r="Q39" t="s">
        <v>380</v>
      </c>
      <c r="R39" s="9">
        <v>6.819089625539501</v>
      </c>
      <c r="S39" s="8">
        <v>11.063089159786383</v>
      </c>
      <c r="T39" s="9">
        <f t="shared" si="3"/>
        <v>4.2439995342468819</v>
      </c>
      <c r="U39" s="7">
        <v>183.636</v>
      </c>
    </row>
    <row r="40" spans="2:21" ht="15.6" x14ac:dyDescent="0.3">
      <c r="B40" s="27" t="s">
        <v>103</v>
      </c>
      <c r="C40" s="27" t="s">
        <v>104</v>
      </c>
      <c r="D40" s="28">
        <v>7.3405048239164703</v>
      </c>
      <c r="E40" s="28">
        <v>5.5820111853659897</v>
      </c>
      <c r="F40" s="28">
        <f t="shared" si="2"/>
        <v>-1.7584936385504806</v>
      </c>
      <c r="G40" s="10">
        <v>0.21468418799342087</v>
      </c>
      <c r="H40" s="72">
        <v>23.684999999999999</v>
      </c>
      <c r="J40" s="6" t="s">
        <v>103</v>
      </c>
      <c r="K40" s="9">
        <v>7.3405048239164703</v>
      </c>
      <c r="M40" s="10"/>
      <c r="P40" t="s">
        <v>382</v>
      </c>
      <c r="Q40" t="s">
        <v>383</v>
      </c>
      <c r="R40" s="8">
        <v>116.94993728298064</v>
      </c>
      <c r="S40" s="8">
        <v>121.04858132993182</v>
      </c>
      <c r="T40" s="9">
        <f t="shared" si="3"/>
        <v>4.0986440469511791</v>
      </c>
      <c r="U40" s="7">
        <v>5.2709999999999999</v>
      </c>
    </row>
    <row r="41" spans="2:21" ht="15.6" x14ac:dyDescent="0.3">
      <c r="B41" t="s">
        <v>388</v>
      </c>
      <c r="C41" t="s">
        <v>389</v>
      </c>
      <c r="D41" s="9">
        <v>7.5255697931952499</v>
      </c>
      <c r="E41" s="9">
        <v>8.7687126722553259</v>
      </c>
      <c r="F41" s="9">
        <f t="shared" si="2"/>
        <v>1.243142879060076</v>
      </c>
      <c r="G41" s="10">
        <v>2.038026900779971</v>
      </c>
      <c r="H41" s="72">
        <v>193.566</v>
      </c>
      <c r="J41" s="6" t="s">
        <v>388</v>
      </c>
      <c r="K41" s="9">
        <v>7.5255697931952499</v>
      </c>
      <c r="M41" s="10"/>
      <c r="P41" t="s">
        <v>26</v>
      </c>
      <c r="Q41" t="s">
        <v>27</v>
      </c>
      <c r="R41" s="9">
        <v>9.4090834048542078</v>
      </c>
      <c r="S41" s="9">
        <v>13.193946905152815</v>
      </c>
      <c r="T41" s="9">
        <f t="shared" si="3"/>
        <v>3.7848635002986075</v>
      </c>
      <c r="U41" s="7">
        <v>25.867999999999999</v>
      </c>
    </row>
    <row r="42" spans="2:21" ht="15.6" x14ac:dyDescent="0.3">
      <c r="B42" t="s">
        <v>333</v>
      </c>
      <c r="C42" t="s">
        <v>334</v>
      </c>
      <c r="D42" s="9">
        <v>7.8213241545747465</v>
      </c>
      <c r="E42" s="9">
        <v>7.9290383681611578</v>
      </c>
      <c r="F42" s="9">
        <f t="shared" si="2"/>
        <v>0.10771421358641131</v>
      </c>
      <c r="G42" s="10">
        <v>1.5554567842672422</v>
      </c>
      <c r="H42" s="71">
        <v>3.794</v>
      </c>
      <c r="J42" s="6" t="s">
        <v>333</v>
      </c>
      <c r="K42" s="9">
        <v>7.8213241545747465</v>
      </c>
      <c r="M42" s="10"/>
      <c r="P42" t="s">
        <v>353</v>
      </c>
      <c r="Q42" t="s">
        <v>354</v>
      </c>
      <c r="R42" s="8">
        <v>11.036447461804842</v>
      </c>
      <c r="S42" s="8">
        <v>14.6573371509291</v>
      </c>
      <c r="T42" s="9">
        <f t="shared" si="3"/>
        <v>3.6208896891242581</v>
      </c>
      <c r="U42" s="7">
        <v>33.826999999999998</v>
      </c>
    </row>
    <row r="43" spans="2:21" ht="15.6" x14ac:dyDescent="0.3">
      <c r="B43" s="27" t="s">
        <v>136</v>
      </c>
      <c r="C43" s="27" t="s">
        <v>607</v>
      </c>
      <c r="D43" s="28">
        <v>8.3047612245399769</v>
      </c>
      <c r="E43" s="28">
        <v>5.9097015712299026</v>
      </c>
      <c r="F43" s="28">
        <f t="shared" si="2"/>
        <v>-2.3950596533100743</v>
      </c>
      <c r="G43" s="10">
        <v>0.23016063828373162</v>
      </c>
      <c r="H43" s="72">
        <v>24.327000000000002</v>
      </c>
      <c r="J43" s="6" t="s">
        <v>136</v>
      </c>
      <c r="K43" s="9">
        <v>8.3047612245399769</v>
      </c>
      <c r="M43" s="10"/>
      <c r="P43" t="s">
        <v>263</v>
      </c>
      <c r="Q43" t="s">
        <v>264</v>
      </c>
      <c r="R43" s="8">
        <v>18.155376961987248</v>
      </c>
      <c r="S43" s="8">
        <v>21.755274795970507</v>
      </c>
      <c r="T43" s="9">
        <f t="shared" si="3"/>
        <v>3.5998978339832597</v>
      </c>
      <c r="U43" s="7">
        <v>6.976</v>
      </c>
    </row>
    <row r="44" spans="2:21" ht="15.6" x14ac:dyDescent="0.3">
      <c r="B44" t="s">
        <v>225</v>
      </c>
      <c r="C44" t="s">
        <v>226</v>
      </c>
      <c r="D44" s="9">
        <v>8.5379658342367186</v>
      </c>
      <c r="E44" s="9">
        <v>8.6955823340585905</v>
      </c>
      <c r="F44" s="9">
        <f t="shared" si="2"/>
        <v>0.15761649982187187</v>
      </c>
      <c r="G44" s="10">
        <v>1.4833152010678345</v>
      </c>
      <c r="H44" s="71">
        <v>8.6059999999999999</v>
      </c>
      <c r="J44" s="6" t="s">
        <v>225</v>
      </c>
      <c r="K44" s="9">
        <v>8.5379658342367186</v>
      </c>
      <c r="M44" s="10"/>
      <c r="P44" s="30" t="s">
        <v>100</v>
      </c>
      <c r="Q44" s="30" t="s">
        <v>101</v>
      </c>
      <c r="R44" s="31">
        <v>2.9010447707019273</v>
      </c>
      <c r="S44" s="31">
        <v>6.2346283053922784</v>
      </c>
      <c r="T44" s="31">
        <f t="shared" si="3"/>
        <v>3.3335835346903511</v>
      </c>
      <c r="U44" s="35">
        <v>15.776</v>
      </c>
    </row>
    <row r="45" spans="2:21" ht="15.6" x14ac:dyDescent="0.3">
      <c r="B45" t="s">
        <v>469</v>
      </c>
      <c r="C45" t="s">
        <v>470</v>
      </c>
      <c r="D45" s="9">
        <v>8.8071455417892395</v>
      </c>
      <c r="E45" s="9">
        <v>19.890670296441446</v>
      </c>
      <c r="F45" s="9">
        <f t="shared" si="2"/>
        <v>11.083524754652206</v>
      </c>
      <c r="G45" s="10">
        <v>4.7043118245739128</v>
      </c>
      <c r="H45" s="72">
        <v>21.251999999999999</v>
      </c>
      <c r="J45" s="6" t="s">
        <v>469</v>
      </c>
      <c r="K45" s="9">
        <v>8.8071455417892395</v>
      </c>
      <c r="M45" s="10"/>
      <c r="P45" t="s">
        <v>243</v>
      </c>
      <c r="Q45" t="s">
        <v>244</v>
      </c>
      <c r="R45" s="8">
        <v>28.339231749548084</v>
      </c>
      <c r="S45" s="8">
        <v>31.431647604177819</v>
      </c>
      <c r="T45" s="9">
        <f t="shared" si="3"/>
        <v>3.0924158546297349</v>
      </c>
      <c r="U45" s="7">
        <v>79.47</v>
      </c>
    </row>
    <row r="46" spans="2:21" ht="15.6" x14ac:dyDescent="0.3">
      <c r="B46" t="s">
        <v>565</v>
      </c>
      <c r="C46" t="s">
        <v>566</v>
      </c>
      <c r="D46" s="9">
        <v>8.9710804204641317</v>
      </c>
      <c r="E46" s="9">
        <v>4.7761303491976781</v>
      </c>
      <c r="F46" s="9">
        <f t="shared" si="2"/>
        <v>-4.1949500712664536</v>
      </c>
      <c r="G46" s="10">
        <v>-0.76108407942659517</v>
      </c>
      <c r="H46" s="72">
        <v>29.132000000000001</v>
      </c>
      <c r="J46" s="6" t="s">
        <v>565</v>
      </c>
      <c r="K46" s="9">
        <v>8.9710804204641317</v>
      </c>
      <c r="M46" s="10"/>
      <c r="P46" s="30" t="s">
        <v>53</v>
      </c>
      <c r="Q46" s="30" t="s">
        <v>54</v>
      </c>
      <c r="R46" s="31">
        <v>3.5471622116869597</v>
      </c>
      <c r="S46" s="31">
        <v>6.4563840756779065</v>
      </c>
      <c r="T46" s="31">
        <f t="shared" si="3"/>
        <v>2.9092218639909468</v>
      </c>
      <c r="U46" s="35">
        <v>161.51300000000001</v>
      </c>
    </row>
    <row r="47" spans="2:21" ht="15.6" x14ac:dyDescent="0.3">
      <c r="B47" t="s">
        <v>26</v>
      </c>
      <c r="C47" t="s">
        <v>27</v>
      </c>
      <c r="D47" s="9">
        <v>9.4090834048542078</v>
      </c>
      <c r="E47" s="9">
        <v>13.193946905152815</v>
      </c>
      <c r="F47" s="9">
        <f t="shared" si="2"/>
        <v>3.7848635002986075</v>
      </c>
      <c r="G47" s="10">
        <v>2.6747072195384671</v>
      </c>
      <c r="H47" s="72">
        <v>25.867999999999999</v>
      </c>
      <c r="J47" s="6" t="s">
        <v>26</v>
      </c>
      <c r="K47" s="9">
        <v>9.4090834048542078</v>
      </c>
      <c r="M47" s="10"/>
      <c r="P47" t="s">
        <v>166</v>
      </c>
      <c r="Q47" t="s">
        <v>167</v>
      </c>
      <c r="R47" s="8">
        <v>12.048032254562687</v>
      </c>
      <c r="S47" s="8">
        <v>14.833777977166154</v>
      </c>
      <c r="T47" s="9">
        <f t="shared" si="3"/>
        <v>2.7857457226034672</v>
      </c>
      <c r="U47" s="7">
        <v>6.4029999999999996</v>
      </c>
    </row>
    <row r="48" spans="2:21" ht="15.6" x14ac:dyDescent="0.3">
      <c r="B48" t="s">
        <v>74</v>
      </c>
      <c r="C48" t="s">
        <v>75</v>
      </c>
      <c r="D48" s="8">
        <v>10.54657058587682</v>
      </c>
      <c r="E48" s="8">
        <v>11.485244559474365</v>
      </c>
      <c r="F48" s="9">
        <f t="shared" si="2"/>
        <v>0.93867397359754534</v>
      </c>
      <c r="G48" s="10">
        <v>1.742715989954114</v>
      </c>
      <c r="H48" s="72">
        <v>11.725</v>
      </c>
      <c r="J48" s="6" t="s">
        <v>74</v>
      </c>
      <c r="K48" s="8">
        <v>10.54657058587682</v>
      </c>
      <c r="M48" s="10"/>
      <c r="P48" t="s">
        <v>362</v>
      </c>
      <c r="Q48" t="s">
        <v>363</v>
      </c>
      <c r="R48" s="8">
        <v>17.248501741507528</v>
      </c>
      <c r="S48" s="8">
        <v>20.002470293203771</v>
      </c>
      <c r="T48" s="9">
        <f t="shared" si="3"/>
        <v>2.7539685516962429</v>
      </c>
      <c r="U48" s="7">
        <v>2.2400000000000002</v>
      </c>
    </row>
    <row r="49" spans="2:21" ht="15.6" x14ac:dyDescent="0.3">
      <c r="B49" t="s">
        <v>406</v>
      </c>
      <c r="C49" t="s">
        <v>407</v>
      </c>
      <c r="D49" s="8">
        <v>11.017801296358032</v>
      </c>
      <c r="E49" s="8">
        <v>13.090927986838935</v>
      </c>
      <c r="F49" s="9">
        <f t="shared" si="2"/>
        <v>2.0731266904809029</v>
      </c>
      <c r="G49" s="10">
        <v>2.1767892383373271</v>
      </c>
      <c r="H49" s="72">
        <v>103.45099999999999</v>
      </c>
      <c r="J49" s="6" t="s">
        <v>406</v>
      </c>
      <c r="K49" s="8">
        <v>11.017801296358032</v>
      </c>
      <c r="M49" s="10"/>
      <c r="P49" t="s">
        <v>163</v>
      </c>
      <c r="Q49" t="s">
        <v>164</v>
      </c>
      <c r="R49" s="8">
        <v>17.603360140210466</v>
      </c>
      <c r="S49" s="8">
        <v>20.14565070537067</v>
      </c>
      <c r="T49" s="9">
        <f t="shared" si="3"/>
        <v>2.5422905651602044</v>
      </c>
      <c r="U49" s="5">
        <v>90.203000000000003</v>
      </c>
    </row>
    <row r="50" spans="2:21" ht="15.6" x14ac:dyDescent="0.3">
      <c r="B50" t="s">
        <v>353</v>
      </c>
      <c r="C50" t="s">
        <v>354</v>
      </c>
      <c r="D50" s="8">
        <v>11.036447461804842</v>
      </c>
      <c r="E50" s="8">
        <v>14.6573371509291</v>
      </c>
      <c r="F50" s="9">
        <f t="shared" si="2"/>
        <v>3.6208896891242581</v>
      </c>
      <c r="G50" s="10">
        <v>2.547500540831571</v>
      </c>
      <c r="H50" s="71">
        <v>33.826999999999998</v>
      </c>
      <c r="J50" s="6" t="s">
        <v>353</v>
      </c>
      <c r="K50" s="8">
        <v>11.036447461804842</v>
      </c>
      <c r="M50" s="10"/>
      <c r="P50" s="23" t="s">
        <v>201</v>
      </c>
      <c r="Q50" s="23" t="s">
        <v>202</v>
      </c>
      <c r="R50" s="24">
        <v>5.1360170653185335</v>
      </c>
      <c r="S50" s="24">
        <v>7.5412166453400404</v>
      </c>
      <c r="T50" s="24">
        <f t="shared" si="3"/>
        <v>2.4051995800215069</v>
      </c>
      <c r="U50" s="7">
        <v>27.573</v>
      </c>
    </row>
    <row r="51" spans="2:21" ht="15.6" x14ac:dyDescent="0.3">
      <c r="B51" t="s">
        <v>240</v>
      </c>
      <c r="C51" t="s">
        <v>241</v>
      </c>
      <c r="D51" s="8">
        <v>12.044728717737618</v>
      </c>
      <c r="E51" s="8">
        <v>19.876496072439519</v>
      </c>
      <c r="F51" s="9">
        <f t="shared" si="2"/>
        <v>7.8317673547019009</v>
      </c>
      <c r="G51" s="10">
        <v>3.4228126375669632</v>
      </c>
      <c r="H51" s="72">
        <v>258.80200000000002</v>
      </c>
      <c r="J51" s="6" t="s">
        <v>240</v>
      </c>
      <c r="K51" s="8">
        <v>12.044728717737618</v>
      </c>
      <c r="M51" s="10"/>
      <c r="P51" t="s">
        <v>370</v>
      </c>
      <c r="Q51" t="s">
        <v>371</v>
      </c>
      <c r="R51" s="8">
        <v>62.251111953768557</v>
      </c>
      <c r="S51" s="8">
        <v>64.335148131284001</v>
      </c>
      <c r="T51" s="9">
        <f t="shared" si="3"/>
        <v>2.0840361775154435</v>
      </c>
      <c r="U51" s="7">
        <v>4.6520000000000001</v>
      </c>
    </row>
    <row r="52" spans="2:21" ht="15.6" x14ac:dyDescent="0.3">
      <c r="B52" t="s">
        <v>166</v>
      </c>
      <c r="C52" t="s">
        <v>167</v>
      </c>
      <c r="D52" s="8">
        <v>12.048032254562687</v>
      </c>
      <c r="E52" s="8">
        <v>14.833777977166154</v>
      </c>
      <c r="F52" s="9">
        <f t="shared" si="2"/>
        <v>2.7857457226034672</v>
      </c>
      <c r="G52" s="10">
        <v>2.2342984279348022</v>
      </c>
      <c r="H52" s="71">
        <v>6.4029999999999996</v>
      </c>
      <c r="J52" s="6" t="s">
        <v>166</v>
      </c>
      <c r="K52" s="8">
        <v>12.048032254562687</v>
      </c>
      <c r="M52" s="10"/>
      <c r="P52" t="s">
        <v>406</v>
      </c>
      <c r="Q52" t="s">
        <v>407</v>
      </c>
      <c r="R52" s="8">
        <v>11.017801296358032</v>
      </c>
      <c r="S52" s="8">
        <v>13.090927986838935</v>
      </c>
      <c r="T52" s="9">
        <f t="shared" si="3"/>
        <v>2.0731266904809029</v>
      </c>
      <c r="U52" s="7">
        <v>103.45099999999999</v>
      </c>
    </row>
    <row r="53" spans="2:21" ht="15.6" x14ac:dyDescent="0.3">
      <c r="B53" t="s">
        <v>20</v>
      </c>
      <c r="C53" t="s">
        <v>21</v>
      </c>
      <c r="D53" s="8">
        <v>12.313561344838897</v>
      </c>
      <c r="E53" s="8">
        <v>21.237033755635416</v>
      </c>
      <c r="F53" s="9">
        <f t="shared" si="2"/>
        <v>8.9234724107965189</v>
      </c>
      <c r="G53" s="10">
        <v>4.9862661406163928</v>
      </c>
      <c r="H53" s="71">
        <v>2.746</v>
      </c>
      <c r="J53" s="6" t="s">
        <v>20</v>
      </c>
      <c r="K53" s="8">
        <v>12.313561344838897</v>
      </c>
      <c r="M53" s="10"/>
      <c r="P53" t="s">
        <v>295</v>
      </c>
      <c r="Q53" t="s">
        <v>296</v>
      </c>
      <c r="R53" s="9">
        <v>3.5067168848868793</v>
      </c>
      <c r="S53" s="9">
        <v>5.3946373887730807</v>
      </c>
      <c r="T53" s="9">
        <f t="shared" si="3"/>
        <v>1.8879205038862015</v>
      </c>
      <c r="U53" s="7">
        <v>1.92</v>
      </c>
    </row>
    <row r="54" spans="2:21" ht="15.6" x14ac:dyDescent="0.3">
      <c r="B54" t="s">
        <v>403</v>
      </c>
      <c r="C54" t="s">
        <v>404</v>
      </c>
      <c r="D54" s="8">
        <v>14.282092940283261</v>
      </c>
      <c r="E54" s="8">
        <v>21.602481526687708</v>
      </c>
      <c r="F54" s="9">
        <f t="shared" si="2"/>
        <v>7.3203885864044462</v>
      </c>
      <c r="G54" s="10">
        <v>3.0120852983123263</v>
      </c>
      <c r="H54" s="71">
        <v>32.405000000000001</v>
      </c>
      <c r="J54" s="6" t="s">
        <v>403</v>
      </c>
      <c r="K54" s="8">
        <v>14.282092940283261</v>
      </c>
      <c r="M54" s="10"/>
      <c r="P54" t="s">
        <v>544</v>
      </c>
      <c r="Q54" t="s">
        <v>545</v>
      </c>
      <c r="R54" s="8">
        <v>71.585577243298047</v>
      </c>
      <c r="S54" s="8">
        <v>73.264902097414875</v>
      </c>
      <c r="T54" s="9">
        <f t="shared" si="3"/>
        <v>1.6793248541168282</v>
      </c>
      <c r="U54" s="7">
        <v>65.385999999999996</v>
      </c>
    </row>
    <row r="55" spans="2:21" ht="15.6" x14ac:dyDescent="0.3">
      <c r="B55" t="s">
        <v>523</v>
      </c>
      <c r="C55" t="s">
        <v>524</v>
      </c>
      <c r="D55" s="8">
        <v>14.929017447859735</v>
      </c>
      <c r="E55" s="8">
        <v>20.481793035758699</v>
      </c>
      <c r="F55" s="9">
        <f t="shared" ref="F55:F58" si="4">E55-D55</f>
        <v>5.5527755878989637</v>
      </c>
      <c r="G55" s="10">
        <v>2.6457219878745581</v>
      </c>
      <c r="H55" s="71">
        <v>11.224</v>
      </c>
      <c r="J55" s="6" t="s">
        <v>523</v>
      </c>
      <c r="K55" s="8">
        <v>14.929017447859735</v>
      </c>
      <c r="M55" s="10"/>
      <c r="P55" s="25" t="s">
        <v>112</v>
      </c>
      <c r="Q55" s="25" t="s">
        <v>113</v>
      </c>
      <c r="R55" s="26">
        <v>3.274628787003167</v>
      </c>
      <c r="S55" s="26">
        <v>4.9494801785801972</v>
      </c>
      <c r="T55" s="26">
        <f t="shared" si="3"/>
        <v>1.6748513915770302</v>
      </c>
      <c r="U55" s="5">
        <v>11.855</v>
      </c>
    </row>
    <row r="56" spans="2:21" ht="15.6" x14ac:dyDescent="0.3">
      <c r="B56" t="s">
        <v>210</v>
      </c>
      <c r="C56" t="s">
        <v>211</v>
      </c>
      <c r="D56" s="8">
        <v>14.97026147786689</v>
      </c>
      <c r="E56" s="8">
        <v>13.81026627739425</v>
      </c>
      <c r="F56" s="9">
        <f t="shared" si="4"/>
        <v>-1.1599952004726397</v>
      </c>
      <c r="G56" s="10">
        <v>1.0894238601145809</v>
      </c>
      <c r="H56" s="71">
        <v>16.672999999999998</v>
      </c>
      <c r="J56" s="6" t="s">
        <v>210</v>
      </c>
      <c r="K56" s="8">
        <v>14.97026147786689</v>
      </c>
      <c r="M56" s="10"/>
      <c r="P56" t="s">
        <v>490</v>
      </c>
      <c r="Q56" t="s">
        <v>491</v>
      </c>
      <c r="R56" s="8">
        <v>83.178980105348529</v>
      </c>
      <c r="S56" s="8">
        <v>84.642044050461593</v>
      </c>
      <c r="T56" s="9">
        <f t="shared" si="3"/>
        <v>1.4630639451130634</v>
      </c>
      <c r="U56" s="7">
        <v>10.026999999999999</v>
      </c>
    </row>
    <row r="57" spans="2:21" ht="15.6" x14ac:dyDescent="0.3">
      <c r="B57" t="s">
        <v>348</v>
      </c>
      <c r="C57" t="s">
        <v>349</v>
      </c>
      <c r="D57" s="8">
        <v>14.978783766537129</v>
      </c>
      <c r="E57" s="8">
        <v>21.945260198702087</v>
      </c>
      <c r="F57" s="9">
        <f t="shared" si="4"/>
        <v>6.9664764321649582</v>
      </c>
      <c r="G57" s="10">
        <v>2.9025050323786568</v>
      </c>
      <c r="H57" s="71">
        <v>3.0139999999999998</v>
      </c>
      <c r="J57" s="6" t="s">
        <v>348</v>
      </c>
      <c r="K57" s="8">
        <v>14.978783766537129</v>
      </c>
      <c r="M57" s="10"/>
      <c r="P57" t="s">
        <v>178</v>
      </c>
      <c r="Q57" t="s">
        <v>179</v>
      </c>
      <c r="R57" s="9">
        <v>1.7405582826693449</v>
      </c>
      <c r="S57" s="9">
        <v>3.1730603167431051</v>
      </c>
      <c r="T57" s="9">
        <f t="shared" si="3"/>
        <v>1.4325020340737602</v>
      </c>
      <c r="U57" s="5">
        <v>91.195999999999998</v>
      </c>
    </row>
    <row r="58" spans="2:21" ht="15.6" x14ac:dyDescent="0.3">
      <c r="B58" t="s">
        <v>130</v>
      </c>
      <c r="C58" t="s">
        <v>131</v>
      </c>
      <c r="D58" s="8">
        <v>15.187906010948341</v>
      </c>
      <c r="E58" s="8">
        <v>11.842179567777396</v>
      </c>
      <c r="F58" s="9">
        <f t="shared" si="4"/>
        <v>-3.3457264431709444</v>
      </c>
      <c r="G58" s="10">
        <v>0.55882689089969106</v>
      </c>
      <c r="H58" s="71">
        <v>4.46</v>
      </c>
      <c r="J58" s="6" t="s">
        <v>130</v>
      </c>
      <c r="K58" s="8">
        <v>15.187906010948341</v>
      </c>
      <c r="M58" s="10"/>
      <c r="P58" t="s">
        <v>388</v>
      </c>
      <c r="Q58" t="s">
        <v>389</v>
      </c>
      <c r="R58" s="9">
        <v>7.5255697931952499</v>
      </c>
      <c r="S58" s="9">
        <v>8.7687126722553259</v>
      </c>
      <c r="T58" s="9">
        <f t="shared" si="3"/>
        <v>1.243142879060076</v>
      </c>
      <c r="U58" s="7">
        <v>193.566</v>
      </c>
    </row>
    <row r="59" spans="2:21" ht="15.6" x14ac:dyDescent="0.3">
      <c r="B59" t="s">
        <v>157</v>
      </c>
      <c r="C59" t="s">
        <v>158</v>
      </c>
      <c r="D59" s="8">
        <v>15.213957953252361</v>
      </c>
      <c r="E59" s="8">
        <v>26.421138125433835</v>
      </c>
      <c r="F59" s="9">
        <f t="shared" ref="F59:F90" si="5">E59-D59</f>
        <v>11.207180172181474</v>
      </c>
      <c r="G59" s="10">
        <v>3.6056760856351433</v>
      </c>
      <c r="H59" s="72">
        <v>10.098000000000001</v>
      </c>
      <c r="J59" s="6" t="s">
        <v>157</v>
      </c>
      <c r="K59" s="8">
        <v>15.213957953252361</v>
      </c>
      <c r="M59" s="10"/>
      <c r="P59" t="s">
        <v>535</v>
      </c>
      <c r="Q59" t="s">
        <v>536</v>
      </c>
      <c r="R59" s="9">
        <v>2.3539163470878108</v>
      </c>
      <c r="S59" s="9">
        <v>3.5763388126082263</v>
      </c>
      <c r="T59" s="9">
        <f t="shared" si="3"/>
        <v>1.2224224655204154</v>
      </c>
      <c r="U59" s="5">
        <v>41.087000000000003</v>
      </c>
    </row>
    <row r="60" spans="2:21" ht="15.6" x14ac:dyDescent="0.3">
      <c r="B60" t="s">
        <v>400</v>
      </c>
      <c r="C60" t="s">
        <v>401</v>
      </c>
      <c r="D60" s="8">
        <v>16.813530483950583</v>
      </c>
      <c r="E60" s="8">
        <v>15.510675879196759</v>
      </c>
      <c r="F60" s="9">
        <f t="shared" si="5"/>
        <v>-1.3028546047538239</v>
      </c>
      <c r="G60" s="10">
        <v>1.1248415658985054</v>
      </c>
      <c r="H60" s="71">
        <v>7.1360000000000001</v>
      </c>
      <c r="J60" s="6" t="s">
        <v>400</v>
      </c>
      <c r="K60" s="8">
        <v>16.813530483950583</v>
      </c>
      <c r="M60" s="10"/>
      <c r="P60" t="s">
        <v>356</v>
      </c>
      <c r="Q60" t="s">
        <v>357</v>
      </c>
      <c r="R60" s="9">
        <v>1.127852562231525</v>
      </c>
      <c r="S60" s="9">
        <v>2.2243353574175293</v>
      </c>
      <c r="T60" s="9">
        <f t="shared" si="3"/>
        <v>1.0964827951860043</v>
      </c>
      <c r="U60" s="5">
        <v>27.808</v>
      </c>
    </row>
    <row r="61" spans="2:21" ht="15.6" x14ac:dyDescent="0.3">
      <c r="B61" t="s">
        <v>362</v>
      </c>
      <c r="C61" t="s">
        <v>363</v>
      </c>
      <c r="D61" s="8">
        <v>17.248501741507528</v>
      </c>
      <c r="E61" s="8">
        <v>20.002470293203771</v>
      </c>
      <c r="F61" s="9">
        <f t="shared" si="5"/>
        <v>2.7539685516962429</v>
      </c>
      <c r="G61" s="10">
        <v>2.081702290996625</v>
      </c>
      <c r="H61" s="71">
        <v>2.2400000000000002</v>
      </c>
      <c r="J61" s="6" t="s">
        <v>362</v>
      </c>
      <c r="K61" s="8">
        <v>17.248501741507528</v>
      </c>
      <c r="M61" s="10"/>
      <c r="P61" t="s">
        <v>365</v>
      </c>
      <c r="Q61" t="s">
        <v>366</v>
      </c>
      <c r="R61" s="9">
        <v>3.3213299253099597</v>
      </c>
      <c r="S61" s="9">
        <v>4.4088276222783964</v>
      </c>
      <c r="T61" s="9">
        <f t="shared" si="3"/>
        <v>1.0874976969684367</v>
      </c>
      <c r="U61" s="5">
        <v>28.757999999999999</v>
      </c>
    </row>
    <row r="62" spans="2:21" ht="15.6" x14ac:dyDescent="0.3">
      <c r="B62" t="s">
        <v>163</v>
      </c>
      <c r="C62" t="s">
        <v>164</v>
      </c>
      <c r="D62" s="8">
        <v>17.603360140210466</v>
      </c>
      <c r="E62" s="8">
        <v>20.14565070537067</v>
      </c>
      <c r="F62" s="9">
        <f t="shared" si="5"/>
        <v>2.5422905651602044</v>
      </c>
      <c r="G62" s="10">
        <v>1.9579929142520902</v>
      </c>
      <c r="H62" s="72">
        <v>90.203000000000003</v>
      </c>
      <c r="J62" s="6" t="s">
        <v>163</v>
      </c>
      <c r="K62" s="8">
        <v>17.603360140210466</v>
      </c>
      <c r="M62" s="10"/>
      <c r="P62" t="s">
        <v>505</v>
      </c>
      <c r="Q62" t="s">
        <v>506</v>
      </c>
      <c r="R62" s="9">
        <v>4.1041259753169763</v>
      </c>
      <c r="S62" s="9">
        <v>5.188769485421469</v>
      </c>
      <c r="T62" s="9">
        <f t="shared" si="3"/>
        <v>1.0846435101044927</v>
      </c>
      <c r="U62" s="7">
        <v>48.633000000000003</v>
      </c>
    </row>
    <row r="63" spans="2:21" ht="15.6" x14ac:dyDescent="0.3">
      <c r="B63" t="s">
        <v>508</v>
      </c>
      <c r="C63" t="s">
        <v>509</v>
      </c>
      <c r="D63" s="8">
        <v>17.830689472389206</v>
      </c>
      <c r="E63" s="8">
        <v>28.765619886629462</v>
      </c>
      <c r="F63" s="9">
        <f t="shared" si="5"/>
        <v>10.934930414240256</v>
      </c>
      <c r="G63" s="10">
        <v>3.307740819235752</v>
      </c>
      <c r="H63" s="72">
        <v>68.980999999999995</v>
      </c>
      <c r="J63" s="6" t="s">
        <v>508</v>
      </c>
      <c r="K63" s="8">
        <v>17.830689472389206</v>
      </c>
      <c r="M63" s="10"/>
      <c r="P63" t="s">
        <v>74</v>
      </c>
      <c r="Q63" t="s">
        <v>75</v>
      </c>
      <c r="R63" s="8">
        <v>10.54657058587682</v>
      </c>
      <c r="S63" s="8">
        <v>11.485244559474365</v>
      </c>
      <c r="T63" s="9">
        <f t="shared" si="3"/>
        <v>0.93867397359754534</v>
      </c>
      <c r="U63" s="7">
        <v>11.725</v>
      </c>
    </row>
    <row r="64" spans="2:21" ht="15.6" x14ac:dyDescent="0.3">
      <c r="B64" t="s">
        <v>394</v>
      </c>
      <c r="C64" t="s">
        <v>395</v>
      </c>
      <c r="D64" s="8">
        <v>17.848838016466164</v>
      </c>
      <c r="E64" s="8">
        <v>36.692100311791783</v>
      </c>
      <c r="F64" s="9">
        <f t="shared" si="5"/>
        <v>18.843262295325619</v>
      </c>
      <c r="G64" s="10">
        <v>4.2853819197737977</v>
      </c>
      <c r="H64" s="71">
        <v>4.0860000000000003</v>
      </c>
      <c r="J64" s="6" t="s">
        <v>394</v>
      </c>
      <c r="K64" s="8">
        <v>17.848838016466164</v>
      </c>
      <c r="M64" s="10"/>
      <c r="P64" t="s">
        <v>231</v>
      </c>
      <c r="Q64" t="s">
        <v>232</v>
      </c>
      <c r="R64" s="8">
        <v>45.738918390262619</v>
      </c>
      <c r="S64" s="8">
        <v>46.641532640738966</v>
      </c>
      <c r="T64" s="9">
        <f t="shared" si="3"/>
        <v>0.90261425047634702</v>
      </c>
      <c r="U64" s="7">
        <v>9.8379999999999992</v>
      </c>
    </row>
    <row r="65" spans="2:21" ht="15.6" x14ac:dyDescent="0.3">
      <c r="B65" t="s">
        <v>263</v>
      </c>
      <c r="C65" t="s">
        <v>264</v>
      </c>
      <c r="D65" s="8">
        <v>18.155376961987248</v>
      </c>
      <c r="E65" s="8">
        <v>21.755274795970507</v>
      </c>
      <c r="F65" s="9">
        <f t="shared" si="5"/>
        <v>3.5998978339832597</v>
      </c>
      <c r="G65" s="10">
        <v>2.1075417074935618</v>
      </c>
      <c r="H65" s="71">
        <v>6.976</v>
      </c>
      <c r="J65" s="6" t="s">
        <v>263</v>
      </c>
      <c r="K65" s="8">
        <v>18.155376961987248</v>
      </c>
      <c r="M65" s="10"/>
      <c r="P65" t="s">
        <v>397</v>
      </c>
      <c r="Q65" t="s">
        <v>398</v>
      </c>
      <c r="R65" s="9">
        <v>3.988276375061659</v>
      </c>
      <c r="S65" s="9">
        <v>4.8873311075651706</v>
      </c>
      <c r="T65" s="9">
        <f t="shared" si="3"/>
        <v>0.89905473250351164</v>
      </c>
      <c r="U65" s="7">
        <v>7.9109999999999996</v>
      </c>
    </row>
    <row r="66" spans="2:21" ht="15.6" x14ac:dyDescent="0.3">
      <c r="B66" t="s">
        <v>160</v>
      </c>
      <c r="C66" t="s">
        <v>161</v>
      </c>
      <c r="D66" s="8">
        <v>19.340623249439108</v>
      </c>
      <c r="E66" s="8">
        <v>19.977355943760674</v>
      </c>
      <c r="F66" s="9">
        <f t="shared" si="5"/>
        <v>0.63673269432156587</v>
      </c>
      <c r="G66" s="10">
        <v>1.423099383384602</v>
      </c>
      <c r="H66" s="72">
        <v>16.529</v>
      </c>
      <c r="J66" s="6" t="s">
        <v>160</v>
      </c>
      <c r="K66" s="8">
        <v>19.340623249439108</v>
      </c>
      <c r="M66" s="10"/>
      <c r="P66" s="27" t="s">
        <v>92</v>
      </c>
      <c r="Q66" s="27" t="s">
        <v>93</v>
      </c>
      <c r="R66" s="28">
        <v>2.2820581486042935</v>
      </c>
      <c r="S66" s="28">
        <v>3.1103102185619189</v>
      </c>
      <c r="T66" s="28">
        <f t="shared" si="3"/>
        <v>0.82825206995762546</v>
      </c>
      <c r="U66" s="5">
        <v>18.454000000000001</v>
      </c>
    </row>
    <row r="67" spans="2:21" ht="15.6" x14ac:dyDescent="0.3">
      <c r="B67" t="s">
        <v>292</v>
      </c>
      <c r="C67" t="s">
        <v>293</v>
      </c>
      <c r="D67" s="8">
        <v>19.733568500550561</v>
      </c>
      <c r="E67" s="8">
        <v>32.943134333417497</v>
      </c>
      <c r="F67" s="8">
        <f t="shared" si="5"/>
        <v>13.209565832866936</v>
      </c>
      <c r="G67" s="10">
        <v>3.3840738411915945</v>
      </c>
      <c r="H67" s="71">
        <v>4.5970000000000004</v>
      </c>
      <c r="J67" s="6" t="s">
        <v>292</v>
      </c>
      <c r="K67" s="8">
        <v>19.733568500550561</v>
      </c>
      <c r="M67" s="10"/>
      <c r="P67" t="s">
        <v>446</v>
      </c>
      <c r="Q67" t="s">
        <v>447</v>
      </c>
      <c r="R67" s="9">
        <v>2.068954933234266</v>
      </c>
      <c r="S67" s="9">
        <v>2.7833013545739194</v>
      </c>
      <c r="T67" s="9">
        <f t="shared" si="3"/>
        <v>0.71434642133965331</v>
      </c>
      <c r="U67" s="7">
        <v>6.4390000000000001</v>
      </c>
    </row>
    <row r="68" spans="2:21" ht="15.6" x14ac:dyDescent="0.3">
      <c r="B68" t="s">
        <v>133</v>
      </c>
      <c r="C68" t="s">
        <v>134</v>
      </c>
      <c r="D68" s="8">
        <v>20.060405379930991</v>
      </c>
      <c r="E68" s="8">
        <v>27.399671170166801</v>
      </c>
      <c r="F68" s="9">
        <f t="shared" si="5"/>
        <v>7.3392657902358103</v>
      </c>
      <c r="G68" s="10">
        <v>2.6550135705241869</v>
      </c>
      <c r="H68" s="71">
        <v>4.9000000000000004</v>
      </c>
      <c r="J68" s="6" t="s">
        <v>133</v>
      </c>
      <c r="K68" s="8">
        <v>20.060405379930991</v>
      </c>
      <c r="M68" s="10"/>
      <c r="P68" t="s">
        <v>160</v>
      </c>
      <c r="Q68" t="s">
        <v>161</v>
      </c>
      <c r="R68" s="8">
        <v>19.340623249439108</v>
      </c>
      <c r="S68" s="8">
        <v>19.977355943760674</v>
      </c>
      <c r="T68" s="9">
        <f t="shared" ref="T68:T99" si="6">S68-R68</f>
        <v>0.63673269432156587</v>
      </c>
      <c r="U68" s="5">
        <v>16.529</v>
      </c>
    </row>
    <row r="69" spans="2:21" ht="15.6" x14ac:dyDescent="0.3">
      <c r="B69" t="s">
        <v>336</v>
      </c>
      <c r="C69" t="s">
        <v>337</v>
      </c>
      <c r="D69" s="8">
        <v>20.255477138605197</v>
      </c>
      <c r="E69" s="8">
        <v>34.817609273133662</v>
      </c>
      <c r="F69" s="8">
        <f t="shared" si="5"/>
        <v>14.562132134528465</v>
      </c>
      <c r="G69" s="10">
        <v>3.5801719339632565</v>
      </c>
      <c r="H69" s="71">
        <v>1.2589999999999999</v>
      </c>
      <c r="J69" s="6" t="s">
        <v>336</v>
      </c>
      <c r="K69" s="8">
        <v>20.255477138605197</v>
      </c>
      <c r="M69" s="10"/>
      <c r="P69" t="s">
        <v>423</v>
      </c>
      <c r="Q69" t="s">
        <v>424</v>
      </c>
      <c r="R69" s="9">
        <v>2.5663714001693751</v>
      </c>
      <c r="S69" s="9">
        <v>3.1886101058961573</v>
      </c>
      <c r="T69" s="9">
        <f t="shared" si="6"/>
        <v>0.62223870572678219</v>
      </c>
      <c r="U69" s="5">
        <v>11.691000000000001</v>
      </c>
    </row>
    <row r="70" spans="2:21" ht="15.6" x14ac:dyDescent="0.3">
      <c r="B70" t="s">
        <v>121</v>
      </c>
      <c r="C70" t="s">
        <v>122</v>
      </c>
      <c r="D70" s="8">
        <v>20.390566704597404</v>
      </c>
      <c r="E70" s="8">
        <v>24.673694570336682</v>
      </c>
      <c r="F70" s="9">
        <f t="shared" si="5"/>
        <v>4.283127865739278</v>
      </c>
      <c r="G70" s="10">
        <v>2.1494550298827657</v>
      </c>
      <c r="H70" s="72">
        <v>48.762999999999998</v>
      </c>
      <c r="J70" s="6" t="s">
        <v>121</v>
      </c>
      <c r="K70" s="8">
        <v>20.390566704597404</v>
      </c>
      <c r="M70" s="10"/>
      <c r="P70" t="s">
        <v>568</v>
      </c>
      <c r="Q70" t="s">
        <v>569</v>
      </c>
      <c r="R70" s="9">
        <v>7.2660205227416315</v>
      </c>
      <c r="S70" s="9">
        <v>7.4509963858769703</v>
      </c>
      <c r="T70" s="9">
        <f t="shared" si="6"/>
        <v>0.18497586313533887</v>
      </c>
      <c r="U70" s="7">
        <v>16.033999999999999</v>
      </c>
    </row>
    <row r="71" spans="2:21" ht="15.6" x14ac:dyDescent="0.3">
      <c r="B71" t="s">
        <v>257</v>
      </c>
      <c r="C71" t="s">
        <v>258</v>
      </c>
      <c r="D71" s="8">
        <v>22.093590118226473</v>
      </c>
      <c r="E71" s="8">
        <v>15.637895084805201</v>
      </c>
      <c r="F71" s="9">
        <f t="shared" si="5"/>
        <v>-6.4556950334212715</v>
      </c>
      <c r="G71" s="10">
        <v>8.3953462007467186E-2</v>
      </c>
      <c r="H71" s="71">
        <v>2.8290000000000002</v>
      </c>
      <c r="J71" s="6" t="s">
        <v>257</v>
      </c>
      <c r="K71" s="8">
        <v>22.093590118226473</v>
      </c>
      <c r="M71" s="10"/>
      <c r="P71" t="s">
        <v>368</v>
      </c>
      <c r="Q71" t="s">
        <v>369</v>
      </c>
      <c r="R71" s="8">
        <v>87.656623189891818</v>
      </c>
      <c r="S71" s="8">
        <v>87.818415382932571</v>
      </c>
      <c r="T71" s="9">
        <f t="shared" si="6"/>
        <v>0.16179219304075332</v>
      </c>
      <c r="U71" s="7">
        <v>17.010000000000002</v>
      </c>
    </row>
    <row r="72" spans="2:21" ht="15.6" x14ac:dyDescent="0.3">
      <c r="B72" t="s">
        <v>80</v>
      </c>
      <c r="C72" t="s">
        <v>81</v>
      </c>
      <c r="D72" s="8">
        <v>23.324295581406592</v>
      </c>
      <c r="E72" s="8">
        <v>31.224919301817511</v>
      </c>
      <c r="F72" s="9">
        <f t="shared" si="5"/>
        <v>7.9006237204109198</v>
      </c>
      <c r="G72" s="10">
        <v>2.5540592930331574</v>
      </c>
      <c r="H72" s="71">
        <v>2.1539999999999999</v>
      </c>
      <c r="J72" s="6" t="s">
        <v>80</v>
      </c>
      <c r="K72" s="8">
        <v>23.324295581406592</v>
      </c>
      <c r="M72" s="10"/>
      <c r="P72" t="s">
        <v>225</v>
      </c>
      <c r="Q72" t="s">
        <v>226</v>
      </c>
      <c r="R72" s="9">
        <v>8.5379658342367186</v>
      </c>
      <c r="S72" s="9">
        <v>8.6955823340585905</v>
      </c>
      <c r="T72" s="9">
        <f t="shared" si="6"/>
        <v>0.15761649982187187</v>
      </c>
      <c r="U72" s="7">
        <v>8.6059999999999999</v>
      </c>
    </row>
    <row r="73" spans="2:21" ht="15.6" x14ac:dyDescent="0.3">
      <c r="B73" t="s">
        <v>115</v>
      </c>
      <c r="C73" t="s">
        <v>116</v>
      </c>
      <c r="D73" s="8">
        <v>24.44897423927074</v>
      </c>
      <c r="E73" s="8">
        <v>42.150063783113623</v>
      </c>
      <c r="F73" s="8">
        <f t="shared" si="5"/>
        <v>17.701089543842883</v>
      </c>
      <c r="G73" s="10">
        <v>3.5045289312895371</v>
      </c>
      <c r="H73" s="72">
        <v>18.196000000000002</v>
      </c>
      <c r="J73" s="6" t="s">
        <v>115</v>
      </c>
      <c r="K73" s="8">
        <v>24.44897423927074</v>
      </c>
      <c r="M73" s="10"/>
      <c r="P73" t="s">
        <v>315</v>
      </c>
      <c r="Q73" t="s">
        <v>316</v>
      </c>
      <c r="R73" s="9">
        <v>1.882677273222233</v>
      </c>
      <c r="S73" s="9">
        <v>2.0305201952730108</v>
      </c>
      <c r="T73" s="9">
        <f t="shared" si="6"/>
        <v>0.14784292205077776</v>
      </c>
      <c r="U73" s="5">
        <v>18.632000000000001</v>
      </c>
    </row>
    <row r="74" spans="2:21" ht="15.6" x14ac:dyDescent="0.3">
      <c r="B74" t="s">
        <v>460</v>
      </c>
      <c r="C74" t="s">
        <v>461</v>
      </c>
      <c r="D74" s="8">
        <v>26.785971459783582</v>
      </c>
      <c r="E74" s="8">
        <v>23.60695363388448</v>
      </c>
      <c r="F74" s="9">
        <f t="shared" si="5"/>
        <v>-3.179017825899102</v>
      </c>
      <c r="G74" s="10">
        <v>0.85963678665913734</v>
      </c>
      <c r="H74" s="72">
        <v>55.732999999999997</v>
      </c>
      <c r="J74" s="6" t="s">
        <v>460</v>
      </c>
      <c r="K74" s="8">
        <v>26.785971459783582</v>
      </c>
      <c r="M74" s="10"/>
      <c r="P74" t="s">
        <v>333</v>
      </c>
      <c r="Q74" t="s">
        <v>334</v>
      </c>
      <c r="R74" s="9">
        <v>7.8213241545747465</v>
      </c>
      <c r="S74" s="9">
        <v>7.9290383681611578</v>
      </c>
      <c r="T74" s="9">
        <f t="shared" si="6"/>
        <v>0.10771421358641131</v>
      </c>
      <c r="U74" s="7">
        <v>3.794</v>
      </c>
    </row>
    <row r="75" spans="2:21" ht="15.6" x14ac:dyDescent="0.3">
      <c r="B75" t="s">
        <v>409</v>
      </c>
      <c r="C75" t="s">
        <v>410</v>
      </c>
      <c r="D75" s="8">
        <v>27.303547864735972</v>
      </c>
      <c r="E75" s="8">
        <v>47.228643165967839</v>
      </c>
      <c r="F75" s="9">
        <f t="shared" si="5"/>
        <v>19.925095301231867</v>
      </c>
      <c r="G75" s="10">
        <v>3.5951698182220677</v>
      </c>
      <c r="H75" s="72">
        <v>38.003</v>
      </c>
      <c r="J75" s="6" t="s">
        <v>409</v>
      </c>
      <c r="K75" s="8">
        <v>27.303547864735972</v>
      </c>
      <c r="M75" s="10"/>
      <c r="P75" t="s">
        <v>547</v>
      </c>
      <c r="Q75" t="s">
        <v>548</v>
      </c>
      <c r="R75" s="8">
        <v>100</v>
      </c>
      <c r="S75" s="8">
        <v>100</v>
      </c>
      <c r="T75" s="9">
        <f t="shared" si="6"/>
        <v>0</v>
      </c>
      <c r="U75" s="7">
        <v>323.68700000000001</v>
      </c>
    </row>
    <row r="76" spans="2:21" ht="15.6" x14ac:dyDescent="0.3">
      <c r="B76" t="s">
        <v>550</v>
      </c>
      <c r="C76" t="s">
        <v>551</v>
      </c>
      <c r="D76" s="8">
        <v>27.473805461992519</v>
      </c>
      <c r="E76" s="8">
        <v>38.850424640897451</v>
      </c>
      <c r="F76" s="9">
        <f t="shared" si="5"/>
        <v>11.376619178904932</v>
      </c>
      <c r="G76" s="10">
        <v>2.7582057742784749</v>
      </c>
      <c r="H76" s="71">
        <v>3.427</v>
      </c>
      <c r="J76" s="6" t="s">
        <v>550</v>
      </c>
      <c r="K76" s="8">
        <v>27.473805461992519</v>
      </c>
      <c r="M76" s="10"/>
      <c r="P76" s="25" t="s">
        <v>324</v>
      </c>
      <c r="Q76" s="25" t="s">
        <v>325</v>
      </c>
      <c r="R76" s="26">
        <v>3.2521856450536188</v>
      </c>
      <c r="S76" s="26">
        <v>3.2000922290496643</v>
      </c>
      <c r="T76" s="26">
        <f t="shared" si="6"/>
        <v>-5.2093416003954562E-2</v>
      </c>
      <c r="U76" s="5">
        <v>16.817</v>
      </c>
    </row>
    <row r="77" spans="2:21" ht="15.6" x14ac:dyDescent="0.3">
      <c r="B77" t="s">
        <v>318</v>
      </c>
      <c r="C77" t="s">
        <v>319</v>
      </c>
      <c r="D77" s="56">
        <v>28.278166498590519</v>
      </c>
      <c r="E77" s="56">
        <v>46.760494877898026</v>
      </c>
      <c r="F77" s="69">
        <f t="shared" si="5"/>
        <v>18.482328379307507</v>
      </c>
      <c r="G77" s="60">
        <v>3.3937411281981822</v>
      </c>
      <c r="H77" s="72">
        <v>31.649000000000001</v>
      </c>
      <c r="J77" s="59" t="s">
        <v>318</v>
      </c>
      <c r="K77" s="8">
        <v>28.278166498590519</v>
      </c>
      <c r="M77" s="10"/>
      <c r="P77" s="25" t="s">
        <v>68</v>
      </c>
      <c r="Q77" s="25" t="s">
        <v>69</v>
      </c>
      <c r="R77" s="26">
        <v>3.6844388026912034</v>
      </c>
      <c r="S77" s="26">
        <v>3.4840042254356307</v>
      </c>
      <c r="T77" s="26">
        <f t="shared" si="6"/>
        <v>-0.20043457725557268</v>
      </c>
      <c r="U77" s="5">
        <v>11.131</v>
      </c>
    </row>
    <row r="78" spans="2:21" ht="15.6" x14ac:dyDescent="0.3">
      <c r="B78" t="s">
        <v>243</v>
      </c>
      <c r="C78" t="s">
        <v>244</v>
      </c>
      <c r="D78" s="56">
        <v>28.339231749548084</v>
      </c>
      <c r="E78" s="56">
        <v>31.431647604177819</v>
      </c>
      <c r="F78" s="57">
        <f t="shared" si="5"/>
        <v>3.0924158546297349</v>
      </c>
      <c r="G78" s="60">
        <v>1.8764686183095236</v>
      </c>
      <c r="H78" s="72">
        <v>79.47</v>
      </c>
      <c r="J78" s="59" t="s">
        <v>243</v>
      </c>
      <c r="K78" s="8">
        <v>28.339231749548084</v>
      </c>
      <c r="M78" s="10"/>
      <c r="P78" t="s">
        <v>457</v>
      </c>
      <c r="Q78" t="s">
        <v>458</v>
      </c>
      <c r="R78" s="9">
        <v>4.0402339004432761</v>
      </c>
      <c r="S78" s="9">
        <v>3.4715704759357044</v>
      </c>
      <c r="T78" s="9">
        <f t="shared" si="6"/>
        <v>-0.56866342450757168</v>
      </c>
      <c r="U78" s="5"/>
    </row>
    <row r="79" spans="2:21" ht="15.6" x14ac:dyDescent="0.3">
      <c r="B79" t="s">
        <v>83</v>
      </c>
      <c r="C79" t="s">
        <v>84</v>
      </c>
      <c r="D79" s="56">
        <v>28.639874509090248</v>
      </c>
      <c r="E79" s="56">
        <v>28.066049308018286</v>
      </c>
      <c r="F79" s="57">
        <f t="shared" si="5"/>
        <v>-0.573825201071962</v>
      </c>
      <c r="G79" s="60">
        <v>1.206102693812793</v>
      </c>
      <c r="H79" s="72">
        <v>206.08199999999999</v>
      </c>
      <c r="J79" s="59" t="s">
        <v>83</v>
      </c>
      <c r="K79" s="8">
        <v>28.639874509090248</v>
      </c>
      <c r="M79" s="10"/>
      <c r="P79" t="s">
        <v>83</v>
      </c>
      <c r="Q79" t="s">
        <v>84</v>
      </c>
      <c r="R79" s="8">
        <v>28.639874509090248</v>
      </c>
      <c r="S79" s="8">
        <v>28.066049308018286</v>
      </c>
      <c r="T79" s="9">
        <f t="shared" si="6"/>
        <v>-0.573825201071962</v>
      </c>
      <c r="U79" s="7">
        <v>206.08199999999999</v>
      </c>
    </row>
    <row r="80" spans="2:21" ht="15.6" x14ac:dyDescent="0.3">
      <c r="B80" t="s">
        <v>23</v>
      </c>
      <c r="C80" t="s">
        <v>24</v>
      </c>
      <c r="D80" s="56">
        <v>28.693007089975463</v>
      </c>
      <c r="E80" s="56">
        <v>25.334858439767459</v>
      </c>
      <c r="F80" s="57">
        <f t="shared" si="5"/>
        <v>-3.3581486502080047</v>
      </c>
      <c r="G80" s="60">
        <v>0.95016409385787226</v>
      </c>
      <c r="H80" s="72">
        <v>41.055999999999997</v>
      </c>
      <c r="J80" s="59" t="s">
        <v>23</v>
      </c>
      <c r="K80" s="8">
        <v>28.693007089975463</v>
      </c>
      <c r="M80" s="10"/>
      <c r="P80" t="s">
        <v>41</v>
      </c>
      <c r="Q80" t="s">
        <v>42</v>
      </c>
      <c r="R80" s="8">
        <v>85.006534312206142</v>
      </c>
      <c r="S80" s="8">
        <v>84.409507355382985</v>
      </c>
      <c r="T80" s="9">
        <f t="shared" si="6"/>
        <v>-0.59702695682315721</v>
      </c>
      <c r="U80" s="7">
        <v>8.5939999999999994</v>
      </c>
    </row>
    <row r="81" spans="2:21" ht="15.6" x14ac:dyDescent="0.3">
      <c r="B81" t="s">
        <v>526</v>
      </c>
      <c r="C81" t="s">
        <v>527</v>
      </c>
      <c r="D81" s="56">
        <v>29.736213839025925</v>
      </c>
      <c r="E81" s="56">
        <v>36.270894749678895</v>
      </c>
      <c r="F81" s="57">
        <f t="shared" si="5"/>
        <v>6.5346809106529697</v>
      </c>
      <c r="G81" s="60">
        <v>2.1877808397331737</v>
      </c>
      <c r="H81" s="72">
        <v>78.558999999999997</v>
      </c>
      <c r="J81" s="59" t="s">
        <v>526</v>
      </c>
      <c r="K81" s="8">
        <v>29.736213839025925</v>
      </c>
      <c r="M81" s="10"/>
      <c r="P81" s="23" t="s">
        <v>437</v>
      </c>
      <c r="Q81" s="23" t="s">
        <v>438</v>
      </c>
      <c r="R81" s="24">
        <v>4.982030432348501</v>
      </c>
      <c r="S81" s="24">
        <v>4.3385825722334932</v>
      </c>
      <c r="T81" s="24">
        <f t="shared" si="6"/>
        <v>-0.64344786011500776</v>
      </c>
      <c r="U81" s="7">
        <v>15.406000000000001</v>
      </c>
    </row>
    <row r="82" spans="2:21" ht="15.6" x14ac:dyDescent="0.3">
      <c r="B82" t="s">
        <v>32</v>
      </c>
      <c r="C82" t="s">
        <v>33</v>
      </c>
      <c r="D82" s="56">
        <v>30.164097128331619</v>
      </c>
      <c r="E82" s="56">
        <v>40.024096538557544</v>
      </c>
      <c r="F82" s="57">
        <f t="shared" si="5"/>
        <v>9.8599994102259245</v>
      </c>
      <c r="G82" s="60">
        <v>2.3724092198615283</v>
      </c>
      <c r="H82" s="72">
        <v>43.564</v>
      </c>
      <c r="J82" s="59" t="s">
        <v>32</v>
      </c>
      <c r="K82" s="8">
        <v>30.164097128331619</v>
      </c>
      <c r="M82" s="10"/>
      <c r="P82" s="25" t="s">
        <v>376</v>
      </c>
      <c r="Q82" s="25" t="s">
        <v>377</v>
      </c>
      <c r="R82" s="26">
        <v>2.578866296414065</v>
      </c>
      <c r="S82" s="26">
        <v>1.9218881125323197</v>
      </c>
      <c r="T82" s="26">
        <f t="shared" si="6"/>
        <v>-0.65697818388174523</v>
      </c>
      <c r="U82" s="5">
        <v>18.193999999999999</v>
      </c>
    </row>
    <row r="83" spans="2:21" ht="15.6" x14ac:dyDescent="0.3">
      <c r="B83" t="s">
        <v>417</v>
      </c>
      <c r="C83" t="s">
        <v>418</v>
      </c>
      <c r="D83" s="56">
        <v>30.757253437810959</v>
      </c>
      <c r="E83" s="56">
        <v>37.023568582700129</v>
      </c>
      <c r="F83" s="57">
        <f t="shared" si="5"/>
        <v>6.2663151448891696</v>
      </c>
      <c r="G83" s="60">
        <v>2.2214558555645589</v>
      </c>
      <c r="H83" s="72">
        <v>19.821000000000002</v>
      </c>
      <c r="J83" s="59" t="s">
        <v>417</v>
      </c>
      <c r="K83" s="8">
        <v>30.757253437810959</v>
      </c>
      <c r="M83" s="10"/>
      <c r="P83" t="s">
        <v>213</v>
      </c>
      <c r="Q83" t="s">
        <v>214</v>
      </c>
      <c r="R83" s="9">
        <v>3.0799584707785859</v>
      </c>
      <c r="S83" s="9">
        <v>2.2144219867185519</v>
      </c>
      <c r="T83" s="9">
        <f t="shared" si="6"/>
        <v>-0.86553648406003392</v>
      </c>
      <c r="U83" s="5">
        <v>12.648</v>
      </c>
    </row>
    <row r="84" spans="2:21" ht="15.6" x14ac:dyDescent="0.3">
      <c r="B84" t="s">
        <v>275</v>
      </c>
      <c r="C84" t="s">
        <v>276</v>
      </c>
      <c r="D84" s="56">
        <v>31.440186496780687</v>
      </c>
      <c r="E84" s="56">
        <v>65.340929529654204</v>
      </c>
      <c r="F84" s="57">
        <f t="shared" si="5"/>
        <v>33.900743032873521</v>
      </c>
      <c r="G84" s="60">
        <v>4.2724216524536596</v>
      </c>
      <c r="H84" s="72">
        <v>50.835000000000001</v>
      </c>
      <c r="J84" s="59" t="s">
        <v>275</v>
      </c>
      <c r="K84" s="8">
        <v>31.440186496780687</v>
      </c>
      <c r="M84" s="10"/>
      <c r="P84" s="25" t="s">
        <v>216</v>
      </c>
      <c r="Q84" s="25" t="s">
        <v>217</v>
      </c>
      <c r="R84" s="26">
        <v>3.6606031572445059</v>
      </c>
      <c r="S84" s="26">
        <v>2.693785871014025</v>
      </c>
      <c r="T84" s="26">
        <f t="shared" si="6"/>
        <v>-0.96681728623048091</v>
      </c>
      <c r="U84" s="7">
        <v>1.8180000000000001</v>
      </c>
    </row>
    <row r="85" spans="2:21" ht="15.6" x14ac:dyDescent="0.3">
      <c r="B85" t="s">
        <v>520</v>
      </c>
      <c r="C85" t="s">
        <v>521</v>
      </c>
      <c r="D85" s="56">
        <v>32.778478536461265</v>
      </c>
      <c r="E85" s="56">
        <v>58.40259142879809</v>
      </c>
      <c r="F85" s="57">
        <f t="shared" si="5"/>
        <v>25.624112892336825</v>
      </c>
      <c r="G85" s="60">
        <v>3.6098480877046528</v>
      </c>
      <c r="H85" s="71">
        <v>1.3640000000000001</v>
      </c>
      <c r="J85" s="59" t="s">
        <v>520</v>
      </c>
      <c r="K85" s="8">
        <v>32.778478536461265</v>
      </c>
      <c r="M85" s="10"/>
      <c r="P85" t="s">
        <v>94</v>
      </c>
      <c r="Q85" t="s">
        <v>95</v>
      </c>
      <c r="R85" s="9">
        <v>2.6200768728837498</v>
      </c>
      <c r="S85" s="9">
        <v>1.4964753602563097</v>
      </c>
      <c r="T85" s="9">
        <f t="shared" si="6"/>
        <v>-1.1236015126274401</v>
      </c>
      <c r="U85" s="5">
        <v>9.6479999999999997</v>
      </c>
    </row>
    <row r="86" spans="2:21" ht="15.6" x14ac:dyDescent="0.3">
      <c r="B86" t="s">
        <v>339</v>
      </c>
      <c r="C86" t="s">
        <v>340</v>
      </c>
      <c r="D86" s="56">
        <v>33.966480559062134</v>
      </c>
      <c r="E86" s="56">
        <v>32.797104408525321</v>
      </c>
      <c r="F86" s="57">
        <f t="shared" si="5"/>
        <v>-1.169376150536813</v>
      </c>
      <c r="G86" s="60">
        <v>1.2826065253748631</v>
      </c>
      <c r="H86" s="72">
        <v>122.47499999999999</v>
      </c>
      <c r="J86" s="59" t="s">
        <v>339</v>
      </c>
      <c r="K86" s="8">
        <v>33.966480559062134</v>
      </c>
      <c r="M86" s="10"/>
      <c r="P86" t="s">
        <v>210</v>
      </c>
      <c r="Q86" t="s">
        <v>211</v>
      </c>
      <c r="R86" s="8">
        <v>14.97026147786689</v>
      </c>
      <c r="S86" s="8">
        <v>13.81026627739425</v>
      </c>
      <c r="T86" s="9">
        <f t="shared" si="6"/>
        <v>-1.1599952004726397</v>
      </c>
      <c r="U86" s="7">
        <v>16.672999999999998</v>
      </c>
    </row>
    <row r="87" spans="2:21" ht="15.6" x14ac:dyDescent="0.3">
      <c r="B87" t="s">
        <v>89</v>
      </c>
      <c r="C87" t="s">
        <v>90</v>
      </c>
      <c r="D87" s="8">
        <v>37.735029918334902</v>
      </c>
      <c r="E87" s="8">
        <v>33.095721893997592</v>
      </c>
      <c r="F87" s="9">
        <f t="shared" si="5"/>
        <v>-4.6393080243373106</v>
      </c>
      <c r="G87" s="10">
        <v>0.94197605407992424</v>
      </c>
      <c r="H87" s="71">
        <v>7.13</v>
      </c>
      <c r="J87" s="6" t="s">
        <v>89</v>
      </c>
      <c r="K87" s="8">
        <v>37.735029918334902</v>
      </c>
      <c r="M87" s="10"/>
      <c r="P87" t="s">
        <v>339</v>
      </c>
      <c r="Q87" t="s">
        <v>340</v>
      </c>
      <c r="R87" s="8">
        <v>33.966480559062134</v>
      </c>
      <c r="S87" s="8">
        <v>32.797104408525321</v>
      </c>
      <c r="T87" s="9">
        <f t="shared" si="6"/>
        <v>-1.169376150536813</v>
      </c>
      <c r="U87" s="7">
        <v>122.47499999999999</v>
      </c>
    </row>
    <row r="88" spans="2:21" ht="15.6" x14ac:dyDescent="0.3">
      <c r="B88" t="s">
        <v>559</v>
      </c>
      <c r="C88" t="s">
        <v>560</v>
      </c>
      <c r="D88" s="8">
        <v>39.963390957609185</v>
      </c>
      <c r="E88" s="8">
        <v>28.426590479318271</v>
      </c>
      <c r="F88" s="9">
        <f t="shared" si="5"/>
        <v>-11.536800478290914</v>
      </c>
      <c r="G88" s="10">
        <v>-0.25276018955221041</v>
      </c>
      <c r="H88" s="72">
        <v>31.416</v>
      </c>
      <c r="J88" s="6" t="s">
        <v>559</v>
      </c>
      <c r="K88" s="8">
        <v>39.963390957609185</v>
      </c>
      <c r="M88" s="10"/>
      <c r="P88" t="s">
        <v>269</v>
      </c>
      <c r="Q88" t="s">
        <v>270</v>
      </c>
      <c r="R88" s="9">
        <v>7.0314275912399236</v>
      </c>
      <c r="S88" s="9">
        <v>5.8055020638396391</v>
      </c>
      <c r="T88" s="9">
        <f t="shared" si="6"/>
        <v>-1.2259255274002845</v>
      </c>
      <c r="U88" s="7">
        <v>45.247</v>
      </c>
    </row>
    <row r="89" spans="2:21" ht="15.6" x14ac:dyDescent="0.3">
      <c r="B89" t="s">
        <v>499</v>
      </c>
      <c r="C89" t="s">
        <v>621</v>
      </c>
      <c r="D89" s="8">
        <v>42.018529579868726</v>
      </c>
      <c r="E89" s="8">
        <v>84.800643671474617</v>
      </c>
      <c r="F89" s="9">
        <f t="shared" si="5"/>
        <v>42.782114091605891</v>
      </c>
      <c r="G89" s="10">
        <v>4.1447764464926982</v>
      </c>
      <c r="H89" s="72">
        <v>23.555</v>
      </c>
      <c r="J89" s="6" t="s">
        <v>499</v>
      </c>
      <c r="K89" s="8">
        <v>42.018529579868726</v>
      </c>
      <c r="M89" s="10"/>
      <c r="P89" t="s">
        <v>192</v>
      </c>
      <c r="Q89" t="s">
        <v>193</v>
      </c>
      <c r="R89" s="9">
        <v>4.2457055275781768</v>
      </c>
      <c r="S89" s="9">
        <v>2.9529681037923834</v>
      </c>
      <c r="T89" s="9">
        <f t="shared" si="6"/>
        <v>-1.2927374237857934</v>
      </c>
      <c r="U89" s="7">
        <v>2.0350000000000001</v>
      </c>
    </row>
    <row r="90" spans="2:21" ht="15.6" x14ac:dyDescent="0.3">
      <c r="B90" t="s">
        <v>231</v>
      </c>
      <c r="C90" t="s">
        <v>232</v>
      </c>
      <c r="D90" s="8">
        <v>45.738918390262619</v>
      </c>
      <c r="E90" s="8">
        <v>46.641532640738966</v>
      </c>
      <c r="F90" s="9">
        <f t="shared" si="5"/>
        <v>0.90261425047634702</v>
      </c>
      <c r="G90" s="10">
        <v>1.5326950955938015</v>
      </c>
      <c r="H90" s="71">
        <v>9.8379999999999992</v>
      </c>
      <c r="J90" s="6" t="s">
        <v>231</v>
      </c>
      <c r="K90" s="8">
        <v>45.738918390262619</v>
      </c>
      <c r="M90" s="10"/>
      <c r="P90" t="s">
        <v>400</v>
      </c>
      <c r="Q90" t="s">
        <v>401</v>
      </c>
      <c r="R90" s="8">
        <v>16.813530483950583</v>
      </c>
      <c r="S90" s="8">
        <v>15.510675879196759</v>
      </c>
      <c r="T90" s="9">
        <f t="shared" si="6"/>
        <v>-1.3028546047538239</v>
      </c>
      <c r="U90" s="7">
        <v>7.1360000000000001</v>
      </c>
    </row>
    <row r="91" spans="2:21" ht="15.6" x14ac:dyDescent="0.3">
      <c r="B91" t="s">
        <v>189</v>
      </c>
      <c r="C91" t="s">
        <v>190</v>
      </c>
      <c r="D91" s="8">
        <v>53.085444850923516</v>
      </c>
      <c r="E91" s="8">
        <v>38.26984313101525</v>
      </c>
      <c r="F91" s="9">
        <f t="shared" ref="F91:F120" si="7">E91-D91</f>
        <v>-14.815601719908265</v>
      </c>
      <c r="G91" s="10">
        <v>0.22758016937119899</v>
      </c>
      <c r="H91" s="71">
        <v>1.631</v>
      </c>
      <c r="J91" s="6" t="s">
        <v>189</v>
      </c>
      <c r="K91" s="8">
        <v>53.085444850923516</v>
      </c>
      <c r="M91" s="10"/>
      <c r="P91" t="s">
        <v>466</v>
      </c>
      <c r="Q91" t="s">
        <v>467</v>
      </c>
      <c r="R91" s="8">
        <v>64.448432291963741</v>
      </c>
      <c r="S91" s="8">
        <v>63.089653487267839</v>
      </c>
      <c r="T91" s="9">
        <f t="shared" si="6"/>
        <v>-1.358778804695902</v>
      </c>
      <c r="U91" s="7">
        <v>46.326000000000001</v>
      </c>
    </row>
    <row r="92" spans="2:21" ht="15.6" x14ac:dyDescent="0.3">
      <c r="B92" t="s">
        <v>412</v>
      </c>
      <c r="C92" t="s">
        <v>413</v>
      </c>
      <c r="D92" s="8">
        <v>53.453797570303031</v>
      </c>
      <c r="E92" s="8">
        <v>49.610572854912135</v>
      </c>
      <c r="F92" s="9">
        <f t="shared" si="7"/>
        <v>-3.8432247153908961</v>
      </c>
      <c r="G92" s="10">
        <v>1.124036566197419</v>
      </c>
      <c r="H92" s="71">
        <v>10.412000000000001</v>
      </c>
      <c r="J92" s="6" t="s">
        <v>412</v>
      </c>
      <c r="K92" s="8">
        <v>53.453797570303031</v>
      </c>
      <c r="M92" s="10"/>
      <c r="N92">
        <v>1</v>
      </c>
      <c r="P92" s="22" t="s">
        <v>109</v>
      </c>
      <c r="Q92" s="25" t="s">
        <v>110</v>
      </c>
      <c r="R92" s="26">
        <v>2.6254796191850014</v>
      </c>
      <c r="S92" s="26">
        <v>1.1389733114423499</v>
      </c>
      <c r="T92" s="26">
        <f t="shared" si="6"/>
        <v>-1.4865063077426515</v>
      </c>
      <c r="U92" s="7">
        <v>4.8879999999999999</v>
      </c>
    </row>
    <row r="93" spans="2:21" ht="15.6" x14ac:dyDescent="0.3">
      <c r="B93" t="s">
        <v>252</v>
      </c>
      <c r="C93" t="s">
        <v>253</v>
      </c>
      <c r="D93" s="8">
        <v>53.677902817808189</v>
      </c>
      <c r="E93" s="8">
        <v>60.206950110004968</v>
      </c>
      <c r="F93" s="9">
        <f t="shared" si="7"/>
        <v>6.529047292196779</v>
      </c>
      <c r="G93" s="10">
        <v>1.85129971184819</v>
      </c>
      <c r="H93" s="71">
        <v>8.5220000000000002</v>
      </c>
      <c r="J93" s="6" t="s">
        <v>252</v>
      </c>
      <c r="K93" s="8">
        <v>53.677902817808189</v>
      </c>
      <c r="M93" s="10"/>
      <c r="N93">
        <v>1</v>
      </c>
      <c r="P93" t="s">
        <v>514</v>
      </c>
      <c r="Q93" t="s">
        <v>515</v>
      </c>
      <c r="R93" s="9">
        <v>4.3017903831450379</v>
      </c>
      <c r="S93" s="9">
        <v>2.6937894485566805</v>
      </c>
      <c r="T93" s="9">
        <f t="shared" si="6"/>
        <v>-1.6080009345883575</v>
      </c>
      <c r="U93" s="7">
        <v>7.3719999999999999</v>
      </c>
    </row>
    <row r="94" spans="2:21" ht="15.6" x14ac:dyDescent="0.3">
      <c r="B94" t="s">
        <v>204</v>
      </c>
      <c r="C94" t="s">
        <v>205</v>
      </c>
      <c r="D94" s="8">
        <v>57.543170535596154</v>
      </c>
      <c r="E94" s="8">
        <v>46.082648927063659</v>
      </c>
      <c r="F94" s="9">
        <f t="shared" si="7"/>
        <v>-11.460521608532495</v>
      </c>
      <c r="G94" s="10">
        <v>0.46971576137652893</v>
      </c>
      <c r="H94" s="71">
        <v>10.875</v>
      </c>
      <c r="J94" s="6" t="s">
        <v>204</v>
      </c>
      <c r="K94" s="8">
        <v>57.543170535596154</v>
      </c>
      <c r="M94" s="10"/>
      <c r="N94">
        <v>1</v>
      </c>
      <c r="P94" s="27" t="s">
        <v>103</v>
      </c>
      <c r="Q94" s="27" t="s">
        <v>104</v>
      </c>
      <c r="R94" s="28">
        <v>7.3405048239164703</v>
      </c>
      <c r="S94" s="28">
        <v>5.5820111853659897</v>
      </c>
      <c r="T94" s="28">
        <f t="shared" si="6"/>
        <v>-1.7584936385504806</v>
      </c>
      <c r="U94" s="7">
        <v>23.684999999999999</v>
      </c>
    </row>
    <row r="95" spans="2:21" ht="15.6" x14ac:dyDescent="0.3">
      <c r="B95" t="s">
        <v>249</v>
      </c>
      <c r="C95" t="s">
        <v>250</v>
      </c>
      <c r="D95" s="8">
        <v>58.210898961786192</v>
      </c>
      <c r="E95" s="8">
        <v>96.310718165750956</v>
      </c>
      <c r="F95" s="9">
        <f t="shared" si="7"/>
        <v>38.099819203964763</v>
      </c>
      <c r="G95" s="10">
        <v>3.4034753757355323</v>
      </c>
      <c r="H95" s="71">
        <v>4.6879999999999997</v>
      </c>
      <c r="J95" s="6" t="s">
        <v>249</v>
      </c>
      <c r="K95" s="8">
        <v>58.210898961786192</v>
      </c>
      <c r="M95" s="10"/>
      <c r="N95">
        <v>1</v>
      </c>
      <c r="P95" t="s">
        <v>312</v>
      </c>
      <c r="Q95" t="s">
        <v>313</v>
      </c>
      <c r="R95" s="9">
        <v>4.488310581303721</v>
      </c>
      <c r="S95" s="9">
        <v>2.6243672333225918</v>
      </c>
      <c r="T95" s="9">
        <f t="shared" si="6"/>
        <v>-1.8639433479811292</v>
      </c>
      <c r="U95" s="7">
        <v>24.914999999999999</v>
      </c>
    </row>
    <row r="96" spans="2:21" ht="15.6" x14ac:dyDescent="0.3">
      <c r="B96" t="s">
        <v>370</v>
      </c>
      <c r="C96" t="s">
        <v>371</v>
      </c>
      <c r="D96" s="8">
        <v>62.251111953768557</v>
      </c>
      <c r="E96" s="8">
        <v>64.335148131284001</v>
      </c>
      <c r="F96" s="9">
        <f t="shared" si="7"/>
        <v>2.0840361775154435</v>
      </c>
      <c r="G96" s="10">
        <v>1.5429527060665267</v>
      </c>
      <c r="H96" s="71">
        <v>4.6520000000000001</v>
      </c>
      <c r="J96" s="6" t="s">
        <v>370</v>
      </c>
      <c r="K96" s="8">
        <v>62.251111953768557</v>
      </c>
      <c r="M96" s="10"/>
      <c r="P96" t="s">
        <v>127</v>
      </c>
      <c r="Q96" t="s">
        <v>128</v>
      </c>
      <c r="R96" s="9">
        <v>3.3243825606040103</v>
      </c>
      <c r="S96" s="9">
        <v>1.3855071421614387</v>
      </c>
      <c r="T96" s="9">
        <f t="shared" si="6"/>
        <v>-1.9388754184425716</v>
      </c>
      <c r="U96" s="5">
        <v>84.13</v>
      </c>
    </row>
    <row r="97" spans="2:21" ht="15.6" x14ac:dyDescent="0.3">
      <c r="B97" t="s">
        <v>466</v>
      </c>
      <c r="C97" t="s">
        <v>467</v>
      </c>
      <c r="D97" s="8">
        <v>64.448432291963741</v>
      </c>
      <c r="E97" s="8">
        <v>63.089653487267839</v>
      </c>
      <c r="F97" s="9">
        <f t="shared" si="7"/>
        <v>-1.358778804695902</v>
      </c>
      <c r="G97" s="10">
        <v>1.3750521852856106</v>
      </c>
      <c r="H97" s="71">
        <v>46.326000000000001</v>
      </c>
      <c r="J97" s="6" t="s">
        <v>466</v>
      </c>
      <c r="K97" s="8">
        <v>64.448432291963741</v>
      </c>
      <c r="M97" s="10"/>
      <c r="N97">
        <v>1</v>
      </c>
      <c r="P97" t="s">
        <v>198</v>
      </c>
      <c r="Q97" t="s">
        <v>199</v>
      </c>
      <c r="R97" s="8">
        <v>86.345018709727171</v>
      </c>
      <c r="S97" s="8">
        <v>84.131695069225003</v>
      </c>
      <c r="T97" s="9">
        <f t="shared" si="6"/>
        <v>-2.2133236405021677</v>
      </c>
      <c r="U97" s="7">
        <v>81.921000000000006</v>
      </c>
    </row>
    <row r="98" spans="2:21" ht="15.6" x14ac:dyDescent="0.3">
      <c r="B98" t="s">
        <v>544</v>
      </c>
      <c r="C98" t="s">
        <v>545</v>
      </c>
      <c r="D98" s="8">
        <v>71.585577243298047</v>
      </c>
      <c r="E98" s="8">
        <v>73.264902097414875</v>
      </c>
      <c r="F98" s="9">
        <f t="shared" si="7"/>
        <v>1.6793248541168282</v>
      </c>
      <c r="G98" s="10">
        <v>1.5025467186358827</v>
      </c>
      <c r="H98" s="71">
        <v>65.385999999999996</v>
      </c>
      <c r="J98" s="6" t="s">
        <v>544</v>
      </c>
      <c r="K98" s="8">
        <v>71.585577243298047</v>
      </c>
      <c r="M98" s="10"/>
      <c r="N98">
        <v>1</v>
      </c>
      <c r="P98" t="s">
        <v>222</v>
      </c>
      <c r="Q98" t="s">
        <v>223</v>
      </c>
      <c r="R98" s="9">
        <v>5.4662452970598858</v>
      </c>
      <c r="S98" s="9">
        <v>3.2084940879766037</v>
      </c>
      <c r="T98" s="9">
        <f t="shared" si="6"/>
        <v>-2.2577512090832821</v>
      </c>
      <c r="U98" s="7">
        <v>10.744</v>
      </c>
    </row>
    <row r="99" spans="2:21" ht="15.6" x14ac:dyDescent="0.3">
      <c r="B99" t="s">
        <v>228</v>
      </c>
      <c r="C99" t="s">
        <v>229</v>
      </c>
      <c r="D99" s="8">
        <v>71.796911602874403</v>
      </c>
      <c r="E99" s="8">
        <v>101.40392254298172</v>
      </c>
      <c r="F99" s="8">
        <f t="shared" si="7"/>
        <v>29.607010940107315</v>
      </c>
      <c r="G99" s="10">
        <v>2.761081882622638</v>
      </c>
      <c r="H99" s="71">
        <v>7.3570000000000002</v>
      </c>
      <c r="J99" s="6" t="s">
        <v>228</v>
      </c>
      <c r="K99" s="8">
        <v>71.796911602874403</v>
      </c>
      <c r="M99" s="10"/>
      <c r="P99" s="27" t="s">
        <v>136</v>
      </c>
      <c r="Q99" s="27" t="s">
        <v>607</v>
      </c>
      <c r="R99" s="28">
        <v>8.3047612245399769</v>
      </c>
      <c r="S99" s="28">
        <v>5.9097015712299026</v>
      </c>
      <c r="T99" s="28">
        <f t="shared" si="6"/>
        <v>-2.3950596533100743</v>
      </c>
      <c r="U99" s="7">
        <v>24.327000000000002</v>
      </c>
    </row>
    <row r="100" spans="2:21" ht="15.6" x14ac:dyDescent="0.3">
      <c r="B100" t="s">
        <v>301</v>
      </c>
      <c r="C100" t="s">
        <v>302</v>
      </c>
      <c r="D100" s="8">
        <v>72.775281214617664</v>
      </c>
      <c r="E100" s="8">
        <v>26.571335887519915</v>
      </c>
      <c r="F100" s="8">
        <f t="shared" si="7"/>
        <v>-46.203945327097749</v>
      </c>
      <c r="G100" s="10">
        <v>-2.4971784392733323</v>
      </c>
      <c r="H100" s="71">
        <v>6.3369999999999997</v>
      </c>
      <c r="J100" s="6" t="s">
        <v>301</v>
      </c>
      <c r="K100" s="8">
        <v>72.775281214617664</v>
      </c>
      <c r="M100" s="10"/>
      <c r="P100" t="s">
        <v>106</v>
      </c>
      <c r="Q100" t="s">
        <v>107</v>
      </c>
      <c r="R100" s="8">
        <v>84.526463504448728</v>
      </c>
      <c r="S100" s="8">
        <v>81.369231111849274</v>
      </c>
      <c r="T100" s="9">
        <f t="shared" ref="T100:T121" si="8">S100-R100</f>
        <v>-3.1572323925994539</v>
      </c>
      <c r="U100" s="7">
        <v>36.112000000000002</v>
      </c>
    </row>
    <row r="101" spans="2:21" ht="15.6" x14ac:dyDescent="0.3">
      <c r="B101" t="s">
        <v>184</v>
      </c>
      <c r="C101" t="s">
        <v>185</v>
      </c>
      <c r="D101" s="8">
        <v>77.538717869759026</v>
      </c>
      <c r="E101" s="8">
        <v>73.460888827951422</v>
      </c>
      <c r="F101" s="9">
        <f t="shared" si="7"/>
        <v>-4.077829041807604</v>
      </c>
      <c r="G101" s="10">
        <v>1.1606731297253357</v>
      </c>
      <c r="H101" s="71">
        <v>5.5</v>
      </c>
      <c r="J101" s="6" t="s">
        <v>184</v>
      </c>
      <c r="K101" s="8">
        <v>77.538717869759026</v>
      </c>
      <c r="M101" s="10"/>
      <c r="N101">
        <v>1</v>
      </c>
      <c r="P101" t="s">
        <v>460</v>
      </c>
      <c r="Q101" t="s">
        <v>461</v>
      </c>
      <c r="R101" s="8">
        <v>26.785971459783582</v>
      </c>
      <c r="S101" s="8">
        <v>23.60695363388448</v>
      </c>
      <c r="T101" s="9">
        <f t="shared" si="8"/>
        <v>-3.179017825899102</v>
      </c>
      <c r="U101" s="7">
        <v>55.732999999999997</v>
      </c>
    </row>
    <row r="102" spans="2:21" ht="15.6" x14ac:dyDescent="0.3">
      <c r="B102" t="s">
        <v>38</v>
      </c>
      <c r="C102" t="s">
        <v>39</v>
      </c>
      <c r="D102" s="8">
        <v>78.298518794448256</v>
      </c>
      <c r="E102" s="8">
        <v>84.64102623957605</v>
      </c>
      <c r="F102" s="9">
        <f t="shared" si="7"/>
        <v>6.3425074451277936</v>
      </c>
      <c r="G102" s="10">
        <v>1.6962998293763918</v>
      </c>
      <c r="H102" s="71">
        <v>24.445</v>
      </c>
      <c r="J102" s="6" t="s">
        <v>38</v>
      </c>
      <c r="K102" s="8">
        <v>78.298518794448256</v>
      </c>
      <c r="M102" s="10"/>
      <c r="P102" t="s">
        <v>130</v>
      </c>
      <c r="Q102" t="s">
        <v>131</v>
      </c>
      <c r="R102" s="8">
        <v>15.187906010948341</v>
      </c>
      <c r="S102" s="8">
        <v>11.842179567777396</v>
      </c>
      <c r="T102" s="9">
        <f t="shared" si="8"/>
        <v>-3.3457264431709444</v>
      </c>
      <c r="U102" s="7">
        <v>4.46</v>
      </c>
    </row>
    <row r="103" spans="2:21" ht="15.6" x14ac:dyDescent="0.3">
      <c r="B103" t="s">
        <v>260</v>
      </c>
      <c r="C103" t="s">
        <v>261</v>
      </c>
      <c r="D103" s="8">
        <v>79.917452559956686</v>
      </c>
      <c r="E103" s="8">
        <v>68.350072208226578</v>
      </c>
      <c r="F103" s="8">
        <f t="shared" si="7"/>
        <v>-11.567380351730108</v>
      </c>
      <c r="G103" s="10">
        <v>0.80366424026369832</v>
      </c>
      <c r="H103" s="71">
        <v>126.345</v>
      </c>
      <c r="J103" s="6" t="s">
        <v>260</v>
      </c>
      <c r="K103" s="8">
        <v>79.917452559956686</v>
      </c>
      <c r="M103" s="10"/>
      <c r="P103" t="s">
        <v>23</v>
      </c>
      <c r="Q103" t="s">
        <v>24</v>
      </c>
      <c r="R103" s="8">
        <v>28.693007089975463</v>
      </c>
      <c r="S103" s="8">
        <v>25.334858439767459</v>
      </c>
      <c r="T103" s="9">
        <f t="shared" si="8"/>
        <v>-3.3581486502080047</v>
      </c>
      <c r="U103" s="7">
        <v>41.055999999999997</v>
      </c>
    </row>
    <row r="104" spans="2:21" ht="15.6" x14ac:dyDescent="0.3">
      <c r="B104" t="s">
        <v>186</v>
      </c>
      <c r="C104" t="s">
        <v>187</v>
      </c>
      <c r="D104" s="8">
        <v>82.219553559197124</v>
      </c>
      <c r="E104" s="8">
        <v>73.735788994387647</v>
      </c>
      <c r="F104" s="9">
        <f t="shared" si="7"/>
        <v>-8.4837645648094764</v>
      </c>
      <c r="G104" s="10">
        <v>0.97417920431190219</v>
      </c>
      <c r="H104" s="71">
        <v>64.507000000000005</v>
      </c>
      <c r="J104" s="6" t="s">
        <v>186</v>
      </c>
      <c r="K104" s="8">
        <v>82.219553559197124</v>
      </c>
      <c r="M104" s="10"/>
      <c r="N104">
        <v>1</v>
      </c>
      <c r="P104" t="s">
        <v>412</v>
      </c>
      <c r="Q104" t="s">
        <v>413</v>
      </c>
      <c r="R104" s="8">
        <v>53.453797570303031</v>
      </c>
      <c r="S104" s="8">
        <v>49.610572854912135</v>
      </c>
      <c r="T104" s="9">
        <f t="shared" si="8"/>
        <v>-3.8432247153908961</v>
      </c>
      <c r="U104" s="7">
        <v>10.412000000000001</v>
      </c>
    </row>
    <row r="105" spans="2:21" ht="15.6" x14ac:dyDescent="0.3">
      <c r="B105" t="s">
        <v>490</v>
      </c>
      <c r="C105" t="s">
        <v>491</v>
      </c>
      <c r="D105" s="8">
        <v>83.178980105348529</v>
      </c>
      <c r="E105" s="8">
        <v>84.642044050461593</v>
      </c>
      <c r="F105" s="9">
        <f t="shared" si="7"/>
        <v>1.4630639451130634</v>
      </c>
      <c r="G105" s="10">
        <v>1.4764468191874296</v>
      </c>
      <c r="H105" s="71">
        <v>10.026999999999999</v>
      </c>
      <c r="J105" s="6" t="s">
        <v>490</v>
      </c>
      <c r="K105" s="8">
        <v>83.178980105348529</v>
      </c>
      <c r="M105" s="10"/>
      <c r="N105">
        <v>1</v>
      </c>
      <c r="P105" t="s">
        <v>184</v>
      </c>
      <c r="Q105" t="s">
        <v>185</v>
      </c>
      <c r="R105" s="8">
        <v>77.538717869759026</v>
      </c>
      <c r="S105" s="8">
        <v>73.460888827951422</v>
      </c>
      <c r="T105" s="9">
        <f t="shared" si="8"/>
        <v>-4.077829041807604</v>
      </c>
      <c r="U105" s="7">
        <v>5.5</v>
      </c>
    </row>
    <row r="106" spans="2:21" ht="15.6" x14ac:dyDescent="0.3">
      <c r="B106" t="s">
        <v>62</v>
      </c>
      <c r="C106" t="s">
        <v>63</v>
      </c>
      <c r="D106" s="8">
        <v>83.4933179067921</v>
      </c>
      <c r="E106" s="8">
        <v>78.042331094596591</v>
      </c>
      <c r="F106" s="9">
        <f t="shared" si="7"/>
        <v>-5.4509868121955094</v>
      </c>
      <c r="G106" s="10">
        <v>1.1176864949233252</v>
      </c>
      <c r="H106" s="71">
        <v>11.433999999999999</v>
      </c>
      <c r="J106" s="6" t="s">
        <v>62</v>
      </c>
      <c r="K106" s="8">
        <v>83.4933179067921</v>
      </c>
      <c r="M106" s="10"/>
      <c r="N106">
        <v>1</v>
      </c>
      <c r="P106" t="s">
        <v>565</v>
      </c>
      <c r="Q106" t="s">
        <v>566</v>
      </c>
      <c r="R106" s="9">
        <v>8.9710804204641317</v>
      </c>
      <c r="S106" s="9">
        <v>4.7761303491976781</v>
      </c>
      <c r="T106" s="9">
        <f t="shared" si="8"/>
        <v>-4.1949500712664536</v>
      </c>
      <c r="U106" s="7">
        <v>29.132000000000001</v>
      </c>
    </row>
    <row r="107" spans="2:21" ht="15.6" x14ac:dyDescent="0.3">
      <c r="B107" t="s">
        <v>255</v>
      </c>
      <c r="C107" t="s">
        <v>256</v>
      </c>
      <c r="D107" s="8">
        <v>83.704309367609369</v>
      </c>
      <c r="E107" s="8">
        <v>63.796370207333808</v>
      </c>
      <c r="F107" s="8">
        <f t="shared" si="7"/>
        <v>-19.907939160275561</v>
      </c>
      <c r="G107" s="10">
        <v>0.34633234440783522</v>
      </c>
      <c r="H107" s="71">
        <v>61.151000000000003</v>
      </c>
      <c r="J107" s="6" t="s">
        <v>255</v>
      </c>
      <c r="K107" s="8">
        <v>83.704309367609369</v>
      </c>
      <c r="M107" s="10"/>
      <c r="N107">
        <v>1</v>
      </c>
      <c r="P107" t="s">
        <v>89</v>
      </c>
      <c r="Q107" t="s">
        <v>90</v>
      </c>
      <c r="R107" s="8">
        <v>37.735029918334902</v>
      </c>
      <c r="S107" s="8">
        <v>33.095721893997592</v>
      </c>
      <c r="T107" s="9">
        <f t="shared" si="8"/>
        <v>-4.6393080243373106</v>
      </c>
      <c r="U107" s="7">
        <v>7.13</v>
      </c>
    </row>
    <row r="108" spans="2:21" ht="15.6" x14ac:dyDescent="0.3">
      <c r="B108" t="s">
        <v>106</v>
      </c>
      <c r="C108" t="s">
        <v>107</v>
      </c>
      <c r="D108" s="8">
        <v>84.526463504448728</v>
      </c>
      <c r="E108" s="8">
        <v>81.369231111849274</v>
      </c>
      <c r="F108" s="9">
        <f t="shared" si="7"/>
        <v>-3.1572323925994539</v>
      </c>
      <c r="G108" s="10">
        <v>1.2382701591692584</v>
      </c>
      <c r="H108" s="71">
        <v>36.112000000000002</v>
      </c>
      <c r="J108" s="6" t="s">
        <v>106</v>
      </c>
      <c r="K108" s="8">
        <v>84.526463504448728</v>
      </c>
      <c r="M108" s="10"/>
      <c r="P108" t="s">
        <v>62</v>
      </c>
      <c r="Q108" t="s">
        <v>63</v>
      </c>
      <c r="R108" s="8">
        <v>83.4933179067921</v>
      </c>
      <c r="S108" s="8">
        <v>78.042331094596591</v>
      </c>
      <c r="T108" s="9">
        <f t="shared" si="8"/>
        <v>-5.4509868121955094</v>
      </c>
      <c r="U108" s="7">
        <v>11.433999999999999</v>
      </c>
    </row>
    <row r="109" spans="2:21" ht="15.6" x14ac:dyDescent="0.3">
      <c r="B109" t="s">
        <v>41</v>
      </c>
      <c r="C109" t="s">
        <v>42</v>
      </c>
      <c r="D109" s="8">
        <v>85.006534312206142</v>
      </c>
      <c r="E109" s="8">
        <v>84.409507355382985</v>
      </c>
      <c r="F109" s="9">
        <f t="shared" si="7"/>
        <v>-0.59702695682315721</v>
      </c>
      <c r="G109" s="10">
        <v>1.3717325222976238</v>
      </c>
      <c r="H109" s="71">
        <v>8.5939999999999994</v>
      </c>
      <c r="J109" s="6" t="s">
        <v>41</v>
      </c>
      <c r="K109" s="8">
        <v>85.006534312206142</v>
      </c>
      <c r="M109" s="10"/>
      <c r="N109">
        <v>1</v>
      </c>
      <c r="P109" t="s">
        <v>257</v>
      </c>
      <c r="Q109" t="s">
        <v>258</v>
      </c>
      <c r="R109" s="8">
        <v>22.093590118226473</v>
      </c>
      <c r="S109" s="8">
        <v>15.637895084805201</v>
      </c>
      <c r="T109" s="9">
        <f t="shared" si="8"/>
        <v>-6.4556950334212715</v>
      </c>
      <c r="U109" s="7">
        <v>2.8290000000000002</v>
      </c>
    </row>
    <row r="110" spans="2:21" ht="15.6" x14ac:dyDescent="0.3">
      <c r="B110" t="s">
        <v>198</v>
      </c>
      <c r="C110" t="s">
        <v>199</v>
      </c>
      <c r="D110" s="8">
        <v>86.345018709727171</v>
      </c>
      <c r="E110" s="8">
        <v>84.131695069225003</v>
      </c>
      <c r="F110" s="9">
        <f t="shared" si="7"/>
        <v>-2.2133236405021677</v>
      </c>
      <c r="G110" s="10">
        <v>1.3040145114752173</v>
      </c>
      <c r="H110" s="71">
        <v>81.921000000000006</v>
      </c>
      <c r="J110" s="6" t="s">
        <v>198</v>
      </c>
      <c r="K110" s="8">
        <v>86.345018709727171</v>
      </c>
      <c r="M110" s="10"/>
      <c r="N110">
        <v>1</v>
      </c>
      <c r="P110" t="s">
        <v>385</v>
      </c>
      <c r="Q110" t="s">
        <v>386</v>
      </c>
      <c r="R110" s="8">
        <v>86.825829677001082</v>
      </c>
      <c r="S110" s="8">
        <v>80.007774000190864</v>
      </c>
      <c r="T110" s="9">
        <f t="shared" si="8"/>
        <v>-6.8180556768102178</v>
      </c>
      <c r="U110" s="7">
        <v>3.9569999999999999</v>
      </c>
    </row>
    <row r="111" spans="2:21" ht="15.6" x14ac:dyDescent="0.3">
      <c r="B111" t="s">
        <v>385</v>
      </c>
      <c r="C111" t="s">
        <v>386</v>
      </c>
      <c r="D111" s="8">
        <v>86.825829677001082</v>
      </c>
      <c r="E111" s="8">
        <v>80.007774000190864</v>
      </c>
      <c r="F111" s="9">
        <f t="shared" si="7"/>
        <v>-6.8180556768102178</v>
      </c>
      <c r="G111" s="10">
        <v>1.0326177815724664</v>
      </c>
      <c r="H111" s="71">
        <v>3.9569999999999999</v>
      </c>
      <c r="J111" s="6" t="s">
        <v>385</v>
      </c>
      <c r="K111" s="8">
        <v>86.825829677001082</v>
      </c>
      <c r="M111" s="10"/>
      <c r="P111" t="s">
        <v>434</v>
      </c>
      <c r="Q111" t="s">
        <v>435</v>
      </c>
      <c r="R111" s="8">
        <v>102.90771456973482</v>
      </c>
      <c r="S111" s="8">
        <v>95.815344778071164</v>
      </c>
      <c r="T111" s="9">
        <f t="shared" si="8"/>
        <v>-7.092369791663657</v>
      </c>
      <c r="U111" s="7">
        <v>32.012999999999998</v>
      </c>
    </row>
    <row r="112" spans="2:21" ht="15.6" x14ac:dyDescent="0.3">
      <c r="B112" t="s">
        <v>368</v>
      </c>
      <c r="C112" t="s">
        <v>369</v>
      </c>
      <c r="D112" s="8">
        <v>87.656623189891818</v>
      </c>
      <c r="E112" s="8">
        <v>87.818415382932571</v>
      </c>
      <c r="F112" s="9">
        <f t="shared" si="7"/>
        <v>0.16179219304075332</v>
      </c>
      <c r="G112" s="10">
        <v>1.4160307876964113</v>
      </c>
      <c r="H112" s="71">
        <v>17.010000000000002</v>
      </c>
      <c r="J112" s="6" t="s">
        <v>368</v>
      </c>
      <c r="K112" s="8">
        <v>87.656623189891818</v>
      </c>
      <c r="M112" s="10"/>
      <c r="N112">
        <v>1</v>
      </c>
      <c r="P112" t="s">
        <v>148</v>
      </c>
      <c r="Q112" t="s">
        <v>149</v>
      </c>
      <c r="R112" s="8">
        <v>88.954214819549122</v>
      </c>
      <c r="S112" s="8">
        <v>81.272385243387831</v>
      </c>
      <c r="T112" s="9">
        <f t="shared" si="8"/>
        <v>-7.6818295761612916</v>
      </c>
      <c r="U112" s="7">
        <v>5.6479999999999997</v>
      </c>
    </row>
    <row r="113" spans="2:21" ht="15.6" x14ac:dyDescent="0.3">
      <c r="B113" t="s">
        <v>148</v>
      </c>
      <c r="C113" t="s">
        <v>149</v>
      </c>
      <c r="D113" s="8">
        <v>88.954214819549122</v>
      </c>
      <c r="E113" s="8">
        <v>81.272385243387831</v>
      </c>
      <c r="F113" s="9">
        <f t="shared" si="7"/>
        <v>-7.6818295761612916</v>
      </c>
      <c r="G113" s="10">
        <v>1.0904092013662354</v>
      </c>
      <c r="H113" s="71">
        <v>5.6479999999999997</v>
      </c>
      <c r="J113" s="6" t="s">
        <v>148</v>
      </c>
      <c r="K113" s="8">
        <v>88.954214819549122</v>
      </c>
      <c r="M113" s="10"/>
      <c r="N113">
        <v>1</v>
      </c>
      <c r="P113" t="s">
        <v>186</v>
      </c>
      <c r="Q113" t="s">
        <v>187</v>
      </c>
      <c r="R113" s="8">
        <v>82.219553559197124</v>
      </c>
      <c r="S113" s="8">
        <v>73.735788994387647</v>
      </c>
      <c r="T113" s="9">
        <f t="shared" si="8"/>
        <v>-8.4837645648094764</v>
      </c>
      <c r="U113" s="7">
        <v>64.507000000000005</v>
      </c>
    </row>
    <row r="114" spans="2:21" ht="15.6" x14ac:dyDescent="0.3">
      <c r="B114" t="s">
        <v>449</v>
      </c>
      <c r="C114" t="s">
        <v>450</v>
      </c>
      <c r="D114" s="8">
        <v>92.747900330537675</v>
      </c>
      <c r="E114" s="8">
        <v>151.86812032957394</v>
      </c>
      <c r="F114" s="9">
        <f t="shared" si="7"/>
        <v>59.120219999036266</v>
      </c>
      <c r="G114" s="10">
        <v>3.3356044874009294</v>
      </c>
      <c r="H114" s="71">
        <v>5.5620000000000003</v>
      </c>
      <c r="J114" s="6" t="s">
        <v>449</v>
      </c>
      <c r="K114" s="8">
        <v>92.747900330537675</v>
      </c>
      <c r="M114" s="10"/>
      <c r="P114" t="s">
        <v>204</v>
      </c>
      <c r="Q114" t="s">
        <v>205</v>
      </c>
      <c r="R114" s="8">
        <v>57.543170535596154</v>
      </c>
      <c r="S114" s="8">
        <v>46.082648927063659</v>
      </c>
      <c r="T114" s="8">
        <f t="shared" si="8"/>
        <v>-11.460521608532495</v>
      </c>
      <c r="U114" s="7">
        <v>10.875</v>
      </c>
    </row>
    <row r="115" spans="2:21" ht="15.6" x14ac:dyDescent="0.3">
      <c r="B115" t="s">
        <v>547</v>
      </c>
      <c r="C115" t="s">
        <v>548</v>
      </c>
      <c r="D115" s="8">
        <v>100</v>
      </c>
      <c r="E115" s="8">
        <v>100</v>
      </c>
      <c r="F115" s="9">
        <f t="shared" si="7"/>
        <v>0</v>
      </c>
      <c r="G115" s="10">
        <v>1.435377880481931</v>
      </c>
      <c r="H115" s="71">
        <v>323.68700000000001</v>
      </c>
      <c r="J115" s="6" t="s">
        <v>547</v>
      </c>
      <c r="K115" s="8">
        <v>100</v>
      </c>
      <c r="M115" s="10"/>
      <c r="P115" t="s">
        <v>559</v>
      </c>
      <c r="Q115" t="s">
        <v>560</v>
      </c>
      <c r="R115" s="8">
        <v>39.963390957609185</v>
      </c>
      <c r="S115" s="8">
        <v>28.426590479318271</v>
      </c>
      <c r="T115" s="8">
        <f t="shared" si="8"/>
        <v>-11.536800478290914</v>
      </c>
      <c r="U115" s="7">
        <v>31.416</v>
      </c>
    </row>
    <row r="116" spans="2:21" ht="15.6" x14ac:dyDescent="0.3">
      <c r="B116" t="s">
        <v>280</v>
      </c>
      <c r="C116" t="s">
        <v>281</v>
      </c>
      <c r="D116" s="8">
        <v>102.48164195314465</v>
      </c>
      <c r="E116" s="8">
        <v>125.67677492400182</v>
      </c>
      <c r="F116" s="9">
        <f t="shared" si="7"/>
        <v>23.195132970857173</v>
      </c>
      <c r="G116" s="10">
        <v>2.1295095187176099</v>
      </c>
      <c r="H116" s="71">
        <v>4.2249999999999996</v>
      </c>
      <c r="J116" s="6" t="s">
        <v>280</v>
      </c>
      <c r="K116" s="8">
        <v>102.48164195314465</v>
      </c>
      <c r="M116" s="10"/>
      <c r="P116" t="s">
        <v>260</v>
      </c>
      <c r="Q116" t="s">
        <v>261</v>
      </c>
      <c r="R116" s="8">
        <v>79.917452559956686</v>
      </c>
      <c r="S116" s="8">
        <v>68.350072208226578</v>
      </c>
      <c r="T116" s="8">
        <f t="shared" si="8"/>
        <v>-11.567380351730108</v>
      </c>
      <c r="U116" s="7">
        <v>126.345</v>
      </c>
    </row>
    <row r="117" spans="2:21" ht="15.6" x14ac:dyDescent="0.3">
      <c r="B117" t="s">
        <v>434</v>
      </c>
      <c r="C117" t="s">
        <v>435</v>
      </c>
      <c r="D117" s="8">
        <v>102.90771456973482</v>
      </c>
      <c r="E117" s="8">
        <v>95.815344778071164</v>
      </c>
      <c r="F117" s="9">
        <f t="shared" si="7"/>
        <v>-7.092369791663657</v>
      </c>
      <c r="G117" s="10">
        <v>1.0881240322193961</v>
      </c>
      <c r="H117" s="71">
        <v>32.012999999999998</v>
      </c>
      <c r="J117" s="6" t="s">
        <v>434</v>
      </c>
      <c r="K117" s="8">
        <v>102.90771456973482</v>
      </c>
      <c r="M117" s="10"/>
      <c r="P117" t="s">
        <v>189</v>
      </c>
      <c r="Q117" t="s">
        <v>190</v>
      </c>
      <c r="R117" s="8">
        <v>53.085444850923516</v>
      </c>
      <c r="S117" s="8">
        <v>38.26984313101525</v>
      </c>
      <c r="T117" s="8">
        <f t="shared" si="8"/>
        <v>-14.815601719908265</v>
      </c>
      <c r="U117" s="7">
        <v>1.631</v>
      </c>
    </row>
    <row r="118" spans="2:21" ht="15.6" x14ac:dyDescent="0.3">
      <c r="B118" t="s">
        <v>50</v>
      </c>
      <c r="C118" t="s">
        <v>51</v>
      </c>
      <c r="D118" s="8">
        <v>107.07260053247995</v>
      </c>
      <c r="E118" s="8">
        <v>89.74101900399603</v>
      </c>
      <c r="F118" s="9">
        <f t="shared" si="7"/>
        <v>-17.331581528483923</v>
      </c>
      <c r="G118" s="10">
        <v>0.72135354973518284</v>
      </c>
      <c r="H118" s="71">
        <v>1.319</v>
      </c>
      <c r="J118" s="6" t="s">
        <v>50</v>
      </c>
      <c r="K118" s="8">
        <v>107.07260053247995</v>
      </c>
      <c r="M118" s="10"/>
      <c r="P118" t="s">
        <v>50</v>
      </c>
      <c r="Q118" t="s">
        <v>51</v>
      </c>
      <c r="R118" s="8">
        <v>107.07260053247995</v>
      </c>
      <c r="S118" s="8">
        <v>89.74101900399603</v>
      </c>
      <c r="T118" s="8">
        <f t="shared" si="8"/>
        <v>-17.331581528483923</v>
      </c>
      <c r="U118" s="7">
        <v>1.319</v>
      </c>
    </row>
    <row r="119" spans="2:21" ht="15.6" x14ac:dyDescent="0.3">
      <c r="B119" t="s">
        <v>382</v>
      </c>
      <c r="C119" t="s">
        <v>383</v>
      </c>
      <c r="D119" s="8">
        <v>116.94993728298064</v>
      </c>
      <c r="E119" s="8">
        <v>121.04858132993182</v>
      </c>
      <c r="F119" s="9">
        <f t="shared" si="7"/>
        <v>4.0986440469511791</v>
      </c>
      <c r="G119" s="10">
        <v>1.4935107008867567</v>
      </c>
      <c r="H119" s="71">
        <v>5.2709999999999999</v>
      </c>
      <c r="J119" s="6" t="s">
        <v>382</v>
      </c>
      <c r="K119" s="8">
        <v>116.94993728298064</v>
      </c>
      <c r="M119" s="10"/>
      <c r="N119">
        <v>1</v>
      </c>
      <c r="P119" t="s">
        <v>255</v>
      </c>
      <c r="Q119" t="s">
        <v>256</v>
      </c>
      <c r="R119" s="8">
        <v>83.704309367609369</v>
      </c>
      <c r="S119" s="8">
        <v>63.796370207333808</v>
      </c>
      <c r="T119" s="8">
        <f t="shared" si="8"/>
        <v>-19.907939160275561</v>
      </c>
      <c r="U119" s="7">
        <v>61.151000000000003</v>
      </c>
    </row>
    <row r="120" spans="2:21" ht="15.6" x14ac:dyDescent="0.3">
      <c r="B120" t="s">
        <v>493</v>
      </c>
      <c r="C120" t="s">
        <v>494</v>
      </c>
      <c r="D120" s="8">
        <v>126.04558613190295</v>
      </c>
      <c r="E120" s="8">
        <v>104.81901793055435</v>
      </c>
      <c r="F120" s="9">
        <f t="shared" si="7"/>
        <v>-21.226568201348599</v>
      </c>
      <c r="G120" s="10">
        <v>0.67219842178455758</v>
      </c>
      <c r="H120" s="71">
        <v>8.2870000000000008</v>
      </c>
      <c r="J120" s="6" t="s">
        <v>493</v>
      </c>
      <c r="K120" s="8">
        <v>126.04558613190295</v>
      </c>
      <c r="M120" s="10"/>
      <c r="N120">
        <v>1</v>
      </c>
      <c r="P120" t="s">
        <v>493</v>
      </c>
      <c r="Q120" t="s">
        <v>494</v>
      </c>
      <c r="R120" s="8">
        <v>126.04558613190295</v>
      </c>
      <c r="S120" s="8">
        <v>104.81901793055435</v>
      </c>
      <c r="T120" s="8">
        <f t="shared" si="8"/>
        <v>-21.226568201348599</v>
      </c>
      <c r="U120" s="7">
        <v>8.2870000000000008</v>
      </c>
    </row>
    <row r="121" spans="2:21" ht="15.6" x14ac:dyDescent="0.3">
      <c r="P121" t="s">
        <v>301</v>
      </c>
      <c r="Q121" t="s">
        <v>302</v>
      </c>
      <c r="R121" s="8">
        <v>72.775281214617664</v>
      </c>
      <c r="S121" s="8">
        <v>26.571335887519915</v>
      </c>
      <c r="T121" s="8">
        <f t="shared" si="8"/>
        <v>-46.203945327097749</v>
      </c>
      <c r="U121" s="7">
        <v>6.3369999999999997</v>
      </c>
    </row>
    <row r="123" spans="2:21" x14ac:dyDescent="0.25">
      <c r="B123" t="s">
        <v>307</v>
      </c>
      <c r="C123" t="s">
        <v>308</v>
      </c>
      <c r="D123" s="8">
        <v>150.50892448382447</v>
      </c>
      <c r="E123" s="8">
        <v>180.26975208255467</v>
      </c>
      <c r="F123" s="9">
        <f>E123-D123</f>
        <v>29.760827598730202</v>
      </c>
      <c r="G123" s="9"/>
    </row>
    <row r="128" spans="2:21" ht="15.6" x14ac:dyDescent="0.3">
      <c r="B128" t="s">
        <v>169</v>
      </c>
      <c r="C128" t="s">
        <v>170</v>
      </c>
      <c r="D128" s="9">
        <v>2.1476251082849189</v>
      </c>
      <c r="E128" s="8">
        <v>58.05511723204809</v>
      </c>
      <c r="F128" s="8">
        <f>E128-D128</f>
        <v>55.90749212376317</v>
      </c>
      <c r="G128" s="8"/>
      <c r="H128" s="5"/>
      <c r="I128" s="5"/>
    </row>
    <row r="129" spans="2:9" ht="15.6" x14ac:dyDescent="0.3">
      <c r="B129" t="s">
        <v>169</v>
      </c>
      <c r="C129" t="s">
        <v>170</v>
      </c>
      <c r="D129" s="9">
        <v>2.1476251082849189</v>
      </c>
      <c r="E129" s="8">
        <v>58.05511723204809</v>
      </c>
      <c r="F129" s="8">
        <f>E129-D129</f>
        <v>55.90749212376317</v>
      </c>
      <c r="G129" s="8"/>
      <c r="H129" s="5"/>
      <c r="I129" s="5"/>
    </row>
    <row r="130" spans="2:9" x14ac:dyDescent="0.25">
      <c r="B130" t="s">
        <v>414</v>
      </c>
      <c r="C130" t="s">
        <v>415</v>
      </c>
      <c r="D130" s="9">
        <v>193.07625934587296</v>
      </c>
      <c r="E130" s="9">
        <v>237.97742016065132</v>
      </c>
      <c r="F130" s="9">
        <f t="shared" ref="F130:F132" si="9">E130-D130</f>
        <v>44.901160814778365</v>
      </c>
      <c r="G130" s="9"/>
    </row>
    <row r="131" spans="2:9" x14ac:dyDescent="0.25">
      <c r="B131" t="s">
        <v>86</v>
      </c>
      <c r="C131" t="s">
        <v>87</v>
      </c>
      <c r="D131" s="9">
        <v>233.85622606294851</v>
      </c>
      <c r="E131" s="9">
        <v>140.37495866820251</v>
      </c>
      <c r="F131" s="9">
        <f t="shared" si="9"/>
        <v>-93.481267394745998</v>
      </c>
      <c r="G131" s="9"/>
    </row>
    <row r="132" spans="2:9" x14ac:dyDescent="0.25">
      <c r="B132" t="s">
        <v>541</v>
      </c>
      <c r="C132" t="s">
        <v>542</v>
      </c>
      <c r="D132" s="9">
        <v>294.89943950270646</v>
      </c>
      <c r="E132" s="9">
        <v>119.84171162519803</v>
      </c>
      <c r="F132" s="9">
        <f t="shared" si="9"/>
        <v>-175.05772787750843</v>
      </c>
      <c r="G132" s="9"/>
    </row>
    <row r="133" spans="2:9" ht="15.6" x14ac:dyDescent="0.3">
      <c r="B133" t="s">
        <v>457</v>
      </c>
      <c r="C133" t="s">
        <v>458</v>
      </c>
      <c r="D133" s="9">
        <v>4.0402339004432761</v>
      </c>
      <c r="E133" s="9">
        <v>3.4715704759357044</v>
      </c>
      <c r="F133" s="9">
        <f t="shared" ref="F133:F160" si="10">E133-D133</f>
        <v>-0.56866342450757168</v>
      </c>
      <c r="G133" s="9"/>
      <c r="H133" s="5"/>
      <c r="I133" s="5"/>
    </row>
    <row r="134" spans="2:9" x14ac:dyDescent="0.25">
      <c r="B134" t="s">
        <v>307</v>
      </c>
      <c r="C134" t="s">
        <v>308</v>
      </c>
      <c r="D134" s="8">
        <v>150.50892448382447</v>
      </c>
      <c r="E134" s="8">
        <v>180.26975208255467</v>
      </c>
      <c r="F134" s="9">
        <f t="shared" si="10"/>
        <v>29.760827598730202</v>
      </c>
      <c r="G134" s="9"/>
    </row>
    <row r="135" spans="2:9" x14ac:dyDescent="0.25">
      <c r="B135" t="s">
        <v>272</v>
      </c>
      <c r="C135" t="s">
        <v>273</v>
      </c>
      <c r="D135" s="9">
        <v>5.0097926867556275</v>
      </c>
      <c r="E135" s="9">
        <v>3.0873567048828718</v>
      </c>
      <c r="F135" s="9">
        <f t="shared" si="10"/>
        <v>-1.9224359818727557</v>
      </c>
      <c r="G135" s="9"/>
    </row>
    <row r="136" spans="2:9" x14ac:dyDescent="0.25">
      <c r="B136" t="s">
        <v>71</v>
      </c>
      <c r="C136" t="s">
        <v>72</v>
      </c>
      <c r="D136" s="9">
        <v>5.9058164160188253</v>
      </c>
      <c r="E136" s="9">
        <v>14.662147157029706</v>
      </c>
      <c r="F136" s="9">
        <f t="shared" si="10"/>
        <v>8.7563307410108813</v>
      </c>
      <c r="G136" s="9"/>
    </row>
    <row r="137" spans="2:9" x14ac:dyDescent="0.25">
      <c r="B137" t="s">
        <v>124</v>
      </c>
      <c r="C137" t="s">
        <v>125</v>
      </c>
      <c r="D137" s="9">
        <v>4.3645826729744428</v>
      </c>
      <c r="E137" s="9">
        <v>2.7159934670493562</v>
      </c>
      <c r="F137" s="9">
        <f t="shared" si="10"/>
        <v>-1.6485892059250866</v>
      </c>
      <c r="G137" s="9"/>
    </row>
    <row r="138" spans="2:9" x14ac:dyDescent="0.25">
      <c r="B138" t="s">
        <v>556</v>
      </c>
      <c r="C138" t="s">
        <v>557</v>
      </c>
      <c r="D138" s="9">
        <v>6.1068763578999947</v>
      </c>
      <c r="E138" s="9">
        <v>4.5045680300592288</v>
      </c>
      <c r="F138" s="9">
        <f t="shared" si="10"/>
        <v>-1.6023083278407659</v>
      </c>
      <c r="G138" s="9"/>
    </row>
    <row r="139" spans="2:9" x14ac:dyDescent="0.25">
      <c r="B139" t="s">
        <v>431</v>
      </c>
      <c r="C139" t="s">
        <v>432</v>
      </c>
      <c r="D139" s="9">
        <v>6.314401195897057</v>
      </c>
      <c r="E139" s="9">
        <v>5.8570437208804798</v>
      </c>
      <c r="F139" s="9">
        <f t="shared" si="10"/>
        <v>-0.4573574750165772</v>
      </c>
      <c r="G139" s="9"/>
    </row>
    <row r="140" spans="2:9" x14ac:dyDescent="0.25">
      <c r="B140" s="27" t="s">
        <v>97</v>
      </c>
      <c r="C140" s="27" t="s">
        <v>98</v>
      </c>
      <c r="D140" s="28">
        <v>6.8312834399469695</v>
      </c>
      <c r="E140" s="29">
        <v>11.857446731060646</v>
      </c>
      <c r="F140" s="28">
        <f t="shared" si="10"/>
        <v>5.0261632911136767</v>
      </c>
      <c r="G140" s="28"/>
    </row>
    <row r="141" spans="2:9" x14ac:dyDescent="0.25">
      <c r="B141" t="s">
        <v>219</v>
      </c>
      <c r="C141" t="s">
        <v>220</v>
      </c>
      <c r="D141" s="9">
        <v>7.6814632778010195</v>
      </c>
      <c r="E141" s="9">
        <v>12.868132940411826</v>
      </c>
      <c r="F141" s="9">
        <f t="shared" si="10"/>
        <v>5.1866696626108064</v>
      </c>
      <c r="G141" s="9"/>
    </row>
    <row r="142" spans="2:9" x14ac:dyDescent="0.25">
      <c r="B142" t="s">
        <v>496</v>
      </c>
      <c r="C142" t="s">
        <v>497</v>
      </c>
      <c r="D142" s="9">
        <v>11.938572279963958</v>
      </c>
      <c r="E142" s="9"/>
      <c r="F142" s="9">
        <f t="shared" si="10"/>
        <v>-11.938572279963958</v>
      </c>
      <c r="G142" s="9"/>
    </row>
    <row r="143" spans="2:9" x14ac:dyDescent="0.25">
      <c r="B143" t="s">
        <v>517</v>
      </c>
      <c r="C143" t="s">
        <v>518</v>
      </c>
      <c r="D143" s="9">
        <v>10.423524293373474</v>
      </c>
      <c r="E143" s="9">
        <v>9.0655002446591979</v>
      </c>
      <c r="F143" s="9">
        <f t="shared" si="10"/>
        <v>-1.3580240487142756</v>
      </c>
      <c r="G143" s="9"/>
    </row>
    <row r="144" spans="2:9" x14ac:dyDescent="0.25">
      <c r="B144" t="s">
        <v>321</v>
      </c>
      <c r="C144" t="s">
        <v>322</v>
      </c>
      <c r="D144" s="9">
        <v>11.385033322232335</v>
      </c>
      <c r="E144" s="9">
        <v>24.336124800429022</v>
      </c>
      <c r="F144" s="9">
        <f t="shared" si="10"/>
        <v>12.951091478196687</v>
      </c>
      <c r="G144" s="9"/>
    </row>
    <row r="145" spans="2:7" x14ac:dyDescent="0.25">
      <c r="B145" t="s">
        <v>65</v>
      </c>
      <c r="C145" t="s">
        <v>66</v>
      </c>
      <c r="D145" s="9">
        <v>13.749115363018555</v>
      </c>
      <c r="E145" s="9">
        <v>15.084078960301708</v>
      </c>
      <c r="F145" s="9">
        <f t="shared" si="10"/>
        <v>1.3349635972831528</v>
      </c>
      <c r="G145" s="9"/>
    </row>
    <row r="146" spans="2:7" x14ac:dyDescent="0.25">
      <c r="B146" t="s">
        <v>181</v>
      </c>
      <c r="C146" t="s">
        <v>182</v>
      </c>
      <c r="D146" s="9">
        <v>14.678981527123877</v>
      </c>
      <c r="E146" s="9">
        <v>15.675040710199459</v>
      </c>
      <c r="F146" s="9">
        <f t="shared" si="10"/>
        <v>0.99605918307558206</v>
      </c>
      <c r="G146" s="9"/>
    </row>
    <row r="147" spans="2:7" x14ac:dyDescent="0.25">
      <c r="B147" t="s">
        <v>487</v>
      </c>
      <c r="C147" t="s">
        <v>488</v>
      </c>
      <c r="D147" s="9">
        <v>15.205690747805322</v>
      </c>
      <c r="E147" s="9">
        <v>17.376486010600793</v>
      </c>
      <c r="F147" s="9">
        <f t="shared" si="10"/>
        <v>2.1707952627954707</v>
      </c>
      <c r="G147" s="9"/>
    </row>
    <row r="148" spans="2:7" x14ac:dyDescent="0.25">
      <c r="B148" t="s">
        <v>478</v>
      </c>
      <c r="C148" t="s">
        <v>479</v>
      </c>
      <c r="D148" s="9">
        <v>15.564337759626632</v>
      </c>
      <c r="E148" s="9">
        <v>19.692612168707253</v>
      </c>
      <c r="F148" s="9">
        <f t="shared" si="10"/>
        <v>4.1282744090806212</v>
      </c>
      <c r="G148" s="9"/>
    </row>
    <row r="149" spans="2:7" x14ac:dyDescent="0.25">
      <c r="B149" t="s">
        <v>154</v>
      </c>
      <c r="C149" t="s">
        <v>155</v>
      </c>
      <c r="D149" s="9">
        <v>17.723102895888747</v>
      </c>
      <c r="E149" s="9">
        <v>20.72831971139248</v>
      </c>
      <c r="F149" s="9">
        <f t="shared" si="10"/>
        <v>3.0052168155037329</v>
      </c>
      <c r="G149" s="9"/>
    </row>
    <row r="150" spans="2:7" x14ac:dyDescent="0.25">
      <c r="B150" t="s">
        <v>207</v>
      </c>
      <c r="C150" t="s">
        <v>208</v>
      </c>
      <c r="D150" s="9">
        <v>18.321532319211649</v>
      </c>
      <c r="E150" s="9">
        <v>23.220938570104501</v>
      </c>
      <c r="F150" s="9">
        <f t="shared" si="10"/>
        <v>4.8994062508928522</v>
      </c>
      <c r="G150" s="9"/>
    </row>
    <row r="151" spans="2:7" x14ac:dyDescent="0.25">
      <c r="B151" t="s">
        <v>475</v>
      </c>
      <c r="C151" t="s">
        <v>476</v>
      </c>
      <c r="D151" s="9">
        <v>25.558745164500245</v>
      </c>
      <c r="E151" s="9">
        <v>21.266652231282052</v>
      </c>
      <c r="F151" s="9">
        <f t="shared" si="10"/>
        <v>-4.2920929332181927</v>
      </c>
      <c r="G151" s="9"/>
    </row>
    <row r="152" spans="2:7" x14ac:dyDescent="0.25">
      <c r="B152" t="s">
        <v>484</v>
      </c>
      <c r="C152" t="s">
        <v>485</v>
      </c>
      <c r="D152" s="9">
        <v>27.939875964319128</v>
      </c>
      <c r="E152" s="9">
        <v>29.532401759113501</v>
      </c>
      <c r="F152" s="9">
        <f t="shared" si="10"/>
        <v>1.5925257947943727</v>
      </c>
      <c r="G152" s="9"/>
    </row>
    <row r="153" spans="2:7" x14ac:dyDescent="0.25">
      <c r="B153" t="s">
        <v>443</v>
      </c>
      <c r="C153" t="s">
        <v>444</v>
      </c>
      <c r="D153" s="9">
        <v>37.414599391379795</v>
      </c>
      <c r="E153" s="9">
        <v>47.680100428777429</v>
      </c>
      <c r="F153" s="9">
        <f t="shared" si="10"/>
        <v>10.265501037397634</v>
      </c>
      <c r="G153" s="9"/>
    </row>
    <row r="154" spans="2:7" x14ac:dyDescent="0.25">
      <c r="B154" t="s">
        <v>56</v>
      </c>
      <c r="C154" t="s">
        <v>57</v>
      </c>
      <c r="D154" s="9">
        <v>37.426517214103143</v>
      </c>
      <c r="E154" s="9">
        <v>29.78917272814191</v>
      </c>
      <c r="F154" s="9">
        <f t="shared" si="10"/>
        <v>-7.6373444859612327</v>
      </c>
      <c r="G154" s="9"/>
    </row>
    <row r="155" spans="2:7" x14ac:dyDescent="0.25">
      <c r="B155" t="s">
        <v>472</v>
      </c>
      <c r="C155" t="s">
        <v>473</v>
      </c>
      <c r="D155" s="9">
        <v>38.434827741881207</v>
      </c>
      <c r="E155" s="9">
        <v>39.932774395956514</v>
      </c>
      <c r="F155" s="9">
        <f t="shared" si="10"/>
        <v>1.4979466540753066</v>
      </c>
      <c r="G155" s="9"/>
    </row>
    <row r="156" spans="2:7" x14ac:dyDescent="0.25">
      <c r="B156" t="s">
        <v>327</v>
      </c>
      <c r="C156" t="s">
        <v>328</v>
      </c>
      <c r="D156" s="9">
        <v>49.287627828057516</v>
      </c>
      <c r="E156" s="9">
        <v>61.84466685430877</v>
      </c>
      <c r="F156" s="9">
        <f t="shared" si="10"/>
        <v>12.557039026251253</v>
      </c>
      <c r="G156" s="9"/>
    </row>
    <row r="157" spans="2:7" x14ac:dyDescent="0.25">
      <c r="B157" t="s">
        <v>29</v>
      </c>
      <c r="C157" t="s">
        <v>30</v>
      </c>
      <c r="D157" s="9">
        <v>49.696116429015525</v>
      </c>
      <c r="E157" s="9">
        <v>41.983974576550878</v>
      </c>
      <c r="F157" s="9">
        <f t="shared" si="10"/>
        <v>-7.7121418524646472</v>
      </c>
      <c r="G157" s="9"/>
    </row>
    <row r="158" spans="2:7" x14ac:dyDescent="0.25">
      <c r="B158" t="s">
        <v>142</v>
      </c>
      <c r="C158" t="s">
        <v>143</v>
      </c>
      <c r="D158" s="9">
        <v>63.093656021695288</v>
      </c>
      <c r="E158" s="9">
        <v>55.458678085467319</v>
      </c>
      <c r="F158" s="9">
        <f t="shared" si="10"/>
        <v>-7.6349779362279691</v>
      </c>
      <c r="G158" s="9"/>
    </row>
    <row r="159" spans="2:7" x14ac:dyDescent="0.25">
      <c r="B159" t="s">
        <v>47</v>
      </c>
      <c r="C159" t="s">
        <v>48</v>
      </c>
      <c r="D159" s="9">
        <v>64.328722989822921</v>
      </c>
      <c r="E159" s="9">
        <v>45.339226619350093</v>
      </c>
      <c r="F159" s="9">
        <f t="shared" si="10"/>
        <v>-18.989496370472828</v>
      </c>
      <c r="G159" s="9"/>
    </row>
    <row r="160" spans="2:7" x14ac:dyDescent="0.25">
      <c r="B160" t="s">
        <v>234</v>
      </c>
      <c r="C160" t="s">
        <v>235</v>
      </c>
      <c r="D160" s="9">
        <v>78.88143832146207</v>
      </c>
      <c r="E160" s="9">
        <v>82.817257600690624</v>
      </c>
      <c r="F160" s="9">
        <f t="shared" si="10"/>
        <v>3.9358192792285536</v>
      </c>
      <c r="G160" s="9"/>
    </row>
    <row r="161" spans="2:5" x14ac:dyDescent="0.25">
      <c r="B161" t="s">
        <v>59</v>
      </c>
      <c r="C161" t="s">
        <v>60</v>
      </c>
      <c r="D161" s="19" t="e">
        <v>#VALUE!</v>
      </c>
      <c r="E161" s="19">
        <v>31.946484612676002</v>
      </c>
    </row>
    <row r="162" spans="2:5" x14ac:dyDescent="0.25">
      <c r="B162" t="s">
        <v>77</v>
      </c>
      <c r="C162" t="s">
        <v>78</v>
      </c>
      <c r="D162" s="19" t="e">
        <v>#VALUE!</v>
      </c>
      <c r="E162" s="19">
        <v>18.271318867360726</v>
      </c>
    </row>
    <row r="163" spans="2:5" x14ac:dyDescent="0.25">
      <c r="B163" t="s">
        <v>139</v>
      </c>
      <c r="C163" t="s">
        <v>140</v>
      </c>
      <c r="D163" s="19" t="e">
        <v>#VALUE!</v>
      </c>
      <c r="E163" s="19">
        <v>38.144421640591297</v>
      </c>
    </row>
    <row r="164" spans="2:5" x14ac:dyDescent="0.25">
      <c r="B164" t="s">
        <v>145</v>
      </c>
      <c r="C164" t="s">
        <v>146</v>
      </c>
      <c r="D164" s="19" t="e">
        <v>#VALUE!</v>
      </c>
      <c r="E164" s="19">
        <v>56.309906063568107</v>
      </c>
    </row>
    <row r="165" spans="2:5" x14ac:dyDescent="0.25">
      <c r="B165" t="s">
        <v>151</v>
      </c>
      <c r="C165" t="s">
        <v>152</v>
      </c>
      <c r="D165" s="19" t="e">
        <v>#VALUE!</v>
      </c>
      <c r="E165" s="19">
        <v>5.7296474269105806</v>
      </c>
    </row>
    <row r="166" spans="2:5" x14ac:dyDescent="0.25">
      <c r="B166" t="s">
        <v>172</v>
      </c>
      <c r="C166" t="s">
        <v>173</v>
      </c>
      <c r="D166" s="19" t="e">
        <v>#VALUE!</v>
      </c>
      <c r="E166" s="19">
        <v>2.1030942255867822</v>
      </c>
    </row>
    <row r="167" spans="2:5" x14ac:dyDescent="0.25">
      <c r="B167" t="s">
        <v>175</v>
      </c>
      <c r="C167" t="s">
        <v>176</v>
      </c>
      <c r="D167" s="19" t="e">
        <v>#VALUE!</v>
      </c>
      <c r="E167" s="19">
        <v>51.482736702072721</v>
      </c>
    </row>
    <row r="168" spans="2:5" x14ac:dyDescent="0.25">
      <c r="B168" t="s">
        <v>195</v>
      </c>
      <c r="C168" t="s">
        <v>196</v>
      </c>
      <c r="D168" s="19" t="e">
        <v>#VALUE!</v>
      </c>
      <c r="E168" s="19">
        <v>17.111767530562723</v>
      </c>
    </row>
    <row r="169" spans="2:5" x14ac:dyDescent="0.25">
      <c r="B169" t="s">
        <v>246</v>
      </c>
      <c r="C169" t="s">
        <v>247</v>
      </c>
      <c r="D169" s="19" t="e">
        <v>#VALUE!</v>
      </c>
      <c r="E169" s="19">
        <v>27.033609850549052</v>
      </c>
    </row>
    <row r="170" spans="2:5" x14ac:dyDescent="0.25">
      <c r="B170" t="s">
        <v>266</v>
      </c>
      <c r="C170" t="s">
        <v>267</v>
      </c>
      <c r="D170" s="19" t="e">
        <v>#VALUE!</v>
      </c>
      <c r="E170" s="19">
        <v>43.548963456206721</v>
      </c>
    </row>
    <row r="171" spans="2:5" x14ac:dyDescent="0.25">
      <c r="B171" t="s">
        <v>283</v>
      </c>
      <c r="C171" t="s">
        <v>284</v>
      </c>
      <c r="D171" s="19" t="e">
        <v>#VALUE!</v>
      </c>
      <c r="E171" s="19">
        <v>5.9280883517089347</v>
      </c>
    </row>
    <row r="172" spans="2:5" x14ac:dyDescent="0.25">
      <c r="B172" t="s">
        <v>289</v>
      </c>
      <c r="C172" t="s">
        <v>290</v>
      </c>
      <c r="D172" s="19" t="e">
        <v>#VALUE!</v>
      </c>
      <c r="E172" s="19">
        <v>44.039056390926675</v>
      </c>
    </row>
    <row r="173" spans="2:5" x14ac:dyDescent="0.25">
      <c r="B173" t="s">
        <v>298</v>
      </c>
      <c r="C173" t="s">
        <v>299</v>
      </c>
      <c r="D173" s="19" t="e">
        <v>#VALUE!</v>
      </c>
      <c r="E173" s="19">
        <v>1.5741652765677485</v>
      </c>
    </row>
    <row r="174" spans="2:5" x14ac:dyDescent="0.25">
      <c r="B174" t="s">
        <v>304</v>
      </c>
      <c r="C174" t="s">
        <v>305</v>
      </c>
      <c r="D174" s="19" t="e">
        <v>#VALUE!</v>
      </c>
      <c r="E174" s="19">
        <v>50.359923150806218</v>
      </c>
    </row>
    <row r="175" spans="2:5" x14ac:dyDescent="0.25">
      <c r="B175" t="s">
        <v>309</v>
      </c>
      <c r="C175" t="s">
        <v>310</v>
      </c>
      <c r="D175" s="19" t="e">
        <v>#VALUE!</v>
      </c>
      <c r="E175" s="19">
        <v>24.93303958130587</v>
      </c>
    </row>
    <row r="176" spans="2:5" x14ac:dyDescent="0.25">
      <c r="B176" t="s">
        <v>330</v>
      </c>
      <c r="C176" t="s">
        <v>331</v>
      </c>
      <c r="D176" s="19" t="e">
        <v>#VALUE!</v>
      </c>
      <c r="E176" s="19">
        <v>6.0492954968844517</v>
      </c>
    </row>
    <row r="177" spans="2:5" x14ac:dyDescent="0.25">
      <c r="B177" t="s">
        <v>342</v>
      </c>
      <c r="C177" t="s">
        <v>343</v>
      </c>
      <c r="D177" s="19" t="e">
        <v>#VALUE!</v>
      </c>
      <c r="E177" s="19">
        <v>5.3689524212763979</v>
      </c>
    </row>
    <row r="178" spans="2:5" x14ac:dyDescent="0.25">
      <c r="B178" t="s">
        <v>345</v>
      </c>
      <c r="C178" t="s">
        <v>346</v>
      </c>
      <c r="D178" s="19" t="e">
        <v>#VALUE!</v>
      </c>
      <c r="E178" s="19">
        <v>8.9416671831743866</v>
      </c>
    </row>
    <row r="179" spans="2:5" x14ac:dyDescent="0.25">
      <c r="B179" t="s">
        <v>351</v>
      </c>
      <c r="C179" t="s">
        <v>352</v>
      </c>
      <c r="D179" s="19" t="e">
        <v>#VALUE!</v>
      </c>
      <c r="E179" s="19">
        <v>28.113419550322565</v>
      </c>
    </row>
    <row r="180" spans="2:5" x14ac:dyDescent="0.25">
      <c r="B180" t="s">
        <v>359</v>
      </c>
      <c r="C180" t="s">
        <v>360</v>
      </c>
      <c r="D180" s="19" t="e">
        <v>#VALUE!</v>
      </c>
      <c r="E180" s="19">
        <v>9.2373922254095149</v>
      </c>
    </row>
    <row r="181" spans="2:5" x14ac:dyDescent="0.25">
      <c r="B181" t="s">
        <v>373</v>
      </c>
      <c r="C181" t="s">
        <v>374</v>
      </c>
      <c r="D181" s="19" t="e">
        <v>#VALUE!</v>
      </c>
      <c r="E181" s="19">
        <v>8.8942021359897296</v>
      </c>
    </row>
    <row r="182" spans="2:5" x14ac:dyDescent="0.25">
      <c r="B182" t="s">
        <v>391</v>
      </c>
      <c r="C182" t="s">
        <v>392</v>
      </c>
      <c r="D182" s="19" t="e">
        <v>#VALUE!</v>
      </c>
      <c r="E182" s="19">
        <v>26.266445181000854</v>
      </c>
    </row>
    <row r="183" spans="2:5" x14ac:dyDescent="0.25">
      <c r="B183" t="s">
        <v>420</v>
      </c>
      <c r="C183" t="s">
        <v>421</v>
      </c>
      <c r="D183" s="19" t="e">
        <v>#VALUE!</v>
      </c>
      <c r="E183" s="19">
        <v>42.472987093388795</v>
      </c>
    </row>
    <row r="184" spans="2:5" x14ac:dyDescent="0.25">
      <c r="B184" t="s">
        <v>426</v>
      </c>
      <c r="C184" t="s">
        <v>427</v>
      </c>
      <c r="D184" s="19" t="e">
        <v>#VALUE!</v>
      </c>
      <c r="E184" s="19">
        <v>9.5558579175356755</v>
      </c>
    </row>
    <row r="185" spans="2:5" x14ac:dyDescent="0.25">
      <c r="B185" t="s">
        <v>429</v>
      </c>
      <c r="C185" t="s">
        <v>430</v>
      </c>
      <c r="D185" s="19" t="e">
        <v>#VALUE!</v>
      </c>
      <c r="E185" s="19">
        <v>111.11810461074592</v>
      </c>
    </row>
    <row r="186" spans="2:5" x14ac:dyDescent="0.25">
      <c r="B186" t="s">
        <v>440</v>
      </c>
      <c r="C186" t="s">
        <v>441</v>
      </c>
      <c r="D186" s="19" t="e">
        <v>#VALUE!</v>
      </c>
      <c r="E186" s="19">
        <v>24.285862114887596</v>
      </c>
    </row>
    <row r="187" spans="2:5" x14ac:dyDescent="0.25">
      <c r="B187" t="s">
        <v>452</v>
      </c>
      <c r="C187" t="s">
        <v>453</v>
      </c>
      <c r="D187" s="19" t="e">
        <v>#VALUE!</v>
      </c>
      <c r="E187" s="19">
        <v>52.63280576206175</v>
      </c>
    </row>
    <row r="188" spans="2:5" x14ac:dyDescent="0.25">
      <c r="B188" t="s">
        <v>455</v>
      </c>
      <c r="C188" t="s">
        <v>456</v>
      </c>
      <c r="D188" s="19" t="e">
        <v>#VALUE!</v>
      </c>
      <c r="E188" s="19">
        <v>55.138301985563011</v>
      </c>
    </row>
    <row r="189" spans="2:5" x14ac:dyDescent="0.25">
      <c r="B189" t="s">
        <v>463</v>
      </c>
      <c r="C189" t="s">
        <v>464</v>
      </c>
      <c r="D189" s="19" t="e">
        <v>#VALUE!</v>
      </c>
      <c r="E189" s="19">
        <v>3.378312882757935</v>
      </c>
    </row>
    <row r="190" spans="2:5" x14ac:dyDescent="0.25">
      <c r="B190" t="s">
        <v>502</v>
      </c>
      <c r="C190" t="s">
        <v>503</v>
      </c>
      <c r="D190" s="19" t="e">
        <v>#VALUE!</v>
      </c>
      <c r="E190" s="19">
        <v>4.9170372330068739</v>
      </c>
    </row>
    <row r="191" spans="2:5" x14ac:dyDescent="0.25">
      <c r="B191" t="s">
        <v>511</v>
      </c>
      <c r="C191" t="s">
        <v>512</v>
      </c>
      <c r="D191" s="19" t="e">
        <v>#VALUE!</v>
      </c>
      <c r="E191" s="19">
        <v>10.526187656959095</v>
      </c>
    </row>
    <row r="192" spans="2:5" x14ac:dyDescent="0.25">
      <c r="B192" t="s">
        <v>529</v>
      </c>
      <c r="C192" t="s">
        <v>530</v>
      </c>
      <c r="D192" s="19" t="e">
        <v>#VALUE!</v>
      </c>
      <c r="E192" s="19">
        <v>27.429953279976075</v>
      </c>
    </row>
    <row r="193" spans="2:14" x14ac:dyDescent="0.25">
      <c r="B193" t="s">
        <v>532</v>
      </c>
      <c r="C193" t="s">
        <v>533</v>
      </c>
      <c r="D193" s="19" t="e">
        <v>#VALUE!</v>
      </c>
      <c r="E193" s="19">
        <v>6.1180844870684803</v>
      </c>
    </row>
    <row r="194" spans="2:14" x14ac:dyDescent="0.25">
      <c r="B194" t="s">
        <v>538</v>
      </c>
      <c r="C194" t="s">
        <v>539</v>
      </c>
      <c r="D194" s="19" t="e">
        <v>#VALUE!</v>
      </c>
      <c r="E194" s="19">
        <v>14.291644318204892</v>
      </c>
    </row>
    <row r="195" spans="2:14" x14ac:dyDescent="0.25">
      <c r="B195" t="s">
        <v>553</v>
      </c>
      <c r="C195" t="s">
        <v>554</v>
      </c>
      <c r="D195" s="19" t="e">
        <v>#VALUE!</v>
      </c>
      <c r="E195" s="19">
        <v>10.73223622621482</v>
      </c>
    </row>
    <row r="196" spans="2:14" x14ac:dyDescent="0.25">
      <c r="B196" t="s">
        <v>571</v>
      </c>
      <c r="C196" t="s">
        <v>572</v>
      </c>
      <c r="D196" s="19" t="e">
        <v>#VALUE!</v>
      </c>
      <c r="E196" s="19">
        <v>3.7246154342881881</v>
      </c>
    </row>
    <row r="197" spans="2:14" x14ac:dyDescent="0.25">
      <c r="B197" t="s">
        <v>7</v>
      </c>
      <c r="C197" t="s">
        <v>8</v>
      </c>
      <c r="D197" s="19" t="e">
        <v>#VALUE!</v>
      </c>
      <c r="E197" s="19">
        <v>26.433455604797452</v>
      </c>
    </row>
    <row r="201" spans="2:14" x14ac:dyDescent="0.25">
      <c r="D201" s="8">
        <v>29.736213839025925</v>
      </c>
      <c r="E201" s="8">
        <v>36.270894749678895</v>
      </c>
      <c r="F201" s="9">
        <v>6.5346809106529697</v>
      </c>
      <c r="G201" s="9"/>
      <c r="H201" s="54">
        <v>78.558999999999997</v>
      </c>
      <c r="I201" s="54"/>
      <c r="J201" s="6" t="s">
        <v>526</v>
      </c>
    </row>
    <row r="202" spans="2:14" ht="15.6" x14ac:dyDescent="0.3">
      <c r="D202" s="8">
        <v>58.210898961786192</v>
      </c>
      <c r="E202" s="8">
        <v>96.310718165750956</v>
      </c>
      <c r="F202" s="9">
        <f t="shared" ref="F202:F230" si="11">E202-D202</f>
        <v>38.099819203964763</v>
      </c>
      <c r="G202" s="9"/>
      <c r="H202" s="7">
        <v>4.6879999999999997</v>
      </c>
      <c r="I202" s="7"/>
      <c r="J202" s="50" t="s">
        <v>249</v>
      </c>
      <c r="K202" s="8">
        <v>58.210898961786192</v>
      </c>
      <c r="L202" s="10">
        <v>3.4034753757355323</v>
      </c>
      <c r="M202" s="10"/>
      <c r="N202">
        <v>1</v>
      </c>
    </row>
    <row r="203" spans="2:14" ht="15.6" x14ac:dyDescent="0.3">
      <c r="D203" s="8">
        <v>53.677902817808189</v>
      </c>
      <c r="E203" s="8">
        <v>60.206950110004968</v>
      </c>
      <c r="F203" s="9">
        <f t="shared" si="11"/>
        <v>6.529047292196779</v>
      </c>
      <c r="G203" s="9"/>
      <c r="H203" s="7">
        <v>8.5220000000000002</v>
      </c>
      <c r="I203" s="7"/>
      <c r="J203" s="50" t="s">
        <v>252</v>
      </c>
      <c r="K203" s="8">
        <v>53.677902817808189</v>
      </c>
      <c r="L203" s="10">
        <v>1.85129971184819</v>
      </c>
      <c r="M203" s="10"/>
      <c r="N203">
        <v>1</v>
      </c>
    </row>
    <row r="204" spans="2:14" ht="15.6" x14ac:dyDescent="0.3">
      <c r="D204" s="8">
        <v>116.94993728298064</v>
      </c>
      <c r="E204" s="8">
        <v>121.04858132993182</v>
      </c>
      <c r="F204" s="9">
        <f t="shared" si="11"/>
        <v>4.0986440469511791</v>
      </c>
      <c r="G204" s="9"/>
      <c r="H204" s="7">
        <v>5.2709999999999999</v>
      </c>
      <c r="I204" s="7"/>
      <c r="J204" s="50" t="s">
        <v>382</v>
      </c>
      <c r="K204" s="8">
        <v>116.94993728298064</v>
      </c>
      <c r="L204" s="10">
        <v>1.4935107008867567</v>
      </c>
      <c r="M204" s="10"/>
      <c r="N204">
        <v>1</v>
      </c>
    </row>
    <row r="205" spans="2:14" ht="15.6" x14ac:dyDescent="0.3">
      <c r="D205" s="8">
        <v>71.585577243298047</v>
      </c>
      <c r="E205" s="8">
        <v>73.264902097414875</v>
      </c>
      <c r="F205" s="9">
        <f t="shared" si="11"/>
        <v>1.6793248541168282</v>
      </c>
      <c r="G205" s="9"/>
      <c r="H205" s="7">
        <v>65.385999999999996</v>
      </c>
      <c r="I205" s="7"/>
      <c r="J205" s="50" t="s">
        <v>544</v>
      </c>
      <c r="K205" s="8">
        <v>71.585577243298047</v>
      </c>
      <c r="L205" s="10">
        <v>1.5025467186358827</v>
      </c>
      <c r="M205" s="10"/>
      <c r="N205">
        <v>1</v>
      </c>
    </row>
    <row r="206" spans="2:14" ht="15.6" x14ac:dyDescent="0.3">
      <c r="D206" s="8">
        <v>83.178980105348529</v>
      </c>
      <c r="E206" s="8">
        <v>84.642044050461593</v>
      </c>
      <c r="F206" s="9">
        <f t="shared" si="11"/>
        <v>1.4630639451130634</v>
      </c>
      <c r="G206" s="9"/>
      <c r="H206" s="7">
        <v>10.026999999999999</v>
      </c>
      <c r="I206" s="7"/>
      <c r="J206" s="50" t="s">
        <v>490</v>
      </c>
      <c r="K206" s="8">
        <v>83.178980105348529</v>
      </c>
      <c r="L206" s="10">
        <v>1.4764468191874296</v>
      </c>
      <c r="M206" s="10"/>
      <c r="N206">
        <v>1</v>
      </c>
    </row>
    <row r="207" spans="2:14" ht="15.6" x14ac:dyDescent="0.3">
      <c r="D207" s="8">
        <v>87.656623189891818</v>
      </c>
      <c r="E207" s="8">
        <v>87.818415382932571</v>
      </c>
      <c r="F207" s="9">
        <f t="shared" si="11"/>
        <v>0.16179219304075332</v>
      </c>
      <c r="G207" s="9"/>
      <c r="H207" s="7">
        <v>17.010000000000002</v>
      </c>
      <c r="I207" s="7"/>
      <c r="J207" s="50" t="s">
        <v>368</v>
      </c>
      <c r="K207" s="8">
        <v>87.656623189891818</v>
      </c>
      <c r="L207" s="10">
        <v>1.4160307876964113</v>
      </c>
      <c r="M207" s="10"/>
      <c r="N207">
        <v>1</v>
      </c>
    </row>
    <row r="208" spans="2:14" ht="15.6" x14ac:dyDescent="0.3">
      <c r="D208" s="8">
        <v>85.006534312206142</v>
      </c>
      <c r="E208" s="8">
        <v>84.409507355382985</v>
      </c>
      <c r="F208" s="9">
        <f t="shared" si="11"/>
        <v>-0.59702695682315721</v>
      </c>
      <c r="G208" s="9"/>
      <c r="H208" s="7">
        <v>8.5939999999999994</v>
      </c>
      <c r="I208" s="7"/>
      <c r="J208" s="50" t="s">
        <v>41</v>
      </c>
      <c r="K208" s="8">
        <v>85.006534312206142</v>
      </c>
      <c r="L208" s="10">
        <v>1.3717325222976238</v>
      </c>
      <c r="M208" s="10"/>
      <c r="N208">
        <v>1</v>
      </c>
    </row>
    <row r="209" spans="4:14" ht="15.6" x14ac:dyDescent="0.3">
      <c r="D209" s="8">
        <v>64.448432291963741</v>
      </c>
      <c r="E209" s="8">
        <v>63.089653487267839</v>
      </c>
      <c r="F209" s="9">
        <f t="shared" si="11"/>
        <v>-1.358778804695902</v>
      </c>
      <c r="G209" s="9"/>
      <c r="H209" s="7">
        <v>46.326000000000001</v>
      </c>
      <c r="I209" s="7"/>
      <c r="J209" s="50" t="s">
        <v>466</v>
      </c>
      <c r="K209" s="8">
        <v>64.448432291963741</v>
      </c>
      <c r="L209" s="10">
        <v>1.3750521852856106</v>
      </c>
      <c r="M209" s="10"/>
      <c r="N209">
        <v>1</v>
      </c>
    </row>
    <row r="210" spans="4:14" ht="15.6" x14ac:dyDescent="0.3">
      <c r="D210" s="8">
        <v>86.345018709727171</v>
      </c>
      <c r="E210" s="8">
        <v>84.131695069225003</v>
      </c>
      <c r="F210" s="9">
        <f t="shared" si="11"/>
        <v>-2.2133236405021677</v>
      </c>
      <c r="G210" s="9"/>
      <c r="H210" s="7">
        <v>81.921000000000006</v>
      </c>
      <c r="I210" s="7"/>
      <c r="J210" s="50" t="s">
        <v>198</v>
      </c>
      <c r="K210" s="8">
        <v>86.345018709727171</v>
      </c>
      <c r="L210" s="10">
        <v>1.3040145114752173</v>
      </c>
      <c r="M210" s="10"/>
      <c r="N210">
        <v>1</v>
      </c>
    </row>
    <row r="211" spans="4:14" ht="15.6" x14ac:dyDescent="0.3">
      <c r="D211" s="8">
        <v>53.453797570303031</v>
      </c>
      <c r="E211" s="8">
        <v>49.610572854912135</v>
      </c>
      <c r="F211" s="9">
        <f t="shared" si="11"/>
        <v>-3.8432247153908961</v>
      </c>
      <c r="G211" s="9"/>
      <c r="H211" s="7">
        <v>10.412000000000001</v>
      </c>
      <c r="I211" s="7"/>
      <c r="J211" s="50" t="s">
        <v>412</v>
      </c>
      <c r="K211" s="8">
        <v>53.453797570303031</v>
      </c>
      <c r="L211" s="10">
        <v>1.124036566197419</v>
      </c>
      <c r="M211" s="10"/>
      <c r="N211">
        <v>1</v>
      </c>
    </row>
    <row r="212" spans="4:14" ht="15.6" x14ac:dyDescent="0.3">
      <c r="D212" s="8">
        <v>77.538717869759026</v>
      </c>
      <c r="E212" s="8">
        <v>73.460888827951422</v>
      </c>
      <c r="F212" s="9">
        <f t="shared" si="11"/>
        <v>-4.077829041807604</v>
      </c>
      <c r="G212" s="9"/>
      <c r="H212" s="7">
        <v>5.5</v>
      </c>
      <c r="I212" s="7"/>
      <c r="J212" s="50" t="s">
        <v>184</v>
      </c>
      <c r="K212" s="8">
        <v>77.538717869759026</v>
      </c>
      <c r="L212" s="10">
        <v>1.1606731297253357</v>
      </c>
      <c r="M212" s="10"/>
      <c r="N212">
        <v>1</v>
      </c>
    </row>
    <row r="213" spans="4:14" ht="15.6" x14ac:dyDescent="0.3">
      <c r="D213" s="8">
        <v>83.4933179067921</v>
      </c>
      <c r="E213" s="8">
        <v>78.042331094596591</v>
      </c>
      <c r="F213" s="9">
        <f t="shared" si="11"/>
        <v>-5.4509868121955094</v>
      </c>
      <c r="G213" s="9"/>
      <c r="H213" s="7">
        <v>11.433999999999999</v>
      </c>
      <c r="I213" s="7"/>
      <c r="J213" s="50" t="s">
        <v>62</v>
      </c>
      <c r="K213" s="8">
        <v>83.4933179067921</v>
      </c>
      <c r="L213" s="10">
        <v>1.1176864949233252</v>
      </c>
      <c r="M213" s="10"/>
      <c r="N213">
        <v>1</v>
      </c>
    </row>
    <row r="214" spans="4:14" ht="15.6" x14ac:dyDescent="0.3">
      <c r="D214" s="8">
        <v>88.954214819549122</v>
      </c>
      <c r="E214" s="8">
        <v>81.272385243387831</v>
      </c>
      <c r="F214" s="9">
        <f t="shared" si="11"/>
        <v>-7.6818295761612916</v>
      </c>
      <c r="G214" s="9"/>
      <c r="H214" s="7">
        <v>5.6479999999999997</v>
      </c>
      <c r="I214" s="7"/>
      <c r="J214" s="50" t="s">
        <v>148</v>
      </c>
      <c r="K214" s="8">
        <v>88.954214819549122</v>
      </c>
      <c r="L214" s="10">
        <v>1.0904092013662354</v>
      </c>
      <c r="M214" s="10"/>
      <c r="N214">
        <v>1</v>
      </c>
    </row>
    <row r="215" spans="4:14" ht="15.6" x14ac:dyDescent="0.3">
      <c r="D215" s="8">
        <v>82.219553559197124</v>
      </c>
      <c r="E215" s="8">
        <v>73.735788994387647</v>
      </c>
      <c r="F215" s="9">
        <f t="shared" si="11"/>
        <v>-8.4837645648094764</v>
      </c>
      <c r="G215" s="9"/>
      <c r="H215" s="7">
        <v>64.507000000000005</v>
      </c>
      <c r="I215" s="7"/>
      <c r="J215" s="50" t="s">
        <v>186</v>
      </c>
      <c r="K215" s="8">
        <v>82.219553559197124</v>
      </c>
      <c r="L215" s="10">
        <v>0.97417920431190219</v>
      </c>
      <c r="M215" s="10"/>
      <c r="N215">
        <v>1</v>
      </c>
    </row>
    <row r="216" spans="4:14" ht="15.6" x14ac:dyDescent="0.3">
      <c r="D216" s="8">
        <v>57.543170535596154</v>
      </c>
      <c r="E216" s="8">
        <v>46.082648927063659</v>
      </c>
      <c r="F216" s="9">
        <f t="shared" si="11"/>
        <v>-11.460521608532495</v>
      </c>
      <c r="G216" s="9"/>
      <c r="H216" s="7">
        <v>10.875</v>
      </c>
      <c r="I216" s="7"/>
      <c r="J216" s="50" t="s">
        <v>204</v>
      </c>
      <c r="K216" s="8">
        <v>57.543170535596154</v>
      </c>
      <c r="L216" s="10">
        <v>0.46971576137652893</v>
      </c>
      <c r="M216" s="10"/>
      <c r="N216">
        <v>1</v>
      </c>
    </row>
    <row r="217" spans="4:14" ht="15.6" x14ac:dyDescent="0.3">
      <c r="D217" s="8">
        <v>83.704309367609369</v>
      </c>
      <c r="E217" s="8">
        <v>63.796370207333808</v>
      </c>
      <c r="F217" s="8">
        <f t="shared" si="11"/>
        <v>-19.907939160275561</v>
      </c>
      <c r="G217" s="8"/>
      <c r="H217" s="7">
        <v>61.151000000000003</v>
      </c>
      <c r="I217" s="7"/>
      <c r="J217" s="50" t="s">
        <v>255</v>
      </c>
      <c r="K217" s="8">
        <v>83.704309367609369</v>
      </c>
      <c r="L217" s="10">
        <v>0.34633234440783522</v>
      </c>
      <c r="M217" s="10"/>
      <c r="N217">
        <v>1</v>
      </c>
    </row>
    <row r="218" spans="4:14" ht="15.6" x14ac:dyDescent="0.3">
      <c r="D218" s="8">
        <v>126.04558613190295</v>
      </c>
      <c r="E218" s="8">
        <v>104.81901793055435</v>
      </c>
      <c r="F218" s="9">
        <f t="shared" si="11"/>
        <v>-21.226568201348599</v>
      </c>
      <c r="G218" s="9"/>
      <c r="H218" s="7">
        <v>8.2870000000000008</v>
      </c>
      <c r="I218" s="7"/>
      <c r="J218" s="50" t="s">
        <v>493</v>
      </c>
      <c r="K218" s="8">
        <v>126.04558613190295</v>
      </c>
      <c r="L218" s="10">
        <v>0.67219842178455758</v>
      </c>
      <c r="M218" s="10"/>
      <c r="N218">
        <v>1</v>
      </c>
    </row>
    <row r="219" spans="4:14" ht="15.6" x14ac:dyDescent="0.3">
      <c r="D219" s="8">
        <v>62.251111953768557</v>
      </c>
      <c r="E219" s="8">
        <v>64.335148131284001</v>
      </c>
      <c r="F219" s="9">
        <f t="shared" si="11"/>
        <v>2.0840361775154435</v>
      </c>
      <c r="G219" s="9"/>
      <c r="H219" s="7">
        <v>4.6520000000000001</v>
      </c>
      <c r="I219" s="7"/>
      <c r="J219" s="50" t="s">
        <v>370</v>
      </c>
      <c r="K219" s="8">
        <v>62.251111953768557</v>
      </c>
      <c r="L219" s="10">
        <v>1.5429527060665267</v>
      </c>
      <c r="M219" s="10"/>
    </row>
    <row r="220" spans="4:14" ht="15.6" x14ac:dyDescent="0.3">
      <c r="D220" s="8">
        <v>71.796911602874403</v>
      </c>
      <c r="E220" s="8">
        <v>101.40392254298172</v>
      </c>
      <c r="F220" s="8">
        <f t="shared" si="11"/>
        <v>29.607010940107315</v>
      </c>
      <c r="G220" s="8"/>
      <c r="H220" s="7">
        <v>7.3570000000000002</v>
      </c>
      <c r="I220" s="7"/>
      <c r="J220" s="50" t="s">
        <v>228</v>
      </c>
      <c r="K220" s="8">
        <v>71.796911602874403</v>
      </c>
      <c r="L220" s="10">
        <v>2.761081882622638</v>
      </c>
      <c r="M220" s="10"/>
    </row>
    <row r="221" spans="4:14" ht="15.6" x14ac:dyDescent="0.3">
      <c r="D221" s="8">
        <v>72.775281214617664</v>
      </c>
      <c r="E221" s="8">
        <v>26.571335887519915</v>
      </c>
      <c r="F221" s="8">
        <f t="shared" si="11"/>
        <v>-46.203945327097749</v>
      </c>
      <c r="G221" s="8"/>
      <c r="H221" s="7">
        <v>6.3369999999999997</v>
      </c>
      <c r="I221" s="7"/>
      <c r="J221" s="50" t="s">
        <v>301</v>
      </c>
      <c r="K221" s="8">
        <v>72.775281214617664</v>
      </c>
      <c r="L221" s="10">
        <v>-2.4971784392733323</v>
      </c>
      <c r="M221" s="10"/>
    </row>
    <row r="222" spans="4:14" ht="15.6" x14ac:dyDescent="0.3">
      <c r="D222" s="8">
        <v>78.298518794448256</v>
      </c>
      <c r="E222" s="8">
        <v>84.64102623957605</v>
      </c>
      <c r="F222" s="9">
        <f t="shared" si="11"/>
        <v>6.3425074451277936</v>
      </c>
      <c r="G222" s="9"/>
      <c r="H222" s="7">
        <v>24.445</v>
      </c>
      <c r="I222" s="7"/>
      <c r="J222" s="50" t="s">
        <v>38</v>
      </c>
      <c r="K222" s="8">
        <v>78.298518794448256</v>
      </c>
      <c r="L222" s="10">
        <v>1.6962998293763918</v>
      </c>
      <c r="M222" s="10"/>
    </row>
    <row r="223" spans="4:14" ht="15.6" x14ac:dyDescent="0.3">
      <c r="D223" s="8">
        <v>79.917452559956686</v>
      </c>
      <c r="E223" s="8">
        <v>68.350072208226578</v>
      </c>
      <c r="F223" s="8">
        <f t="shared" si="11"/>
        <v>-11.567380351730108</v>
      </c>
      <c r="G223" s="8"/>
      <c r="H223" s="7">
        <v>126.345</v>
      </c>
      <c r="I223" s="7"/>
      <c r="J223" s="50" t="s">
        <v>260</v>
      </c>
      <c r="K223" s="8">
        <v>79.917452559956686</v>
      </c>
      <c r="L223" s="10">
        <v>0.80366424026369832</v>
      </c>
      <c r="M223" s="10"/>
    </row>
    <row r="224" spans="4:14" ht="15.6" x14ac:dyDescent="0.3">
      <c r="D224" s="8">
        <v>84.526463504448728</v>
      </c>
      <c r="E224" s="8">
        <v>81.369231111849274</v>
      </c>
      <c r="F224" s="9">
        <f t="shared" si="11"/>
        <v>-3.1572323925994539</v>
      </c>
      <c r="G224" s="9"/>
      <c r="H224" s="7">
        <v>36.112000000000002</v>
      </c>
      <c r="I224" s="7"/>
      <c r="J224" s="50" t="s">
        <v>106</v>
      </c>
      <c r="K224" s="8">
        <v>84.526463504448728</v>
      </c>
      <c r="L224" s="10">
        <v>1.2382701591692584</v>
      </c>
      <c r="M224" s="10"/>
    </row>
    <row r="225" spans="2:13" ht="15.6" x14ac:dyDescent="0.3">
      <c r="D225" s="8">
        <v>86.825829677001082</v>
      </c>
      <c r="E225" s="8">
        <v>80.007774000190864</v>
      </c>
      <c r="F225" s="9">
        <f t="shared" si="11"/>
        <v>-6.8180556768102178</v>
      </c>
      <c r="G225" s="9"/>
      <c r="H225" s="7">
        <v>3.9569999999999999</v>
      </c>
      <c r="I225" s="7"/>
      <c r="J225" s="50" t="s">
        <v>385</v>
      </c>
      <c r="K225" s="8">
        <v>86.825829677001082</v>
      </c>
      <c r="L225" s="10">
        <v>1.0326177815724664</v>
      </c>
      <c r="M225" s="10"/>
    </row>
    <row r="226" spans="2:13" ht="15.6" x14ac:dyDescent="0.3">
      <c r="D226" s="8">
        <v>92.747900330537675</v>
      </c>
      <c r="E226" s="8">
        <v>151.86812032957394</v>
      </c>
      <c r="F226" s="9">
        <f t="shared" si="11"/>
        <v>59.120219999036266</v>
      </c>
      <c r="G226" s="9"/>
      <c r="H226" s="7">
        <v>5.5620000000000003</v>
      </c>
      <c r="I226" s="7"/>
      <c r="J226" s="50" t="s">
        <v>449</v>
      </c>
      <c r="K226" s="8">
        <v>92.747900330537675</v>
      </c>
      <c r="L226" s="10">
        <v>3.3356044874009294</v>
      </c>
      <c r="M226" s="10"/>
    </row>
    <row r="227" spans="2:13" ht="15.6" x14ac:dyDescent="0.3">
      <c r="D227" s="8">
        <v>100</v>
      </c>
      <c r="E227" s="8">
        <v>100</v>
      </c>
      <c r="F227" s="9">
        <f t="shared" si="11"/>
        <v>0</v>
      </c>
      <c r="G227" s="9"/>
      <c r="H227" s="7">
        <v>323.68700000000001</v>
      </c>
      <c r="I227" s="7"/>
      <c r="J227" s="50" t="s">
        <v>547</v>
      </c>
      <c r="K227" s="8">
        <v>100</v>
      </c>
      <c r="L227" s="10">
        <v>1.435377880481931</v>
      </c>
      <c r="M227" s="10"/>
    </row>
    <row r="228" spans="2:13" ht="15.6" x14ac:dyDescent="0.3">
      <c r="D228" s="8">
        <v>102.48164195314465</v>
      </c>
      <c r="E228" s="8">
        <v>125.67677492400182</v>
      </c>
      <c r="F228" s="9">
        <f t="shared" si="11"/>
        <v>23.195132970857173</v>
      </c>
      <c r="G228" s="9"/>
      <c r="H228" s="7">
        <v>4.2249999999999996</v>
      </c>
      <c r="I228" s="7"/>
      <c r="J228" s="50" t="s">
        <v>280</v>
      </c>
      <c r="K228" s="8">
        <v>102.48164195314465</v>
      </c>
      <c r="L228" s="10">
        <v>2.1295095187176099</v>
      </c>
      <c r="M228" s="10"/>
    </row>
    <row r="229" spans="2:13" ht="15.6" x14ac:dyDescent="0.3">
      <c r="D229" s="8">
        <v>102.90771456973482</v>
      </c>
      <c r="E229" s="8">
        <v>95.815344778071164</v>
      </c>
      <c r="F229" s="9">
        <f t="shared" si="11"/>
        <v>-7.092369791663657</v>
      </c>
      <c r="G229" s="9"/>
      <c r="H229" s="7">
        <v>32.012999999999998</v>
      </c>
      <c r="I229" s="7"/>
      <c r="J229" s="50" t="s">
        <v>434</v>
      </c>
      <c r="K229" s="8">
        <v>102.90771456973482</v>
      </c>
      <c r="L229" s="10">
        <v>1.0881240322193961</v>
      </c>
      <c r="M229" s="10"/>
    </row>
    <row r="230" spans="2:13" ht="15.6" x14ac:dyDescent="0.3">
      <c r="D230" s="8">
        <v>107.07260053247995</v>
      </c>
      <c r="E230" s="8">
        <v>89.74101900399603</v>
      </c>
      <c r="F230" s="9">
        <f t="shared" si="11"/>
        <v>-17.331581528483923</v>
      </c>
      <c r="G230" s="9"/>
      <c r="H230" s="7">
        <v>1.319</v>
      </c>
      <c r="I230" s="7"/>
      <c r="J230" s="50" t="s">
        <v>50</v>
      </c>
      <c r="K230" s="8">
        <v>107.07260053247995</v>
      </c>
      <c r="L230" s="10">
        <v>0.72135354973518284</v>
      </c>
      <c r="M230" s="10"/>
    </row>
    <row r="233" spans="2:13" ht="15.6" x14ac:dyDescent="0.3">
      <c r="B233" s="55" t="s">
        <v>550</v>
      </c>
      <c r="C233" s="55" t="s">
        <v>551</v>
      </c>
      <c r="D233" s="56">
        <v>27.473805461992519</v>
      </c>
      <c r="E233" s="56">
        <v>38.850424640897451</v>
      </c>
      <c r="F233" s="56">
        <f t="shared" ref="F233:F243" si="12">E233-D233</f>
        <v>11.376619178904932</v>
      </c>
      <c r="G233" s="56"/>
      <c r="H233" s="58">
        <v>3.427</v>
      </c>
      <c r="I233" s="58"/>
      <c r="J233" s="59" t="s">
        <v>550</v>
      </c>
      <c r="K233" s="56">
        <v>27.473805461992519</v>
      </c>
      <c r="L233" s="60">
        <v>2.7582057742784749</v>
      </c>
    </row>
    <row r="234" spans="2:13" ht="15.6" x14ac:dyDescent="0.3">
      <c r="B234" s="55" t="s">
        <v>318</v>
      </c>
      <c r="C234" s="55" t="s">
        <v>319</v>
      </c>
      <c r="D234" s="56">
        <v>28.278166498590519</v>
      </c>
      <c r="E234" s="56">
        <v>46.760494877898026</v>
      </c>
      <c r="F234" s="67">
        <f t="shared" si="12"/>
        <v>18.482328379307507</v>
      </c>
      <c r="G234" s="67"/>
      <c r="H234" s="61">
        <v>31.649000000000001</v>
      </c>
      <c r="I234" s="61"/>
      <c r="J234" s="59" t="s">
        <v>318</v>
      </c>
      <c r="K234" s="56">
        <v>28.278166498590519</v>
      </c>
      <c r="L234" s="60">
        <v>3.3937411281981822</v>
      </c>
    </row>
    <row r="235" spans="2:13" ht="15.6" x14ac:dyDescent="0.3">
      <c r="B235" s="55" t="s">
        <v>243</v>
      </c>
      <c r="C235" s="55" t="s">
        <v>244</v>
      </c>
      <c r="D235" s="56">
        <v>28.339231749548084</v>
      </c>
      <c r="E235" s="56">
        <v>31.431647604177819</v>
      </c>
      <c r="F235" s="57">
        <f t="shared" si="12"/>
        <v>3.0924158546297349</v>
      </c>
      <c r="G235" s="57"/>
      <c r="H235" s="61">
        <v>79.47</v>
      </c>
      <c r="I235" s="61"/>
      <c r="J235" s="59" t="s">
        <v>243</v>
      </c>
      <c r="K235" s="56">
        <v>28.339231749548084</v>
      </c>
      <c r="L235" s="60">
        <v>1.8764686183095236</v>
      </c>
    </row>
    <row r="236" spans="2:13" ht="15.6" x14ac:dyDescent="0.3">
      <c r="B236" s="55" t="s">
        <v>83</v>
      </c>
      <c r="C236" s="55" t="s">
        <v>84</v>
      </c>
      <c r="D236" s="56">
        <v>28.639874509090248</v>
      </c>
      <c r="E236" s="56">
        <v>28.066049308018286</v>
      </c>
      <c r="F236" s="57">
        <f t="shared" si="12"/>
        <v>-0.573825201071962</v>
      </c>
      <c r="G236" s="57"/>
      <c r="H236" s="61">
        <v>206.08199999999999</v>
      </c>
      <c r="I236" s="61"/>
      <c r="J236" s="59" t="s">
        <v>83</v>
      </c>
      <c r="K236" s="56">
        <v>28.639874509090248</v>
      </c>
      <c r="L236" s="60">
        <v>1.206102693812793</v>
      </c>
    </row>
    <row r="237" spans="2:13" ht="15.6" x14ac:dyDescent="0.3">
      <c r="B237" s="55" t="s">
        <v>23</v>
      </c>
      <c r="C237" s="55" t="s">
        <v>24</v>
      </c>
      <c r="D237" s="56">
        <v>28.693007089975463</v>
      </c>
      <c r="E237" s="56">
        <v>25.334858439767459</v>
      </c>
      <c r="F237" s="57">
        <f t="shared" si="12"/>
        <v>-3.3581486502080047</v>
      </c>
      <c r="G237" s="57"/>
      <c r="H237" s="61">
        <v>41.055999999999997</v>
      </c>
      <c r="I237" s="61"/>
      <c r="J237" s="59" t="s">
        <v>23</v>
      </c>
      <c r="K237" s="56">
        <v>28.693007089975463</v>
      </c>
      <c r="L237" s="60">
        <v>0.95016409385787226</v>
      </c>
    </row>
    <row r="238" spans="2:13" ht="15.6" x14ac:dyDescent="0.3">
      <c r="B238" s="62" t="s">
        <v>526</v>
      </c>
      <c r="C238" s="62" t="s">
        <v>527</v>
      </c>
      <c r="D238" s="63">
        <v>29.736213839025925</v>
      </c>
      <c r="E238" s="63">
        <v>36.270894749678895</v>
      </c>
      <c r="F238" s="64">
        <f t="shared" si="12"/>
        <v>6.5346809106529697</v>
      </c>
      <c r="G238" s="64"/>
      <c r="H238" s="5">
        <v>78.558999999999997</v>
      </c>
      <c r="I238" s="5"/>
      <c r="J238" s="65" t="s">
        <v>526</v>
      </c>
      <c r="K238" s="63">
        <v>29.736213839025925</v>
      </c>
      <c r="L238" s="66">
        <v>2.1877808397331737</v>
      </c>
    </row>
    <row r="239" spans="2:13" ht="15.6" x14ac:dyDescent="0.3">
      <c r="B239" s="55" t="s">
        <v>32</v>
      </c>
      <c r="C239" s="55" t="s">
        <v>33</v>
      </c>
      <c r="D239" s="56">
        <v>30.164097128331619</v>
      </c>
      <c r="E239" s="56">
        <v>40.024096538557544</v>
      </c>
      <c r="F239" s="57">
        <f t="shared" si="12"/>
        <v>9.8599994102259245</v>
      </c>
      <c r="G239" s="57"/>
      <c r="H239" s="61">
        <v>43.564</v>
      </c>
      <c r="I239" s="61"/>
      <c r="J239" s="59" t="s">
        <v>32</v>
      </c>
      <c r="K239" s="56">
        <v>30.164097128331619</v>
      </c>
      <c r="L239" s="60">
        <v>2.3724092198615283</v>
      </c>
    </row>
    <row r="240" spans="2:13" ht="15.6" x14ac:dyDescent="0.3">
      <c r="B240" s="55" t="s">
        <v>417</v>
      </c>
      <c r="C240" s="55" t="s">
        <v>418</v>
      </c>
      <c r="D240" s="56">
        <v>30.757253437810959</v>
      </c>
      <c r="E240" s="56">
        <v>37.023568582700129</v>
      </c>
      <c r="F240" s="57">
        <f t="shared" si="12"/>
        <v>6.2663151448891696</v>
      </c>
      <c r="G240" s="57"/>
      <c r="H240" s="61">
        <v>19.821000000000002</v>
      </c>
      <c r="I240" s="61"/>
      <c r="J240" s="59" t="s">
        <v>417</v>
      </c>
      <c r="K240" s="56">
        <v>30.757253437810959</v>
      </c>
      <c r="L240" s="60">
        <v>2.2214558555645589</v>
      </c>
    </row>
    <row r="241" spans="2:12" ht="15.6" x14ac:dyDescent="0.3">
      <c r="B241" s="55" t="s">
        <v>275</v>
      </c>
      <c r="C241" s="55" t="s">
        <v>276</v>
      </c>
      <c r="D241" s="56">
        <v>31.440186496780687</v>
      </c>
      <c r="E241" s="56">
        <v>65.340929529654204</v>
      </c>
      <c r="F241" s="56">
        <f t="shared" si="12"/>
        <v>33.900743032873521</v>
      </c>
      <c r="G241" s="56"/>
      <c r="H241" s="61">
        <v>50.835000000000001</v>
      </c>
      <c r="I241" s="61"/>
      <c r="J241" s="59" t="s">
        <v>275</v>
      </c>
      <c r="K241" s="56">
        <v>31.440186496780687</v>
      </c>
      <c r="L241" s="60">
        <v>4.2724216524536596</v>
      </c>
    </row>
    <row r="242" spans="2:12" ht="15.6" x14ac:dyDescent="0.3">
      <c r="B242" s="55" t="s">
        <v>520</v>
      </c>
      <c r="C242" s="55" t="s">
        <v>521</v>
      </c>
      <c r="D242" s="56">
        <v>32.778478536461265</v>
      </c>
      <c r="E242" s="56">
        <v>58.40259142879809</v>
      </c>
      <c r="F242" s="56">
        <f t="shared" si="12"/>
        <v>25.624112892336825</v>
      </c>
      <c r="G242" s="56"/>
      <c r="H242" s="58">
        <v>1.3640000000000001</v>
      </c>
      <c r="I242" s="58"/>
      <c r="J242" s="59" t="s">
        <v>520</v>
      </c>
      <c r="K242" s="56">
        <v>32.778478536461265</v>
      </c>
      <c r="L242" s="60">
        <v>3.6098480877046528</v>
      </c>
    </row>
    <row r="243" spans="2:12" ht="15.6" x14ac:dyDescent="0.3">
      <c r="B243" s="55" t="s">
        <v>339</v>
      </c>
      <c r="C243" s="55" t="s">
        <v>340</v>
      </c>
      <c r="D243" s="56">
        <v>33.966480559062134</v>
      </c>
      <c r="E243" s="56">
        <v>32.797104408525321</v>
      </c>
      <c r="F243" s="57">
        <f t="shared" si="12"/>
        <v>-1.169376150536813</v>
      </c>
      <c r="G243" s="57"/>
      <c r="H243" s="61">
        <v>122.47499999999999</v>
      </c>
      <c r="I243" s="61"/>
      <c r="J243" s="59" t="s">
        <v>339</v>
      </c>
      <c r="K243" s="56">
        <v>33.966480559062134</v>
      </c>
      <c r="L243" s="60">
        <v>1.2826065253748631</v>
      </c>
    </row>
  </sheetData>
  <sortState ref="D202:L218">
    <sortCondition descending="1" ref="F202:F218"/>
  </sortState>
  <mergeCells count="5">
    <mergeCell ref="R2:T2"/>
    <mergeCell ref="B1:H1"/>
    <mergeCell ref="P1:U1"/>
    <mergeCell ref="K2:L2"/>
    <mergeCell ref="B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7"/>
  <sheetViews>
    <sheetView workbookViewId="0">
      <selection activeCell="C8" sqref="C8"/>
    </sheetView>
  </sheetViews>
  <sheetFormatPr defaultRowHeight="13.8" x14ac:dyDescent="0.25"/>
  <cols>
    <col min="1" max="1" width="8.88671875" style="6"/>
    <col min="3" max="3" width="23.109375" customWidth="1"/>
    <col min="4" max="4" width="6.44140625" customWidth="1"/>
    <col min="5" max="6" width="6.77734375" customWidth="1"/>
    <col min="7" max="7" width="6.5546875" customWidth="1"/>
    <col min="9" max="9" width="9.21875" customWidth="1"/>
    <col min="10" max="10" width="7.77734375" customWidth="1"/>
    <col min="11" max="11" width="8" style="6" customWidth="1"/>
    <col min="12" max="12" width="7" style="6" customWidth="1"/>
    <col min="13" max="14" width="9.88671875" style="6" customWidth="1"/>
    <col min="16" max="16" width="13.21875" customWidth="1"/>
  </cols>
  <sheetData>
    <row r="1" spans="1:22" x14ac:dyDescent="0.25">
      <c r="B1" s="103" t="s">
        <v>608</v>
      </c>
      <c r="C1" s="103"/>
      <c r="D1" s="103"/>
      <c r="E1" s="103"/>
      <c r="F1" s="103"/>
      <c r="G1" s="103"/>
      <c r="J1" s="106" t="s">
        <v>618</v>
      </c>
      <c r="K1" s="106"/>
      <c r="L1" s="106"/>
      <c r="M1" s="106"/>
    </row>
    <row r="2" spans="1:22" ht="18" x14ac:dyDescent="0.4">
      <c r="D2" s="102" t="s">
        <v>606</v>
      </c>
      <c r="E2" s="102"/>
      <c r="F2" s="102"/>
      <c r="H2" s="103" t="s">
        <v>610</v>
      </c>
      <c r="I2" s="103"/>
      <c r="J2" s="42"/>
      <c r="K2" s="43">
        <f>SUM(K4:K189)</f>
        <v>7</v>
      </c>
      <c r="L2" s="44"/>
      <c r="M2" s="44"/>
    </row>
    <row r="3" spans="1:22" x14ac:dyDescent="0.25">
      <c r="A3" s="12" t="s">
        <v>0</v>
      </c>
      <c r="B3" s="32" t="s">
        <v>0</v>
      </c>
      <c r="C3" s="32" t="s">
        <v>13</v>
      </c>
      <c r="D3" s="48">
        <v>2000</v>
      </c>
      <c r="E3" s="48">
        <v>2015</v>
      </c>
      <c r="F3" s="38" t="s">
        <v>605</v>
      </c>
      <c r="G3" s="34" t="s">
        <v>575</v>
      </c>
      <c r="H3" s="12" t="s">
        <v>577</v>
      </c>
      <c r="I3" s="11" t="s">
        <v>579</v>
      </c>
      <c r="J3" s="45" t="s">
        <v>0</v>
      </c>
      <c r="K3" s="46" t="s">
        <v>611</v>
      </c>
      <c r="L3" s="46" t="s">
        <v>612</v>
      </c>
      <c r="M3" s="46" t="s">
        <v>613</v>
      </c>
      <c r="N3" s="41"/>
      <c r="O3" t="s">
        <v>0</v>
      </c>
      <c r="P3" t="s">
        <v>1</v>
      </c>
      <c r="Q3" s="6" t="s">
        <v>611</v>
      </c>
      <c r="R3" s="6" t="s">
        <v>613</v>
      </c>
      <c r="S3" s="6" t="s">
        <v>612</v>
      </c>
      <c r="T3" t="s">
        <v>617</v>
      </c>
    </row>
    <row r="4" spans="1:22" ht="15.6" x14ac:dyDescent="0.3">
      <c r="A4" s="6" t="s">
        <v>356</v>
      </c>
      <c r="B4" t="s">
        <v>356</v>
      </c>
      <c r="C4" t="s">
        <v>357</v>
      </c>
      <c r="D4" s="49">
        <v>1.127852562231525</v>
      </c>
      <c r="E4" s="49">
        <v>2.2243353574175293</v>
      </c>
      <c r="F4" s="9">
        <f>E4-D4</f>
        <v>1.0964827951860043</v>
      </c>
      <c r="G4" s="5">
        <v>27.808</v>
      </c>
      <c r="H4" s="9">
        <v>1.127852562231525</v>
      </c>
      <c r="I4" s="10">
        <v>4.1739659269843727</v>
      </c>
      <c r="J4" s="44" t="s">
        <v>356</v>
      </c>
      <c r="K4" s="47"/>
      <c r="L4" s="44"/>
      <c r="M4" s="44"/>
      <c r="O4" t="s">
        <v>379</v>
      </c>
      <c r="P4" t="s">
        <v>380</v>
      </c>
      <c r="Q4" s="6">
        <v>0</v>
      </c>
      <c r="R4" s="6">
        <v>1</v>
      </c>
      <c r="S4" s="6">
        <v>0</v>
      </c>
      <c r="T4">
        <v>169.28200000000001</v>
      </c>
      <c r="V4" s="6"/>
    </row>
    <row r="5" spans="1:22" ht="15.6" x14ac:dyDescent="0.3">
      <c r="A5" s="6" t="s">
        <v>178</v>
      </c>
      <c r="B5" t="s">
        <v>178</v>
      </c>
      <c r="C5" t="s">
        <v>179</v>
      </c>
      <c r="D5" s="49">
        <v>1.7405582826693449</v>
      </c>
      <c r="E5" s="49">
        <v>3.1730603167431051</v>
      </c>
      <c r="F5" s="9">
        <f t="shared" ref="F5:F68" si="0">E5-D5</f>
        <v>1.4325020340737602</v>
      </c>
      <c r="G5" s="5">
        <v>91.195999999999998</v>
      </c>
      <c r="H5" s="9">
        <v>1.7405582826693449</v>
      </c>
      <c r="I5" s="10">
        <v>3.9027981496578055</v>
      </c>
      <c r="J5" s="44" t="s">
        <v>178</v>
      </c>
      <c r="K5" s="47"/>
      <c r="L5" s="44"/>
      <c r="M5" s="44"/>
      <c r="O5" t="s">
        <v>201</v>
      </c>
      <c r="P5" t="s">
        <v>202</v>
      </c>
      <c r="Q5" s="6">
        <v>0</v>
      </c>
      <c r="R5" s="6">
        <v>1</v>
      </c>
      <c r="S5" s="6">
        <v>0</v>
      </c>
      <c r="T5">
        <v>25.562999999999999</v>
      </c>
      <c r="V5" s="6"/>
    </row>
    <row r="6" spans="1:22" ht="15.6" x14ac:dyDescent="0.3">
      <c r="A6" s="6" t="s">
        <v>315</v>
      </c>
      <c r="B6" t="s">
        <v>315</v>
      </c>
      <c r="C6" t="s">
        <v>316</v>
      </c>
      <c r="D6" s="49">
        <v>1.882677273222233</v>
      </c>
      <c r="E6" s="49">
        <v>2.0305201952730108</v>
      </c>
      <c r="F6" s="9">
        <f t="shared" si="0"/>
        <v>0.14784292205077776</v>
      </c>
      <c r="G6" s="5">
        <v>18.632000000000001</v>
      </c>
      <c r="H6" s="9">
        <v>1.882677273222233</v>
      </c>
      <c r="I6" s="10">
        <v>1.7240737271748274</v>
      </c>
      <c r="J6" s="44" t="s">
        <v>315</v>
      </c>
      <c r="K6" s="47"/>
      <c r="L6" s="44"/>
      <c r="M6" s="44"/>
      <c r="O6" t="s">
        <v>136</v>
      </c>
      <c r="P6" t="s">
        <v>614</v>
      </c>
      <c r="Q6" s="6">
        <v>1</v>
      </c>
      <c r="R6" s="6">
        <v>1</v>
      </c>
      <c r="S6" s="6">
        <v>0</v>
      </c>
      <c r="T6">
        <v>22.524000000000001</v>
      </c>
      <c r="V6" s="6"/>
    </row>
    <row r="7" spans="1:22" ht="15.6" x14ac:dyDescent="0.3">
      <c r="A7" s="6" t="s">
        <v>446</v>
      </c>
      <c r="B7" t="s">
        <v>446</v>
      </c>
      <c r="C7" t="s">
        <v>447</v>
      </c>
      <c r="D7" s="49">
        <v>2.068954933234266</v>
      </c>
      <c r="E7" s="49">
        <v>2.7833013545739194</v>
      </c>
      <c r="F7" s="9">
        <f t="shared" si="0"/>
        <v>0.71434642133965331</v>
      </c>
      <c r="G7" s="7">
        <v>6.4390000000000001</v>
      </c>
      <c r="H7" s="9">
        <v>2.068954933234266</v>
      </c>
      <c r="I7" s="10">
        <v>2.396755781632208</v>
      </c>
      <c r="J7" s="44" t="s">
        <v>446</v>
      </c>
      <c r="K7" s="47"/>
      <c r="L7" s="44"/>
      <c r="M7" s="44"/>
      <c r="O7" t="s">
        <v>103</v>
      </c>
      <c r="P7" t="s">
        <v>104</v>
      </c>
      <c r="Q7" s="6">
        <v>0</v>
      </c>
      <c r="R7" s="6">
        <v>0</v>
      </c>
      <c r="S7" s="6">
        <v>1</v>
      </c>
      <c r="T7">
        <v>21.994</v>
      </c>
      <c r="V7" s="6"/>
    </row>
    <row r="8" spans="1:22" ht="15.6" x14ac:dyDescent="0.3">
      <c r="A8" s="6" t="s">
        <v>92</v>
      </c>
      <c r="B8" s="27" t="s">
        <v>92</v>
      </c>
      <c r="C8" s="27" t="s">
        <v>93</v>
      </c>
      <c r="D8" s="28">
        <v>2.2820581486042935</v>
      </c>
      <c r="E8" s="28">
        <v>3.1103102185619189</v>
      </c>
      <c r="F8" s="28">
        <f t="shared" si="0"/>
        <v>0.82825206995762546</v>
      </c>
      <c r="G8" s="5">
        <v>18.454000000000001</v>
      </c>
      <c r="H8" s="9">
        <v>2.2820581486042935</v>
      </c>
      <c r="I8" s="10">
        <v>2.6586527011585344</v>
      </c>
      <c r="J8" s="44" t="s">
        <v>92</v>
      </c>
      <c r="K8" s="47">
        <v>1</v>
      </c>
      <c r="L8" s="44"/>
      <c r="M8" s="47">
        <v>1</v>
      </c>
      <c r="N8" s="40"/>
      <c r="O8" t="s">
        <v>92</v>
      </c>
      <c r="P8" t="s">
        <v>93</v>
      </c>
      <c r="Q8" s="6">
        <v>1</v>
      </c>
      <c r="R8" s="6">
        <v>1</v>
      </c>
      <c r="S8" s="6">
        <v>0</v>
      </c>
      <c r="T8">
        <v>16.937000000000001</v>
      </c>
      <c r="V8" s="6"/>
    </row>
    <row r="9" spans="1:22" ht="15.6" x14ac:dyDescent="0.3">
      <c r="A9" s="6" t="s">
        <v>535</v>
      </c>
      <c r="B9" t="s">
        <v>535</v>
      </c>
      <c r="C9" t="s">
        <v>536</v>
      </c>
      <c r="D9" s="9">
        <v>2.3539163470878108</v>
      </c>
      <c r="E9" s="9">
        <v>3.5763388126082263</v>
      </c>
      <c r="F9" s="9">
        <f t="shared" si="0"/>
        <v>1.2224224655204154</v>
      </c>
      <c r="G9" s="5">
        <v>41.087000000000003</v>
      </c>
      <c r="H9" s="9">
        <v>2.3539163470878108</v>
      </c>
      <c r="I9" s="10">
        <v>3.0542093172937497</v>
      </c>
      <c r="J9" s="44" t="s">
        <v>535</v>
      </c>
      <c r="K9" s="47"/>
      <c r="L9" s="44"/>
      <c r="M9" s="44"/>
      <c r="O9" t="s">
        <v>376</v>
      </c>
      <c r="P9" t="s">
        <v>377</v>
      </c>
      <c r="Q9" s="6">
        <v>1</v>
      </c>
      <c r="R9" s="6">
        <v>1</v>
      </c>
      <c r="S9" s="6">
        <v>0</v>
      </c>
      <c r="T9">
        <v>16.600999999999999</v>
      </c>
      <c r="V9" s="6"/>
    </row>
    <row r="10" spans="1:22" ht="15.6" x14ac:dyDescent="0.3">
      <c r="A10" s="6" t="s">
        <v>481</v>
      </c>
      <c r="B10" t="s">
        <v>481</v>
      </c>
      <c r="C10" t="s">
        <v>482</v>
      </c>
      <c r="D10" s="9">
        <v>2.3779568954515065</v>
      </c>
      <c r="E10" s="9">
        <v>7.7917412248915756</v>
      </c>
      <c r="F10" s="9">
        <f t="shared" si="0"/>
        <v>5.4137843294400696</v>
      </c>
      <c r="G10" s="5">
        <v>39.598999999999997</v>
      </c>
      <c r="H10" s="9">
        <v>2.3779568954515065</v>
      </c>
      <c r="I10" s="10">
        <v>5.9565492802651159</v>
      </c>
      <c r="J10" s="44" t="s">
        <v>481</v>
      </c>
      <c r="K10" s="47"/>
      <c r="L10" s="44"/>
      <c r="M10" s="44"/>
      <c r="O10" t="s">
        <v>324</v>
      </c>
      <c r="P10" t="s">
        <v>325</v>
      </c>
      <c r="Q10" s="6">
        <v>1</v>
      </c>
      <c r="R10" s="6">
        <v>1</v>
      </c>
      <c r="S10" s="6">
        <v>0</v>
      </c>
      <c r="T10">
        <v>15.302</v>
      </c>
      <c r="V10" s="6"/>
    </row>
    <row r="11" spans="1:22" ht="15.6" x14ac:dyDescent="0.3">
      <c r="A11" s="6" t="s">
        <v>423</v>
      </c>
      <c r="B11" t="s">
        <v>423</v>
      </c>
      <c r="C11" t="s">
        <v>424</v>
      </c>
      <c r="D11" s="9">
        <v>2.5663714001693751</v>
      </c>
      <c r="E11" s="9">
        <v>3.1886101058961573</v>
      </c>
      <c r="F11" s="9">
        <f t="shared" si="0"/>
        <v>0.62223870572678219</v>
      </c>
      <c r="G11" s="5">
        <v>11.691000000000001</v>
      </c>
      <c r="H11" s="9">
        <v>2.5663714001693751</v>
      </c>
      <c r="I11" s="10">
        <v>2.3529480195075068</v>
      </c>
      <c r="J11" s="44" t="s">
        <v>423</v>
      </c>
      <c r="K11" s="47"/>
      <c r="L11" s="44"/>
      <c r="M11" s="44"/>
      <c r="O11" t="s">
        <v>437</v>
      </c>
      <c r="P11" t="s">
        <v>438</v>
      </c>
      <c r="Q11" s="6">
        <v>1</v>
      </c>
      <c r="R11" s="6">
        <v>1</v>
      </c>
      <c r="S11" s="6">
        <v>0</v>
      </c>
      <c r="T11">
        <v>14.125</v>
      </c>
      <c r="V11" s="6"/>
    </row>
    <row r="12" spans="1:22" ht="15.6" x14ac:dyDescent="0.3">
      <c r="A12" s="6" t="s">
        <v>376</v>
      </c>
      <c r="B12" s="25" t="s">
        <v>376</v>
      </c>
      <c r="C12" s="25" t="s">
        <v>377</v>
      </c>
      <c r="D12" s="26">
        <v>2.578866296414065</v>
      </c>
      <c r="E12" s="26">
        <v>1.9218881125323197</v>
      </c>
      <c r="F12" s="26">
        <f t="shared" si="0"/>
        <v>-0.65697818388174523</v>
      </c>
      <c r="G12" s="5">
        <v>18.193999999999999</v>
      </c>
      <c r="H12" s="9">
        <v>2.578866296414065</v>
      </c>
      <c r="I12" s="10">
        <v>0.31013731038316111</v>
      </c>
      <c r="J12" s="44" t="s">
        <v>376</v>
      </c>
      <c r="K12" s="47">
        <v>1</v>
      </c>
      <c r="L12" s="44"/>
      <c r="M12" s="47">
        <v>1</v>
      </c>
      <c r="N12" s="40"/>
      <c r="O12" t="s">
        <v>213</v>
      </c>
      <c r="P12" t="s">
        <v>214</v>
      </c>
      <c r="Q12" s="6">
        <v>0</v>
      </c>
      <c r="R12" s="6">
        <v>1</v>
      </c>
      <c r="S12" s="6">
        <v>0</v>
      </c>
      <c r="T12">
        <v>11.744999999999999</v>
      </c>
      <c r="V12" s="6"/>
    </row>
    <row r="13" spans="1:22" ht="15.6" x14ac:dyDescent="0.3">
      <c r="A13" s="6" t="s">
        <v>94</v>
      </c>
      <c r="B13" t="s">
        <v>94</v>
      </c>
      <c r="C13" t="s">
        <v>95</v>
      </c>
      <c r="D13" s="9">
        <v>2.6200768728837498</v>
      </c>
      <c r="E13" s="9">
        <v>1.4964753602563097</v>
      </c>
      <c r="F13" s="9">
        <f t="shared" si="0"/>
        <v>-1.1236015126274401</v>
      </c>
      <c r="G13" s="5">
        <v>9.6479999999999997</v>
      </c>
      <c r="H13" s="9">
        <v>2.6200768728837498</v>
      </c>
      <c r="I13" s="10">
        <v>-0.69737768015575041</v>
      </c>
      <c r="J13" s="44" t="s">
        <v>94</v>
      </c>
      <c r="K13" s="47"/>
      <c r="L13" s="44"/>
      <c r="M13" s="44"/>
      <c r="O13" t="s">
        <v>112</v>
      </c>
      <c r="P13" t="s">
        <v>113</v>
      </c>
      <c r="Q13" s="6">
        <v>0</v>
      </c>
      <c r="R13" s="6">
        <v>0</v>
      </c>
      <c r="S13" s="6">
        <v>1</v>
      </c>
      <c r="T13">
        <v>11.009</v>
      </c>
      <c r="V13" s="6"/>
    </row>
    <row r="14" spans="1:22" ht="15.6" x14ac:dyDescent="0.3">
      <c r="A14" s="6" t="s">
        <v>109</v>
      </c>
      <c r="B14" s="22" t="s">
        <v>109</v>
      </c>
      <c r="C14" s="25" t="s">
        <v>110</v>
      </c>
      <c r="D14" s="26">
        <v>2.6254796191850014</v>
      </c>
      <c r="E14" s="26">
        <v>1.1389733114423499</v>
      </c>
      <c r="F14" s="26">
        <f t="shared" si="0"/>
        <v>-1.4865063077426515</v>
      </c>
      <c r="G14" s="7">
        <v>4.8879999999999999</v>
      </c>
      <c r="H14" s="9">
        <v>2.6254796191850014</v>
      </c>
      <c r="I14" s="10">
        <v>-1.7170626147871528</v>
      </c>
      <c r="J14" s="44" t="s">
        <v>109</v>
      </c>
      <c r="K14" s="47"/>
      <c r="L14" s="44">
        <v>1</v>
      </c>
      <c r="M14" s="44">
        <v>1</v>
      </c>
      <c r="O14" t="s">
        <v>68</v>
      </c>
      <c r="P14" t="s">
        <v>69</v>
      </c>
      <c r="Q14" s="6">
        <v>1</v>
      </c>
      <c r="R14" s="6">
        <v>1</v>
      </c>
      <c r="S14" s="6">
        <v>0</v>
      </c>
      <c r="T14">
        <v>10.321</v>
      </c>
      <c r="V14" s="6"/>
    </row>
    <row r="15" spans="1:22" ht="15.6" x14ac:dyDescent="0.3">
      <c r="A15" s="6" t="s">
        <v>100</v>
      </c>
      <c r="B15" t="s">
        <v>100</v>
      </c>
      <c r="C15" t="s">
        <v>101</v>
      </c>
      <c r="D15" s="9">
        <v>2.9010447707019273</v>
      </c>
      <c r="E15" s="9">
        <v>6.2346283053922784</v>
      </c>
      <c r="F15" s="9">
        <f t="shared" si="0"/>
        <v>3.3335835346903511</v>
      </c>
      <c r="G15" s="5">
        <v>15.776</v>
      </c>
      <c r="H15" s="9">
        <v>2.9010447707019273</v>
      </c>
      <c r="I15" s="10">
        <v>4.5066419664198358</v>
      </c>
      <c r="J15" s="44" t="s">
        <v>100</v>
      </c>
      <c r="K15" s="47"/>
      <c r="L15" s="44"/>
      <c r="M15" s="44"/>
      <c r="O15" t="s">
        <v>514</v>
      </c>
      <c r="P15" t="s">
        <v>515</v>
      </c>
      <c r="Q15" s="6">
        <v>1</v>
      </c>
      <c r="R15" s="6">
        <v>1</v>
      </c>
      <c r="S15" s="6">
        <v>0</v>
      </c>
      <c r="T15">
        <v>6.8179999999999996</v>
      </c>
      <c r="V15" s="6"/>
    </row>
    <row r="16" spans="1:22" ht="15.6" x14ac:dyDescent="0.3">
      <c r="A16" s="6" t="s">
        <v>213</v>
      </c>
      <c r="B16" t="s">
        <v>213</v>
      </c>
      <c r="C16" t="s">
        <v>214</v>
      </c>
      <c r="D16" s="9">
        <v>3.0799584707785859</v>
      </c>
      <c r="E16" s="9">
        <v>2.2144219867185519</v>
      </c>
      <c r="F16" s="9">
        <f t="shared" si="0"/>
        <v>-0.86553648406003392</v>
      </c>
      <c r="G16" s="5">
        <v>12.648</v>
      </c>
      <c r="H16" s="9">
        <v>3.0799584707785859</v>
      </c>
      <c r="I16" s="10">
        <v>0.17465735233348831</v>
      </c>
      <c r="J16" s="44" t="s">
        <v>213</v>
      </c>
      <c r="K16" s="47"/>
      <c r="L16" s="44"/>
      <c r="M16" s="44"/>
      <c r="O16" t="s">
        <v>446</v>
      </c>
      <c r="P16" t="s">
        <v>447</v>
      </c>
      <c r="Q16" s="6">
        <v>0</v>
      </c>
      <c r="R16" s="6">
        <v>1</v>
      </c>
      <c r="S16" s="6">
        <v>0</v>
      </c>
      <c r="T16">
        <v>6.1040000000000001</v>
      </c>
      <c r="V16" s="6"/>
    </row>
    <row r="17" spans="1:22" ht="15.6" x14ac:dyDescent="0.3">
      <c r="A17" s="6" t="s">
        <v>324</v>
      </c>
      <c r="B17" s="25" t="s">
        <v>324</v>
      </c>
      <c r="C17" s="25" t="s">
        <v>325</v>
      </c>
      <c r="D17" s="26">
        <v>3.2521856450536188</v>
      </c>
      <c r="E17" s="26">
        <v>3.2000922290496643</v>
      </c>
      <c r="F17" s="26">
        <f t="shared" si="0"/>
        <v>-5.2093416003954562E-2</v>
      </c>
      <c r="G17" s="5">
        <v>16.817</v>
      </c>
      <c r="H17" s="9">
        <v>3.2521856450536188</v>
      </c>
      <c r="I17" s="10">
        <v>1.360854476260545</v>
      </c>
      <c r="J17" s="44" t="s">
        <v>324</v>
      </c>
      <c r="K17" s="47">
        <v>1</v>
      </c>
      <c r="L17" s="44"/>
      <c r="M17" s="44"/>
      <c r="O17" t="s">
        <v>109</v>
      </c>
      <c r="P17" t="s">
        <v>110</v>
      </c>
      <c r="Q17" s="6">
        <v>0</v>
      </c>
      <c r="R17" s="6">
        <v>0</v>
      </c>
      <c r="S17" s="6">
        <v>1</v>
      </c>
      <c r="T17">
        <v>4.6109999999999998</v>
      </c>
      <c r="V17" s="6"/>
    </row>
    <row r="18" spans="1:22" ht="15.6" x14ac:dyDescent="0.3">
      <c r="A18" s="6" t="s">
        <v>112</v>
      </c>
      <c r="B18" s="25" t="s">
        <v>112</v>
      </c>
      <c r="C18" s="25" t="s">
        <v>113</v>
      </c>
      <c r="D18" s="26">
        <v>3.274628787003167</v>
      </c>
      <c r="E18" s="26">
        <v>4.9494801785801972</v>
      </c>
      <c r="F18" s="26">
        <f t="shared" si="0"/>
        <v>1.6748513915770302</v>
      </c>
      <c r="G18" s="5">
        <v>11.855</v>
      </c>
      <c r="H18" s="9">
        <v>3.274628787003167</v>
      </c>
      <c r="I18" s="10">
        <v>3.0080622941534756</v>
      </c>
      <c r="J18" s="44" t="s">
        <v>112</v>
      </c>
      <c r="K18" s="47"/>
      <c r="L18" s="44"/>
      <c r="M18" s="44">
        <v>1</v>
      </c>
      <c r="O18" t="s">
        <v>130</v>
      </c>
      <c r="P18" t="s">
        <v>615</v>
      </c>
      <c r="Q18" s="6">
        <v>0</v>
      </c>
      <c r="R18" s="6">
        <v>0</v>
      </c>
      <c r="S18" s="6">
        <v>1</v>
      </c>
      <c r="T18">
        <v>4.1820000000000004</v>
      </c>
      <c r="V18" s="6"/>
    </row>
    <row r="19" spans="1:22" ht="15.6" x14ac:dyDescent="0.3">
      <c r="A19" s="6" t="s">
        <v>365</v>
      </c>
      <c r="B19" t="s">
        <v>365</v>
      </c>
      <c r="C19" t="s">
        <v>366</v>
      </c>
      <c r="D19" s="9">
        <v>3.3213299253099597</v>
      </c>
      <c r="E19" s="9">
        <v>4.4088276222783964</v>
      </c>
      <c r="F19" s="9">
        <f t="shared" si="0"/>
        <v>1.0874976969684367</v>
      </c>
      <c r="G19" s="5">
        <v>28.757999999999999</v>
      </c>
      <c r="H19" s="9">
        <v>3.3213299253099597</v>
      </c>
      <c r="I19" s="10">
        <v>2.5655127198725207</v>
      </c>
      <c r="J19" s="44" t="s">
        <v>365</v>
      </c>
      <c r="K19" s="47"/>
      <c r="L19" s="44"/>
      <c r="M19" s="44"/>
      <c r="O19" t="s">
        <v>298</v>
      </c>
      <c r="P19" t="s">
        <v>299</v>
      </c>
      <c r="Q19" s="6">
        <v>0</v>
      </c>
      <c r="R19" s="6">
        <v>1</v>
      </c>
      <c r="S19" s="6">
        <v>0</v>
      </c>
      <c r="T19">
        <v>4.0810000000000004</v>
      </c>
      <c r="V19" s="6"/>
    </row>
    <row r="20" spans="1:22" ht="15.6" x14ac:dyDescent="0.3">
      <c r="A20" s="6" t="s">
        <v>127</v>
      </c>
      <c r="B20" t="s">
        <v>127</v>
      </c>
      <c r="C20" t="s">
        <v>128</v>
      </c>
      <c r="D20" s="9">
        <v>3.3243825606040103</v>
      </c>
      <c r="E20" s="9">
        <v>1.3855071421614387</v>
      </c>
      <c r="F20" s="9">
        <f t="shared" si="0"/>
        <v>-1.9388754184425716</v>
      </c>
      <c r="G20" s="5">
        <v>84.13</v>
      </c>
      <c r="H20" s="9">
        <v>3.3243825606040103</v>
      </c>
      <c r="I20" s="10">
        <v>-1.8540539525713873</v>
      </c>
      <c r="J20" s="44" t="s">
        <v>127</v>
      </c>
      <c r="K20" s="47"/>
      <c r="L20" s="44"/>
      <c r="M20" s="44"/>
      <c r="O20" t="s">
        <v>192</v>
      </c>
      <c r="P20" t="s">
        <v>616</v>
      </c>
      <c r="Q20" s="6">
        <v>0</v>
      </c>
      <c r="R20" s="6">
        <v>1</v>
      </c>
      <c r="S20" s="6">
        <v>0</v>
      </c>
      <c r="T20">
        <v>1.8759999999999999</v>
      </c>
      <c r="V20" s="6"/>
    </row>
    <row r="21" spans="1:22" ht="15.6" x14ac:dyDescent="0.3">
      <c r="A21" s="6" t="s">
        <v>295</v>
      </c>
      <c r="B21" t="s">
        <v>295</v>
      </c>
      <c r="C21" t="s">
        <v>296</v>
      </c>
      <c r="D21" s="9">
        <v>3.5067168848868793</v>
      </c>
      <c r="E21" s="9">
        <v>5.3946373887730807</v>
      </c>
      <c r="F21" s="9">
        <f t="shared" si="0"/>
        <v>1.8879205038862015</v>
      </c>
      <c r="G21" s="7">
        <v>1.92</v>
      </c>
      <c r="H21" s="9">
        <v>3.5067168848868793</v>
      </c>
      <c r="I21" s="10">
        <v>3.1129234394446854</v>
      </c>
      <c r="J21" s="44" t="s">
        <v>295</v>
      </c>
      <c r="K21" s="47"/>
      <c r="L21" s="44"/>
      <c r="M21" s="44"/>
      <c r="O21" t="s">
        <v>216</v>
      </c>
      <c r="P21" t="s">
        <v>217</v>
      </c>
      <c r="Q21" s="6">
        <v>1</v>
      </c>
      <c r="R21" s="6">
        <v>1</v>
      </c>
      <c r="S21" s="6">
        <v>0</v>
      </c>
      <c r="T21">
        <v>1.6990000000000001</v>
      </c>
      <c r="V21" s="6"/>
    </row>
    <row r="22" spans="1:22" ht="15.6" x14ac:dyDescent="0.3">
      <c r="A22" s="6" t="s">
        <v>53</v>
      </c>
      <c r="B22" t="s">
        <v>53</v>
      </c>
      <c r="C22" t="s">
        <v>54</v>
      </c>
      <c r="D22" s="9">
        <v>3.5471622116869597</v>
      </c>
      <c r="E22" s="9">
        <v>6.4563840756779065</v>
      </c>
      <c r="F22" s="9">
        <f t="shared" si="0"/>
        <v>2.9092218639909468</v>
      </c>
      <c r="G22" s="5">
        <v>161.51300000000001</v>
      </c>
      <c r="H22" s="9">
        <v>3.5471622116869597</v>
      </c>
      <c r="I22" s="10">
        <v>3.8702716782203646</v>
      </c>
      <c r="J22" s="44" t="s">
        <v>53</v>
      </c>
      <c r="K22" s="47"/>
      <c r="L22" s="44"/>
      <c r="M22" s="44"/>
      <c r="O22" t="s">
        <v>189</v>
      </c>
      <c r="P22" t="s">
        <v>190</v>
      </c>
      <c r="Q22" s="6">
        <v>0</v>
      </c>
      <c r="R22" s="6">
        <v>0</v>
      </c>
      <c r="S22" s="6">
        <v>1</v>
      </c>
      <c r="T22">
        <v>1.5629999999999999</v>
      </c>
      <c r="V22" s="6"/>
    </row>
    <row r="23" spans="1:22" ht="15.6" x14ac:dyDescent="0.3">
      <c r="A23" s="6" t="s">
        <v>216</v>
      </c>
      <c r="B23" s="25" t="s">
        <v>216</v>
      </c>
      <c r="C23" s="25" t="s">
        <v>217</v>
      </c>
      <c r="D23" s="26">
        <v>3.6606031572445059</v>
      </c>
      <c r="E23" s="26">
        <v>2.693785871014025</v>
      </c>
      <c r="F23" s="26">
        <f t="shared" si="0"/>
        <v>-0.96681728623048091</v>
      </c>
      <c r="G23" s="7">
        <v>1.8180000000000001</v>
      </c>
      <c r="H23" s="9">
        <v>3.6606031572445059</v>
      </c>
      <c r="I23" s="10">
        <v>0.26904962758824358</v>
      </c>
      <c r="J23" s="44" t="s">
        <v>216</v>
      </c>
      <c r="K23" s="47">
        <v>1</v>
      </c>
      <c r="L23" s="44"/>
      <c r="M23" s="44"/>
      <c r="O23" t="s">
        <v>169</v>
      </c>
      <c r="P23" t="s">
        <v>170</v>
      </c>
      <c r="Q23" s="6">
        <v>0</v>
      </c>
      <c r="R23" s="6">
        <v>0</v>
      </c>
      <c r="S23" s="6">
        <v>1</v>
      </c>
      <c r="T23">
        <v>0.75700000000000001</v>
      </c>
      <c r="V23" s="6"/>
    </row>
    <row r="24" spans="1:22" ht="15.6" x14ac:dyDescent="0.3">
      <c r="A24" s="6" t="s">
        <v>68</v>
      </c>
      <c r="B24" s="25" t="s">
        <v>68</v>
      </c>
      <c r="C24" s="25" t="s">
        <v>69</v>
      </c>
      <c r="D24" s="26">
        <v>3.6844388026912034</v>
      </c>
      <c r="E24" s="26">
        <v>3.4840042254356307</v>
      </c>
      <c r="F24" s="26">
        <f t="shared" si="0"/>
        <v>-0.20043457725557268</v>
      </c>
      <c r="G24" s="5">
        <v>11.131</v>
      </c>
      <c r="H24" s="9">
        <v>3.6844388026912034</v>
      </c>
      <c r="I24" s="10">
        <v>1.2441702384282762</v>
      </c>
      <c r="J24" s="44" t="s">
        <v>68</v>
      </c>
      <c r="K24" s="47">
        <v>1</v>
      </c>
      <c r="L24" s="44"/>
      <c r="M24" s="44"/>
      <c r="O24" t="s">
        <v>97</v>
      </c>
      <c r="P24" t="s">
        <v>98</v>
      </c>
      <c r="Q24" s="6">
        <v>0</v>
      </c>
      <c r="R24" s="6">
        <v>1</v>
      </c>
      <c r="S24" s="6">
        <v>0</v>
      </c>
      <c r="T24">
        <v>0.51200000000000001</v>
      </c>
      <c r="V24" s="6"/>
    </row>
    <row r="25" spans="1:22" ht="15.6" x14ac:dyDescent="0.3">
      <c r="A25" s="6" t="s">
        <v>562</v>
      </c>
      <c r="B25" s="30" t="s">
        <v>562</v>
      </c>
      <c r="C25" s="30" t="s">
        <v>563</v>
      </c>
      <c r="D25" s="31">
        <v>3.979887900541295</v>
      </c>
      <c r="E25" s="31">
        <v>10.767534050827402</v>
      </c>
      <c r="F25" s="31">
        <f t="shared" si="0"/>
        <v>6.7876461502861076</v>
      </c>
      <c r="G25" s="5">
        <v>92.537000000000006</v>
      </c>
      <c r="H25" s="9">
        <v>3.979887900541295</v>
      </c>
      <c r="I25" s="10">
        <v>5.3814205644462447</v>
      </c>
      <c r="J25" s="44" t="s">
        <v>562</v>
      </c>
      <c r="K25" s="47"/>
      <c r="L25" s="44"/>
      <c r="M25" s="44"/>
      <c r="Q25" s="6">
        <f>SUM(Q4:Q24)</f>
        <v>8</v>
      </c>
      <c r="R25">
        <f>SUM(R4:R24)</f>
        <v>15</v>
      </c>
      <c r="S25">
        <f>SUM(S4:S24)</f>
        <v>6</v>
      </c>
    </row>
    <row r="26" spans="1:22" ht="15.6" x14ac:dyDescent="0.3">
      <c r="A26" s="6" t="s">
        <v>397</v>
      </c>
      <c r="B26" t="s">
        <v>397</v>
      </c>
      <c r="C26" t="s">
        <v>398</v>
      </c>
      <c r="D26" s="9">
        <v>3.988276375061659</v>
      </c>
      <c r="E26" s="9">
        <v>4.8873311075651706</v>
      </c>
      <c r="F26" s="9">
        <f t="shared" si="0"/>
        <v>0.89905473250351164</v>
      </c>
      <c r="G26" s="7">
        <v>7.9109999999999996</v>
      </c>
      <c r="H26" s="9">
        <v>3.988276375061659</v>
      </c>
      <c r="I26" s="10">
        <v>2.155801261385049</v>
      </c>
      <c r="J26" s="44" t="s">
        <v>397</v>
      </c>
      <c r="K26" s="47"/>
      <c r="L26" s="44"/>
      <c r="M26" s="44"/>
    </row>
    <row r="27" spans="1:22" ht="15.6" x14ac:dyDescent="0.3">
      <c r="A27" s="6" t="s">
        <v>118</v>
      </c>
      <c r="B27" t="s">
        <v>118</v>
      </c>
      <c r="C27" t="s">
        <v>119</v>
      </c>
      <c r="D27" s="9">
        <v>4.0790901842135767</v>
      </c>
      <c r="E27" s="8">
        <v>25.381810109581025</v>
      </c>
      <c r="F27" s="8">
        <f t="shared" si="0"/>
        <v>21.302719925367448</v>
      </c>
      <c r="G27" s="5">
        <v>1382.1310000000001</v>
      </c>
      <c r="H27" s="9">
        <v>4.0790901842135767</v>
      </c>
      <c r="I27" s="10">
        <v>8.6012084069165624</v>
      </c>
      <c r="J27" s="44" t="s">
        <v>118</v>
      </c>
      <c r="K27" s="47"/>
      <c r="L27" s="44"/>
      <c r="M27" s="44"/>
    </row>
    <row r="28" spans="1:22" ht="15.6" x14ac:dyDescent="0.3">
      <c r="A28" s="6" t="s">
        <v>505</v>
      </c>
      <c r="B28" t="s">
        <v>505</v>
      </c>
      <c r="C28" t="s">
        <v>506</v>
      </c>
      <c r="D28" s="9">
        <v>4.1041259753169763</v>
      </c>
      <c r="E28" s="9">
        <v>5.188769485421469</v>
      </c>
      <c r="F28" s="9">
        <f t="shared" si="0"/>
        <v>1.0846435101044927</v>
      </c>
      <c r="G28" s="5">
        <v>48.633000000000003</v>
      </c>
      <c r="H28" s="9">
        <v>4.1041259753169763</v>
      </c>
      <c r="I28" s="10">
        <v>2.4421260732172239</v>
      </c>
      <c r="J28" s="44" t="s">
        <v>505</v>
      </c>
      <c r="K28" s="47"/>
      <c r="L28" s="44"/>
      <c r="M28" s="44"/>
    </row>
    <row r="29" spans="1:22" ht="15.6" x14ac:dyDescent="0.3">
      <c r="A29" s="6" t="s">
        <v>192</v>
      </c>
      <c r="B29" t="s">
        <v>192</v>
      </c>
      <c r="C29" t="s">
        <v>193</v>
      </c>
      <c r="D29" s="9">
        <v>4.2457055275781768</v>
      </c>
      <c r="E29" s="9">
        <v>2.9529681037923834</v>
      </c>
      <c r="F29" s="9">
        <f t="shared" si="0"/>
        <v>-1.2927374237857934</v>
      </c>
      <c r="G29" s="7">
        <v>2.0350000000000001</v>
      </c>
      <c r="H29" s="9">
        <v>4.2457055275781768</v>
      </c>
      <c r="I29" s="10">
        <v>5.9995297371604132E-2</v>
      </c>
      <c r="J29" s="44" t="s">
        <v>192</v>
      </c>
      <c r="K29" s="47"/>
      <c r="L29" s="44"/>
      <c r="M29" s="44"/>
    </row>
    <row r="30" spans="1:22" ht="15.6" x14ac:dyDescent="0.3">
      <c r="A30" s="6" t="s">
        <v>514</v>
      </c>
      <c r="B30" t="s">
        <v>514</v>
      </c>
      <c r="C30" t="s">
        <v>515</v>
      </c>
      <c r="D30" s="9">
        <v>4.3017903831450379</v>
      </c>
      <c r="E30" s="9">
        <v>2.6937894485566805</v>
      </c>
      <c r="F30" s="9">
        <f t="shared" si="0"/>
        <v>-1.6080009345883575</v>
      </c>
      <c r="G30" s="7">
        <v>7.3719999999999999</v>
      </c>
      <c r="H30" s="9">
        <v>4.3017903831450379</v>
      </c>
      <c r="I30" s="10">
        <v>-0.335965669113027</v>
      </c>
      <c r="J30" s="44" t="s">
        <v>514</v>
      </c>
      <c r="K30" s="47">
        <v>1</v>
      </c>
      <c r="L30" s="44"/>
      <c r="M30" s="44"/>
    </row>
    <row r="31" spans="1:22" ht="15.6" x14ac:dyDescent="0.3">
      <c r="A31" s="6" t="s">
        <v>286</v>
      </c>
      <c r="B31" t="s">
        <v>286</v>
      </c>
      <c r="C31" t="s">
        <v>287</v>
      </c>
      <c r="D31" s="9">
        <v>4.3084560004857453</v>
      </c>
      <c r="E31" s="9">
        <v>9.5424260336348041</v>
      </c>
      <c r="F31" s="9">
        <f t="shared" si="0"/>
        <v>5.2339700331490588</v>
      </c>
      <c r="G31" s="7">
        <v>7.1630000000000003</v>
      </c>
      <c r="H31" s="9">
        <v>4.3084560004857453</v>
      </c>
      <c r="I31" s="10">
        <v>4.6352035524683242</v>
      </c>
      <c r="J31" s="44" t="s">
        <v>286</v>
      </c>
      <c r="K31" s="47"/>
      <c r="L31" s="44"/>
      <c r="M31" s="44"/>
      <c r="O31" t="s">
        <v>0</v>
      </c>
      <c r="P31" t="s">
        <v>1</v>
      </c>
      <c r="Q31" t="s">
        <v>611</v>
      </c>
    </row>
    <row r="32" spans="1:22" ht="15.6" x14ac:dyDescent="0.3">
      <c r="A32" s="6" t="s">
        <v>312</v>
      </c>
      <c r="B32" t="s">
        <v>312</v>
      </c>
      <c r="C32" t="s">
        <v>313</v>
      </c>
      <c r="D32" s="9">
        <v>4.488310581303721</v>
      </c>
      <c r="E32" s="9">
        <v>2.6243672333225918</v>
      </c>
      <c r="F32" s="9">
        <f t="shared" si="0"/>
        <v>-1.8639433479811292</v>
      </c>
      <c r="G32" s="7">
        <v>24.914999999999999</v>
      </c>
      <c r="H32" s="9">
        <v>4.488310581303721</v>
      </c>
      <c r="I32" s="10">
        <v>-0.6424890210090517</v>
      </c>
      <c r="J32" s="44" t="s">
        <v>312</v>
      </c>
      <c r="K32" s="47"/>
      <c r="L32" s="44"/>
      <c r="M32" s="44"/>
      <c r="O32" t="s">
        <v>136</v>
      </c>
      <c r="P32" t="s">
        <v>614</v>
      </c>
      <c r="Q32">
        <v>1</v>
      </c>
    </row>
    <row r="33" spans="1:18" ht="15.6" x14ac:dyDescent="0.3">
      <c r="A33" s="6" t="s">
        <v>237</v>
      </c>
      <c r="B33" s="20" t="s">
        <v>237</v>
      </c>
      <c r="C33" s="20" t="s">
        <v>238</v>
      </c>
      <c r="D33" s="10">
        <v>4.9233487459356047</v>
      </c>
      <c r="E33" s="21">
        <v>11.107334418580898</v>
      </c>
      <c r="F33" s="10">
        <f t="shared" si="0"/>
        <v>6.1839856726452931</v>
      </c>
      <c r="G33" s="5">
        <v>1309.713</v>
      </c>
      <c r="H33" s="9">
        <v>4.9233487459356047</v>
      </c>
      <c r="I33" s="10">
        <v>4.7104253593631942</v>
      </c>
      <c r="J33" s="44" t="s">
        <v>237</v>
      </c>
      <c r="K33" s="47"/>
      <c r="L33" s="44"/>
      <c r="M33" s="44"/>
      <c r="O33" t="s">
        <v>92</v>
      </c>
      <c r="P33" t="s">
        <v>93</v>
      </c>
      <c r="Q33">
        <v>1</v>
      </c>
    </row>
    <row r="34" spans="1:18" ht="15.6" x14ac:dyDescent="0.3">
      <c r="A34" s="6" t="s">
        <v>437</v>
      </c>
      <c r="B34" s="23" t="s">
        <v>437</v>
      </c>
      <c r="C34" s="23" t="s">
        <v>438</v>
      </c>
      <c r="D34" s="24">
        <v>4.982030432348501</v>
      </c>
      <c r="E34" s="24">
        <v>4.3385825722334932</v>
      </c>
      <c r="F34" s="24">
        <f t="shared" si="0"/>
        <v>-0.64344786011500776</v>
      </c>
      <c r="G34" s="7">
        <v>15.406000000000001</v>
      </c>
      <c r="H34" s="9">
        <v>4.982030432348501</v>
      </c>
      <c r="I34" s="10">
        <v>0.93344800280344375</v>
      </c>
      <c r="J34" s="44" t="s">
        <v>437</v>
      </c>
      <c r="K34" s="47">
        <v>1</v>
      </c>
      <c r="L34" s="44"/>
      <c r="M34" s="44"/>
      <c r="O34" t="s">
        <v>376</v>
      </c>
      <c r="P34" t="s">
        <v>377</v>
      </c>
      <c r="Q34">
        <v>1</v>
      </c>
    </row>
    <row r="35" spans="1:18" ht="15.6" x14ac:dyDescent="0.3">
      <c r="A35" s="6" t="s">
        <v>201</v>
      </c>
      <c r="B35" s="23" t="s">
        <v>201</v>
      </c>
      <c r="C35" s="23" t="s">
        <v>202</v>
      </c>
      <c r="D35" s="24">
        <v>5.1360170653185335</v>
      </c>
      <c r="E35" s="24">
        <v>7.5412166453400404</v>
      </c>
      <c r="F35" s="24">
        <f t="shared" si="0"/>
        <v>2.4051995800215069</v>
      </c>
      <c r="G35" s="7">
        <v>27.573</v>
      </c>
      <c r="H35" s="9">
        <v>5.1360170653185335</v>
      </c>
      <c r="I35" s="10">
        <v>2.9479523029005388</v>
      </c>
      <c r="J35" s="44" t="s">
        <v>201</v>
      </c>
      <c r="K35" s="47"/>
      <c r="L35" s="44"/>
      <c r="M35" s="44">
        <v>1</v>
      </c>
      <c r="O35" t="s">
        <v>324</v>
      </c>
      <c r="P35" t="s">
        <v>325</v>
      </c>
      <c r="Q35">
        <v>1</v>
      </c>
    </row>
    <row r="36" spans="1:18" ht="15.6" x14ac:dyDescent="0.3">
      <c r="A36" s="6" t="s">
        <v>222</v>
      </c>
      <c r="B36" t="s">
        <v>222</v>
      </c>
      <c r="C36" t="s">
        <v>223</v>
      </c>
      <c r="D36" s="9">
        <v>5.4662452970598858</v>
      </c>
      <c r="E36" s="9">
        <v>3.2084940879766037</v>
      </c>
      <c r="F36" s="9">
        <f t="shared" si="0"/>
        <v>-2.2577512090832821</v>
      </c>
      <c r="G36" s="7">
        <v>10.744</v>
      </c>
      <c r="H36" s="9">
        <v>5.4662452970598858</v>
      </c>
      <c r="I36" s="10">
        <v>-0.62187087842237454</v>
      </c>
      <c r="J36" s="44" t="s">
        <v>222</v>
      </c>
      <c r="K36" s="47"/>
      <c r="L36" s="44"/>
      <c r="M36" s="44"/>
      <c r="O36" t="s">
        <v>437</v>
      </c>
      <c r="P36" t="s">
        <v>438</v>
      </c>
      <c r="Q36">
        <v>1</v>
      </c>
    </row>
    <row r="37" spans="1:18" ht="15.6" x14ac:dyDescent="0.3">
      <c r="A37" s="6" t="s">
        <v>379</v>
      </c>
      <c r="B37" t="s">
        <v>379</v>
      </c>
      <c r="C37" t="s">
        <v>380</v>
      </c>
      <c r="D37" s="9">
        <v>6.819089625539501</v>
      </c>
      <c r="E37" s="8">
        <v>11.063089159786383</v>
      </c>
      <c r="F37" s="9">
        <f t="shared" si="0"/>
        <v>4.2439995342468819</v>
      </c>
      <c r="G37" s="7">
        <v>183.636</v>
      </c>
      <c r="H37" s="9">
        <v>6.819089625539501</v>
      </c>
      <c r="I37" s="10">
        <v>3.273020215137453</v>
      </c>
      <c r="J37" s="44" t="s">
        <v>379</v>
      </c>
      <c r="K37" s="47"/>
      <c r="L37" s="44"/>
      <c r="M37" s="44"/>
      <c r="O37" t="s">
        <v>68</v>
      </c>
      <c r="P37" t="s">
        <v>69</v>
      </c>
      <c r="Q37">
        <v>1</v>
      </c>
    </row>
    <row r="38" spans="1:18" ht="15.6" x14ac:dyDescent="0.3">
      <c r="A38" s="6" t="s">
        <v>269</v>
      </c>
      <c r="B38" t="s">
        <v>269</v>
      </c>
      <c r="C38" t="s">
        <v>270</v>
      </c>
      <c r="D38" s="9">
        <v>7.0314275912399236</v>
      </c>
      <c r="E38" s="9">
        <v>5.8055020638396391</v>
      </c>
      <c r="F38" s="9">
        <f t="shared" si="0"/>
        <v>-1.2259255274002845</v>
      </c>
      <c r="G38" s="7">
        <v>45.247</v>
      </c>
      <c r="H38" s="9">
        <v>7.0314275912399236</v>
      </c>
      <c r="I38" s="10">
        <v>0.77017779988401469</v>
      </c>
      <c r="J38" s="44" t="s">
        <v>269</v>
      </c>
      <c r="K38" s="47"/>
      <c r="L38" s="44"/>
      <c r="M38" s="44"/>
      <c r="O38" t="s">
        <v>514</v>
      </c>
      <c r="P38" t="s">
        <v>515</v>
      </c>
      <c r="Q38">
        <v>1</v>
      </c>
    </row>
    <row r="39" spans="1:18" ht="15.6" x14ac:dyDescent="0.3">
      <c r="A39" s="6" t="s">
        <v>568</v>
      </c>
      <c r="B39" t="s">
        <v>568</v>
      </c>
      <c r="C39" t="s">
        <v>569</v>
      </c>
      <c r="D39" s="9">
        <v>7.2660205227416315</v>
      </c>
      <c r="E39" s="9">
        <v>7.4509963858769703</v>
      </c>
      <c r="F39" s="9">
        <f t="shared" si="0"/>
        <v>0.18497586313533887</v>
      </c>
      <c r="G39" s="7">
        <v>16.033999999999999</v>
      </c>
      <c r="H39" s="9">
        <v>7.2660205227416315</v>
      </c>
      <c r="I39" s="10">
        <v>1.4752355780199007</v>
      </c>
      <c r="J39" s="44" t="s">
        <v>568</v>
      </c>
      <c r="K39" s="47"/>
      <c r="L39" s="44"/>
      <c r="M39" s="44"/>
      <c r="O39" t="s">
        <v>216</v>
      </c>
      <c r="P39" t="s">
        <v>217</v>
      </c>
      <c r="Q39">
        <v>1</v>
      </c>
    </row>
    <row r="40" spans="1:18" ht="15.6" x14ac:dyDescent="0.3">
      <c r="A40" s="6" t="s">
        <v>103</v>
      </c>
      <c r="B40" s="27" t="s">
        <v>103</v>
      </c>
      <c r="C40" s="27" t="s">
        <v>104</v>
      </c>
      <c r="D40" s="28">
        <v>7.3405048239164703</v>
      </c>
      <c r="E40" s="28">
        <v>5.5820111853659897</v>
      </c>
      <c r="F40" s="28">
        <f t="shared" si="0"/>
        <v>-1.7584936385504806</v>
      </c>
      <c r="G40" s="7">
        <v>23.684999999999999</v>
      </c>
      <c r="H40" s="9">
        <v>7.3405048239164703</v>
      </c>
      <c r="I40" s="10">
        <v>0.21468418799342087</v>
      </c>
      <c r="J40" s="44" t="s">
        <v>103</v>
      </c>
      <c r="K40" s="47"/>
      <c r="L40" s="44"/>
      <c r="M40" s="44"/>
    </row>
    <row r="41" spans="1:18" ht="15.6" x14ac:dyDescent="0.3">
      <c r="A41" s="6" t="s">
        <v>388</v>
      </c>
      <c r="B41" t="s">
        <v>388</v>
      </c>
      <c r="C41" t="s">
        <v>389</v>
      </c>
      <c r="D41" s="9">
        <v>7.5255697931952499</v>
      </c>
      <c r="E41" s="9">
        <v>8.7687126722553259</v>
      </c>
      <c r="F41" s="9">
        <f t="shared" si="0"/>
        <v>1.243142879060076</v>
      </c>
      <c r="G41" s="7">
        <v>193.566</v>
      </c>
      <c r="H41" s="9">
        <v>7.5255697931952499</v>
      </c>
      <c r="I41" s="10">
        <v>2.038026900779971</v>
      </c>
      <c r="J41" s="44" t="s">
        <v>388</v>
      </c>
      <c r="K41" s="47"/>
      <c r="L41" s="44"/>
      <c r="M41" s="44"/>
      <c r="O41" t="s">
        <v>1</v>
      </c>
      <c r="P41" s="6" t="s">
        <v>612</v>
      </c>
      <c r="Q41" s="6"/>
    </row>
    <row r="42" spans="1:18" ht="15.6" x14ac:dyDescent="0.3">
      <c r="A42" s="6" t="s">
        <v>333</v>
      </c>
      <c r="B42" t="s">
        <v>333</v>
      </c>
      <c r="C42" t="s">
        <v>334</v>
      </c>
      <c r="D42" s="9">
        <v>7.8213241545747465</v>
      </c>
      <c r="E42" s="9">
        <v>7.9290383681611578</v>
      </c>
      <c r="F42" s="9">
        <f t="shared" si="0"/>
        <v>0.10771421358641131</v>
      </c>
      <c r="G42" s="7">
        <v>3.794</v>
      </c>
      <c r="H42" s="9">
        <v>7.8213241545747465</v>
      </c>
      <c r="I42" s="10">
        <v>1.5554567842672422</v>
      </c>
      <c r="J42" s="44" t="s">
        <v>333</v>
      </c>
      <c r="K42" s="47"/>
      <c r="L42" s="44"/>
      <c r="M42" s="44"/>
      <c r="O42" t="s">
        <v>104</v>
      </c>
      <c r="P42" s="6">
        <v>1</v>
      </c>
      <c r="Q42" s="6"/>
    </row>
    <row r="43" spans="1:18" ht="15.6" x14ac:dyDescent="0.3">
      <c r="A43" s="6" t="s">
        <v>136</v>
      </c>
      <c r="B43" s="27" t="s">
        <v>136</v>
      </c>
      <c r="C43" s="27" t="s">
        <v>607</v>
      </c>
      <c r="D43" s="28">
        <v>8.3047612245399769</v>
      </c>
      <c r="E43" s="28">
        <v>5.9097015712299026</v>
      </c>
      <c r="F43" s="28">
        <f t="shared" si="0"/>
        <v>-2.3950596533100743</v>
      </c>
      <c r="G43" s="7">
        <v>24.327000000000002</v>
      </c>
      <c r="H43" s="9">
        <v>8.3047612245399769</v>
      </c>
      <c r="I43" s="10">
        <v>0.23016063828373162</v>
      </c>
      <c r="J43" s="44" t="s">
        <v>136</v>
      </c>
      <c r="K43" s="47"/>
      <c r="L43" s="44"/>
      <c r="M43" s="44"/>
      <c r="O43" t="s">
        <v>113</v>
      </c>
      <c r="P43" s="6">
        <v>1</v>
      </c>
      <c r="Q43" s="6"/>
    </row>
    <row r="44" spans="1:18" ht="15.6" x14ac:dyDescent="0.3">
      <c r="A44" s="6" t="s">
        <v>225</v>
      </c>
      <c r="B44" t="s">
        <v>225</v>
      </c>
      <c r="C44" t="s">
        <v>226</v>
      </c>
      <c r="D44" s="9">
        <v>8.5379658342367186</v>
      </c>
      <c r="E44" s="9">
        <v>8.6955823340585905</v>
      </c>
      <c r="F44" s="9">
        <f t="shared" si="0"/>
        <v>0.15761649982187187</v>
      </c>
      <c r="G44" s="7">
        <v>8.6059999999999999</v>
      </c>
      <c r="H44" s="9">
        <v>8.5379658342367186</v>
      </c>
      <c r="I44" s="10">
        <v>1.4833152010678345</v>
      </c>
      <c r="J44" s="44" t="s">
        <v>225</v>
      </c>
      <c r="K44" s="47"/>
      <c r="L44" s="44"/>
      <c r="M44" s="44"/>
      <c r="O44" t="s">
        <v>110</v>
      </c>
      <c r="P44" s="6">
        <v>1</v>
      </c>
      <c r="Q44" s="6"/>
    </row>
    <row r="45" spans="1:18" ht="15.6" x14ac:dyDescent="0.3">
      <c r="A45" s="6" t="s">
        <v>469</v>
      </c>
      <c r="B45" t="s">
        <v>469</v>
      </c>
      <c r="C45" t="s">
        <v>470</v>
      </c>
      <c r="D45" s="9">
        <v>8.8071455417892395</v>
      </c>
      <c r="E45" s="9">
        <v>19.890670296441446</v>
      </c>
      <c r="F45" s="9">
        <f t="shared" si="0"/>
        <v>11.083524754652206</v>
      </c>
      <c r="G45" s="7">
        <v>21.251999999999999</v>
      </c>
      <c r="H45" s="9">
        <v>8.8071455417892395</v>
      </c>
      <c r="I45" s="10">
        <v>4.7043118245739128</v>
      </c>
      <c r="J45" s="44" t="s">
        <v>469</v>
      </c>
      <c r="K45" s="47"/>
      <c r="L45" s="44"/>
      <c r="M45" s="44"/>
      <c r="O45" t="s">
        <v>615</v>
      </c>
      <c r="P45" s="6">
        <v>1</v>
      </c>
      <c r="Q45" s="6"/>
    </row>
    <row r="46" spans="1:18" ht="15.6" x14ac:dyDescent="0.3">
      <c r="A46" s="6" t="s">
        <v>565</v>
      </c>
      <c r="B46" t="s">
        <v>565</v>
      </c>
      <c r="C46" t="s">
        <v>566</v>
      </c>
      <c r="D46" s="9">
        <v>8.9710804204641317</v>
      </c>
      <c r="E46" s="9">
        <v>4.7761303491976781</v>
      </c>
      <c r="F46" s="9">
        <f t="shared" si="0"/>
        <v>-4.1949500712664536</v>
      </c>
      <c r="G46" s="7">
        <v>29.132000000000001</v>
      </c>
      <c r="H46" s="9">
        <v>8.9710804204641317</v>
      </c>
      <c r="I46" s="10">
        <v>-0.76108407942659517</v>
      </c>
      <c r="J46" s="44" t="s">
        <v>565</v>
      </c>
      <c r="K46" s="47"/>
      <c r="L46" s="44"/>
      <c r="M46" s="44"/>
      <c r="O46" t="s">
        <v>190</v>
      </c>
      <c r="P46" s="6">
        <v>1</v>
      </c>
      <c r="Q46" s="6"/>
    </row>
    <row r="47" spans="1:18" ht="15.6" x14ac:dyDescent="0.3">
      <c r="A47" s="6" t="s">
        <v>26</v>
      </c>
      <c r="B47" t="s">
        <v>26</v>
      </c>
      <c r="C47" t="s">
        <v>27</v>
      </c>
      <c r="D47" s="9">
        <v>9.4090834048542078</v>
      </c>
      <c r="E47" s="9">
        <v>13.193946905152815</v>
      </c>
      <c r="F47" s="9">
        <f t="shared" si="0"/>
        <v>3.7848635002986075</v>
      </c>
      <c r="G47" s="7">
        <v>25.867999999999999</v>
      </c>
      <c r="H47" s="9">
        <v>9.4090834048542078</v>
      </c>
      <c r="I47" s="10">
        <v>2.6747072195384671</v>
      </c>
      <c r="J47" s="44" t="s">
        <v>26</v>
      </c>
      <c r="K47" s="47"/>
      <c r="L47" s="44"/>
      <c r="M47" s="44"/>
      <c r="O47" t="s">
        <v>170</v>
      </c>
      <c r="P47" s="6">
        <v>1</v>
      </c>
      <c r="Q47" s="6"/>
    </row>
    <row r="48" spans="1:18" ht="15.6" x14ac:dyDescent="0.3">
      <c r="A48" s="6" t="s">
        <v>74</v>
      </c>
      <c r="B48" t="s">
        <v>74</v>
      </c>
      <c r="C48" t="s">
        <v>75</v>
      </c>
      <c r="D48" s="8">
        <v>10.54657058587682</v>
      </c>
      <c r="E48" s="8">
        <v>11.485244559474365</v>
      </c>
      <c r="F48" s="9">
        <f t="shared" si="0"/>
        <v>0.93867397359754534</v>
      </c>
      <c r="G48" s="7">
        <v>11.725</v>
      </c>
      <c r="H48" s="8">
        <v>10.54657058587682</v>
      </c>
      <c r="I48" s="10">
        <v>1.742715989954114</v>
      </c>
      <c r="J48" s="44" t="s">
        <v>74</v>
      </c>
      <c r="K48" s="47"/>
      <c r="L48" s="44"/>
      <c r="M48" s="44"/>
      <c r="P48" s="6"/>
      <c r="Q48" s="6"/>
      <c r="R48" s="6"/>
    </row>
    <row r="49" spans="1:18" ht="15.6" x14ac:dyDescent="0.3">
      <c r="A49" s="6" t="s">
        <v>406</v>
      </c>
      <c r="B49" t="s">
        <v>406</v>
      </c>
      <c r="C49" t="s">
        <v>407</v>
      </c>
      <c r="D49" s="8">
        <v>11.017801296358032</v>
      </c>
      <c r="E49" s="8">
        <v>13.090927986838935</v>
      </c>
      <c r="F49" s="9">
        <f t="shared" si="0"/>
        <v>2.0731266904809029</v>
      </c>
      <c r="G49" s="7">
        <v>103.45099999999999</v>
      </c>
      <c r="H49" s="8">
        <v>11.017801296358032</v>
      </c>
      <c r="I49" s="10">
        <v>2.1767892383373271</v>
      </c>
      <c r="J49" s="44" t="s">
        <v>406</v>
      </c>
      <c r="K49" s="47"/>
      <c r="L49" s="44"/>
      <c r="M49" s="44"/>
      <c r="P49" s="6"/>
      <c r="Q49" s="6"/>
      <c r="R49" s="6"/>
    </row>
    <row r="50" spans="1:18" ht="15.6" x14ac:dyDescent="0.3">
      <c r="A50" s="6" t="s">
        <v>353</v>
      </c>
      <c r="B50" t="s">
        <v>353</v>
      </c>
      <c r="C50" t="s">
        <v>354</v>
      </c>
      <c r="D50" s="8">
        <v>11.036447461804842</v>
      </c>
      <c r="E50" s="8">
        <v>14.6573371509291</v>
      </c>
      <c r="F50" s="9">
        <f t="shared" si="0"/>
        <v>3.6208896891242581</v>
      </c>
      <c r="G50" s="7">
        <v>33.826999999999998</v>
      </c>
      <c r="H50" s="8">
        <v>11.036447461804842</v>
      </c>
      <c r="I50" s="10">
        <v>2.547500540831571</v>
      </c>
      <c r="J50" s="44" t="s">
        <v>353</v>
      </c>
      <c r="K50" s="47"/>
      <c r="L50" s="44"/>
      <c r="M50" s="44"/>
      <c r="P50" s="6"/>
      <c r="Q50" s="6"/>
      <c r="R50" s="6"/>
    </row>
    <row r="51" spans="1:18" ht="15.6" x14ac:dyDescent="0.3">
      <c r="A51" s="6" t="s">
        <v>240</v>
      </c>
      <c r="B51" t="s">
        <v>240</v>
      </c>
      <c r="C51" t="s">
        <v>241</v>
      </c>
      <c r="D51" s="8">
        <v>12.044728717737618</v>
      </c>
      <c r="E51" s="8">
        <v>19.876496072439519</v>
      </c>
      <c r="F51" s="9">
        <f t="shared" si="0"/>
        <v>7.8317673547019009</v>
      </c>
      <c r="G51" s="7">
        <v>258.80200000000002</v>
      </c>
      <c r="H51" s="8">
        <v>12.044728717737618</v>
      </c>
      <c r="I51" s="10">
        <v>3.4228126375669632</v>
      </c>
      <c r="J51" s="44" t="s">
        <v>240</v>
      </c>
      <c r="K51" s="47"/>
      <c r="L51" s="44"/>
      <c r="M51" s="44"/>
      <c r="P51" s="6"/>
      <c r="Q51" s="6"/>
      <c r="R51" s="6"/>
    </row>
    <row r="52" spans="1:18" ht="15.6" x14ac:dyDescent="0.3">
      <c r="A52" s="6" t="s">
        <v>166</v>
      </c>
      <c r="B52" t="s">
        <v>166</v>
      </c>
      <c r="C52" t="s">
        <v>167</v>
      </c>
      <c r="D52" s="8">
        <v>12.048032254562687</v>
      </c>
      <c r="E52" s="8">
        <v>14.833777977166154</v>
      </c>
      <c r="F52" s="9">
        <f t="shared" si="0"/>
        <v>2.7857457226034672</v>
      </c>
      <c r="G52" s="7">
        <v>6.4029999999999996</v>
      </c>
      <c r="H52" s="8">
        <v>12.048032254562687</v>
      </c>
      <c r="I52" s="10">
        <v>2.2342984279348022</v>
      </c>
      <c r="J52" s="44" t="s">
        <v>166</v>
      </c>
      <c r="K52" s="47"/>
      <c r="L52" s="44"/>
      <c r="M52" s="44"/>
      <c r="P52" s="6"/>
      <c r="Q52" s="6"/>
      <c r="R52" s="6"/>
    </row>
    <row r="53" spans="1:18" ht="15.6" x14ac:dyDescent="0.3">
      <c r="A53" s="6" t="s">
        <v>20</v>
      </c>
      <c r="B53" t="s">
        <v>20</v>
      </c>
      <c r="C53" t="s">
        <v>21</v>
      </c>
      <c r="D53" s="8">
        <v>12.313561344838897</v>
      </c>
      <c r="E53" s="8">
        <v>21.237033755635416</v>
      </c>
      <c r="F53" s="9">
        <f t="shared" si="0"/>
        <v>8.9234724107965189</v>
      </c>
      <c r="G53" s="7">
        <v>2.746</v>
      </c>
      <c r="H53" s="8">
        <v>12.313561344838897</v>
      </c>
      <c r="I53" s="10">
        <v>4.9862661406163928</v>
      </c>
      <c r="J53" s="44" t="s">
        <v>20</v>
      </c>
      <c r="K53" s="47"/>
      <c r="L53" s="44"/>
      <c r="M53" s="44"/>
      <c r="P53" s="6"/>
      <c r="Q53" s="6"/>
      <c r="R53" s="6"/>
    </row>
    <row r="54" spans="1:18" ht="15.6" x14ac:dyDescent="0.3">
      <c r="A54" s="6" t="s">
        <v>403</v>
      </c>
      <c r="B54" t="s">
        <v>403</v>
      </c>
      <c r="C54" t="s">
        <v>404</v>
      </c>
      <c r="D54" s="8">
        <v>14.282092940283261</v>
      </c>
      <c r="E54" s="8">
        <v>21.602481526687708</v>
      </c>
      <c r="F54" s="9">
        <f t="shared" si="0"/>
        <v>7.3203885864044462</v>
      </c>
      <c r="G54" s="7">
        <v>32.405000000000001</v>
      </c>
      <c r="H54" s="8">
        <v>14.282092940283261</v>
      </c>
      <c r="I54" s="10">
        <v>3.0120852983123263</v>
      </c>
      <c r="J54" s="44" t="s">
        <v>403</v>
      </c>
      <c r="K54" s="47"/>
      <c r="L54" s="44"/>
      <c r="M54" s="44"/>
      <c r="P54" s="6"/>
      <c r="Q54" s="6"/>
      <c r="R54" s="6"/>
    </row>
    <row r="55" spans="1:18" ht="15.6" x14ac:dyDescent="0.3">
      <c r="A55" s="6" t="s">
        <v>523</v>
      </c>
      <c r="B55" t="s">
        <v>523</v>
      </c>
      <c r="C55" t="s">
        <v>524</v>
      </c>
      <c r="D55" s="8">
        <v>14.929017447859735</v>
      </c>
      <c r="E55" s="8">
        <v>20.481793035758699</v>
      </c>
      <c r="F55" s="9">
        <f t="shared" si="0"/>
        <v>5.5527755878989637</v>
      </c>
      <c r="G55" s="7">
        <v>11.224</v>
      </c>
      <c r="H55" s="8">
        <v>14.929017447859735</v>
      </c>
      <c r="I55" s="10">
        <v>2.6457219878745581</v>
      </c>
      <c r="J55" s="44" t="s">
        <v>523</v>
      </c>
      <c r="K55" s="47"/>
      <c r="L55" s="44"/>
      <c r="M55" s="44"/>
      <c r="P55" s="6"/>
      <c r="Q55" s="6"/>
      <c r="R55" s="6"/>
    </row>
    <row r="56" spans="1:18" ht="15.6" x14ac:dyDescent="0.3">
      <c r="A56" s="6" t="s">
        <v>210</v>
      </c>
      <c r="B56" t="s">
        <v>210</v>
      </c>
      <c r="C56" t="s">
        <v>211</v>
      </c>
      <c r="D56" s="8">
        <v>14.97026147786689</v>
      </c>
      <c r="E56" s="8">
        <v>13.81026627739425</v>
      </c>
      <c r="F56" s="9">
        <f t="shared" si="0"/>
        <v>-1.1599952004726397</v>
      </c>
      <c r="G56" s="7">
        <v>16.672999999999998</v>
      </c>
      <c r="H56" s="8">
        <v>14.97026147786689</v>
      </c>
      <c r="I56" s="10">
        <v>1.0894238601145809</v>
      </c>
      <c r="J56" s="44" t="s">
        <v>210</v>
      </c>
      <c r="K56" s="47"/>
      <c r="L56" s="44"/>
      <c r="M56" s="44"/>
      <c r="P56" s="6"/>
      <c r="Q56" s="6"/>
      <c r="R56" s="6"/>
    </row>
    <row r="57" spans="1:18" ht="15.6" x14ac:dyDescent="0.3">
      <c r="A57" s="6" t="s">
        <v>348</v>
      </c>
      <c r="B57" t="s">
        <v>348</v>
      </c>
      <c r="C57" t="s">
        <v>349</v>
      </c>
      <c r="D57" s="8">
        <v>14.978783766537129</v>
      </c>
      <c r="E57" s="8">
        <v>21.945260198702087</v>
      </c>
      <c r="F57" s="9">
        <f t="shared" si="0"/>
        <v>6.9664764321649582</v>
      </c>
      <c r="G57" s="7">
        <v>3.0139999999999998</v>
      </c>
      <c r="H57" s="8">
        <v>14.978783766537129</v>
      </c>
      <c r="I57" s="10">
        <v>2.9025050323786568</v>
      </c>
      <c r="J57" s="44" t="s">
        <v>348</v>
      </c>
      <c r="K57" s="47"/>
      <c r="L57" s="44"/>
      <c r="M57" s="44"/>
      <c r="P57" s="6"/>
      <c r="Q57" s="6"/>
      <c r="R57" s="6"/>
    </row>
    <row r="58" spans="1:18" ht="15.6" x14ac:dyDescent="0.3">
      <c r="A58" s="6" t="s">
        <v>130</v>
      </c>
      <c r="B58" t="s">
        <v>130</v>
      </c>
      <c r="C58" t="s">
        <v>131</v>
      </c>
      <c r="D58" s="8">
        <v>15.187906010948341</v>
      </c>
      <c r="E58" s="8">
        <v>11.842179567777396</v>
      </c>
      <c r="F58" s="9">
        <f t="shared" si="0"/>
        <v>-3.3457264431709444</v>
      </c>
      <c r="G58" s="7">
        <v>4.46</v>
      </c>
      <c r="H58" s="8">
        <v>15.187906010948341</v>
      </c>
      <c r="I58" s="10">
        <v>0.55882689089969106</v>
      </c>
      <c r="J58" s="44" t="s">
        <v>130</v>
      </c>
      <c r="K58" s="47"/>
      <c r="L58" s="44"/>
      <c r="M58" s="44"/>
      <c r="P58" s="6"/>
      <c r="Q58" s="6"/>
      <c r="R58" s="6"/>
    </row>
    <row r="59" spans="1:18" ht="15.6" x14ac:dyDescent="0.3">
      <c r="A59" s="6" t="s">
        <v>157</v>
      </c>
      <c r="B59" t="s">
        <v>157</v>
      </c>
      <c r="C59" t="s">
        <v>158</v>
      </c>
      <c r="D59" s="8">
        <v>15.213957953252361</v>
      </c>
      <c r="E59" s="8">
        <v>26.421138125433835</v>
      </c>
      <c r="F59" s="9">
        <f t="shared" si="0"/>
        <v>11.207180172181474</v>
      </c>
      <c r="G59" s="5">
        <v>10.098000000000001</v>
      </c>
      <c r="H59" s="8">
        <v>15.213957953252361</v>
      </c>
      <c r="I59" s="10">
        <v>3.6056760856351433</v>
      </c>
      <c r="J59" s="44" t="s">
        <v>157</v>
      </c>
      <c r="K59" s="47"/>
      <c r="L59" s="44"/>
      <c r="M59" s="44"/>
      <c r="P59" s="6"/>
      <c r="Q59" s="6"/>
      <c r="R59" s="6"/>
    </row>
    <row r="60" spans="1:18" ht="15.6" x14ac:dyDescent="0.3">
      <c r="A60" s="6" t="s">
        <v>400</v>
      </c>
      <c r="B60" t="s">
        <v>400</v>
      </c>
      <c r="C60" t="s">
        <v>401</v>
      </c>
      <c r="D60" s="8">
        <v>16.813530483950583</v>
      </c>
      <c r="E60" s="8">
        <v>15.510675879196759</v>
      </c>
      <c r="F60" s="9">
        <f t="shared" si="0"/>
        <v>-1.3028546047538239</v>
      </c>
      <c r="G60" s="7">
        <v>7.1360000000000001</v>
      </c>
      <c r="H60" s="8">
        <v>16.813530483950583</v>
      </c>
      <c r="I60" s="10">
        <v>1.1248415658985054</v>
      </c>
      <c r="J60" s="44" t="s">
        <v>400</v>
      </c>
      <c r="K60" s="47"/>
      <c r="L60" s="44"/>
      <c r="M60" s="44"/>
      <c r="P60" s="6"/>
      <c r="Q60" s="6"/>
      <c r="R60" s="6"/>
    </row>
    <row r="61" spans="1:18" ht="15.6" x14ac:dyDescent="0.3">
      <c r="A61" s="6" t="s">
        <v>362</v>
      </c>
      <c r="B61" t="s">
        <v>362</v>
      </c>
      <c r="C61" t="s">
        <v>363</v>
      </c>
      <c r="D61" s="8">
        <v>17.248501741507528</v>
      </c>
      <c r="E61" s="8">
        <v>20.002470293203771</v>
      </c>
      <c r="F61" s="9">
        <f t="shared" si="0"/>
        <v>2.7539685516962429</v>
      </c>
      <c r="G61" s="7">
        <v>2.2400000000000002</v>
      </c>
      <c r="H61" s="8">
        <v>17.248501741507528</v>
      </c>
      <c r="I61" s="10">
        <v>2.081702290996625</v>
      </c>
      <c r="J61" s="44" t="s">
        <v>362</v>
      </c>
      <c r="K61" s="47"/>
      <c r="L61" s="44"/>
      <c r="M61" s="44"/>
      <c r="P61" s="6"/>
      <c r="Q61" s="6"/>
      <c r="R61" s="6"/>
    </row>
    <row r="62" spans="1:18" ht="15.6" x14ac:dyDescent="0.3">
      <c r="A62" s="6" t="s">
        <v>163</v>
      </c>
      <c r="B62" t="s">
        <v>163</v>
      </c>
      <c r="C62" t="s">
        <v>164</v>
      </c>
      <c r="D62" s="8">
        <v>17.603360140210466</v>
      </c>
      <c r="E62" s="8">
        <v>20.14565070537067</v>
      </c>
      <c r="F62" s="9">
        <f t="shared" si="0"/>
        <v>2.5422905651602044</v>
      </c>
      <c r="G62" s="5">
        <v>90.203000000000003</v>
      </c>
      <c r="H62" s="8">
        <v>17.603360140210466</v>
      </c>
      <c r="I62" s="10">
        <v>1.9579929142520902</v>
      </c>
      <c r="J62" s="44" t="s">
        <v>163</v>
      </c>
      <c r="K62" s="47"/>
      <c r="L62" s="44"/>
      <c r="M62" s="44"/>
      <c r="P62" s="6"/>
      <c r="Q62" s="6"/>
      <c r="R62" s="6"/>
    </row>
    <row r="63" spans="1:18" ht="15.6" x14ac:dyDescent="0.3">
      <c r="A63" s="6" t="s">
        <v>508</v>
      </c>
      <c r="B63" t="s">
        <v>508</v>
      </c>
      <c r="C63" t="s">
        <v>509</v>
      </c>
      <c r="D63" s="8">
        <v>17.830689472389206</v>
      </c>
      <c r="E63" s="8">
        <v>28.765619886629462</v>
      </c>
      <c r="F63" s="9">
        <f t="shared" si="0"/>
        <v>10.934930414240256</v>
      </c>
      <c r="G63" s="5">
        <v>68.980999999999995</v>
      </c>
      <c r="H63" s="8">
        <v>17.830689472389206</v>
      </c>
      <c r="I63" s="10">
        <v>3.307740819235752</v>
      </c>
      <c r="J63" s="44" t="s">
        <v>508</v>
      </c>
      <c r="K63" s="47"/>
      <c r="L63" s="44"/>
      <c r="M63" s="44"/>
    </row>
    <row r="64" spans="1:18" ht="15.6" x14ac:dyDescent="0.3">
      <c r="A64" s="6" t="s">
        <v>394</v>
      </c>
      <c r="B64" t="s">
        <v>394</v>
      </c>
      <c r="C64" t="s">
        <v>395</v>
      </c>
      <c r="D64" s="8">
        <v>17.848838016466164</v>
      </c>
      <c r="E64" s="8">
        <v>36.692100311791783</v>
      </c>
      <c r="F64" s="9">
        <f t="shared" si="0"/>
        <v>18.843262295325619</v>
      </c>
      <c r="G64" s="7">
        <v>4.0860000000000003</v>
      </c>
      <c r="H64" s="8">
        <v>17.848838016466164</v>
      </c>
      <c r="I64" s="10">
        <v>4.2853819197737977</v>
      </c>
      <c r="J64" s="44" t="s">
        <v>394</v>
      </c>
      <c r="K64" s="47"/>
      <c r="L64" s="44"/>
      <c r="M64" s="44"/>
    </row>
    <row r="65" spans="1:13" ht="15.6" x14ac:dyDescent="0.3">
      <c r="A65" s="6" t="s">
        <v>263</v>
      </c>
      <c r="B65" t="s">
        <v>263</v>
      </c>
      <c r="C65" t="s">
        <v>264</v>
      </c>
      <c r="D65" s="8">
        <v>18.155376961987248</v>
      </c>
      <c r="E65" s="8">
        <v>21.755274795970507</v>
      </c>
      <c r="F65" s="9">
        <f t="shared" si="0"/>
        <v>3.5998978339832597</v>
      </c>
      <c r="G65" s="7">
        <v>6.976</v>
      </c>
      <c r="H65" s="8">
        <v>18.155376961987248</v>
      </c>
      <c r="I65" s="10">
        <v>2.1075417074935618</v>
      </c>
      <c r="J65" s="44" t="s">
        <v>263</v>
      </c>
      <c r="K65" s="47"/>
      <c r="L65" s="44"/>
      <c r="M65" s="44"/>
    </row>
    <row r="66" spans="1:13" ht="15.6" x14ac:dyDescent="0.3">
      <c r="A66" s="6" t="s">
        <v>160</v>
      </c>
      <c r="B66" t="s">
        <v>160</v>
      </c>
      <c r="C66" t="s">
        <v>161</v>
      </c>
      <c r="D66" s="8">
        <v>19.340623249439108</v>
      </c>
      <c r="E66" s="8">
        <v>19.977355943760674</v>
      </c>
      <c r="F66" s="9">
        <f t="shared" si="0"/>
        <v>0.63673269432156587</v>
      </c>
      <c r="G66" s="5">
        <v>16.529</v>
      </c>
      <c r="H66" s="8">
        <v>19.340623249439108</v>
      </c>
      <c r="I66" s="10">
        <v>1.423099383384602</v>
      </c>
      <c r="J66" s="44" t="s">
        <v>160</v>
      </c>
      <c r="K66" s="47"/>
      <c r="L66" s="44"/>
      <c r="M66" s="44"/>
    </row>
    <row r="67" spans="1:13" ht="15.6" x14ac:dyDescent="0.3">
      <c r="A67" s="6" t="s">
        <v>292</v>
      </c>
      <c r="B67" t="s">
        <v>292</v>
      </c>
      <c r="C67" t="s">
        <v>293</v>
      </c>
      <c r="D67" s="8">
        <v>19.733568500550561</v>
      </c>
      <c r="E67" s="8">
        <v>32.943134333417497</v>
      </c>
      <c r="F67" s="8">
        <f t="shared" si="0"/>
        <v>13.209565832866936</v>
      </c>
      <c r="G67" s="7">
        <v>4.5970000000000004</v>
      </c>
      <c r="H67" s="8">
        <v>19.733568500550561</v>
      </c>
      <c r="I67" s="10">
        <v>3.3840738411915945</v>
      </c>
      <c r="J67" s="44" t="s">
        <v>292</v>
      </c>
      <c r="K67" s="47"/>
      <c r="L67" s="44"/>
      <c r="M67" s="44"/>
    </row>
    <row r="68" spans="1:13" ht="15.6" x14ac:dyDescent="0.3">
      <c r="A68" s="6" t="s">
        <v>133</v>
      </c>
      <c r="B68" t="s">
        <v>133</v>
      </c>
      <c r="C68" t="s">
        <v>134</v>
      </c>
      <c r="D68" s="8">
        <v>20.060405379930991</v>
      </c>
      <c r="E68" s="8">
        <v>27.399671170166801</v>
      </c>
      <c r="F68" s="9">
        <f t="shared" si="0"/>
        <v>7.3392657902358103</v>
      </c>
      <c r="G68" s="7">
        <v>4.9000000000000004</v>
      </c>
      <c r="H68" s="8">
        <v>20.060405379930991</v>
      </c>
      <c r="I68" s="10">
        <v>2.6550135705241869</v>
      </c>
      <c r="J68" s="44" t="s">
        <v>133</v>
      </c>
      <c r="K68" s="47"/>
      <c r="L68" s="44"/>
      <c r="M68" s="44"/>
    </row>
    <row r="69" spans="1:13" ht="15.6" x14ac:dyDescent="0.3">
      <c r="A69" s="6" t="s">
        <v>336</v>
      </c>
      <c r="B69" t="s">
        <v>336</v>
      </c>
      <c r="C69" t="s">
        <v>337</v>
      </c>
      <c r="D69" s="8">
        <v>20.255477138605197</v>
      </c>
      <c r="E69" s="8">
        <v>34.817609273133662</v>
      </c>
      <c r="F69" s="8">
        <f t="shared" ref="F69:F120" si="1">E69-D69</f>
        <v>14.562132134528465</v>
      </c>
      <c r="G69" s="7">
        <v>1.2589999999999999</v>
      </c>
      <c r="H69" s="8">
        <v>20.255477138605197</v>
      </c>
      <c r="I69" s="10">
        <v>3.5801719339632565</v>
      </c>
      <c r="J69" s="44" t="s">
        <v>336</v>
      </c>
      <c r="K69" s="47"/>
      <c r="L69" s="44"/>
      <c r="M69" s="44"/>
    </row>
    <row r="70" spans="1:13" ht="15.6" x14ac:dyDescent="0.3">
      <c r="A70" s="6" t="s">
        <v>121</v>
      </c>
      <c r="B70" t="s">
        <v>121</v>
      </c>
      <c r="C70" t="s">
        <v>122</v>
      </c>
      <c r="D70" s="8">
        <v>20.390566704597404</v>
      </c>
      <c r="E70" s="8">
        <v>24.673694570336682</v>
      </c>
      <c r="F70" s="9">
        <f t="shared" si="1"/>
        <v>4.283127865739278</v>
      </c>
      <c r="G70" s="7">
        <v>48.762999999999998</v>
      </c>
      <c r="H70" s="8">
        <v>20.390566704597404</v>
      </c>
      <c r="I70" s="10">
        <v>2.1494550298827657</v>
      </c>
      <c r="J70" s="44" t="s">
        <v>121</v>
      </c>
      <c r="K70" s="47"/>
      <c r="L70" s="44"/>
      <c r="M70" s="44"/>
    </row>
    <row r="71" spans="1:13" ht="15.6" x14ac:dyDescent="0.3">
      <c r="A71" s="6" t="s">
        <v>257</v>
      </c>
      <c r="B71" t="s">
        <v>257</v>
      </c>
      <c r="C71" t="s">
        <v>258</v>
      </c>
      <c r="D71" s="8">
        <v>22.093590118226473</v>
      </c>
      <c r="E71" s="8">
        <v>15.637895084805201</v>
      </c>
      <c r="F71" s="9">
        <f t="shared" si="1"/>
        <v>-6.4556950334212715</v>
      </c>
      <c r="G71" s="7">
        <v>2.8290000000000002</v>
      </c>
      <c r="H71" s="8">
        <v>22.093590118226473</v>
      </c>
      <c r="I71" s="10">
        <v>8.3953462007467186E-2</v>
      </c>
      <c r="J71" s="44" t="s">
        <v>257</v>
      </c>
      <c r="K71" s="47"/>
      <c r="L71" s="44"/>
      <c r="M71" s="44"/>
    </row>
    <row r="72" spans="1:13" ht="15.6" x14ac:dyDescent="0.3">
      <c r="A72" s="6" t="s">
        <v>80</v>
      </c>
      <c r="B72" t="s">
        <v>80</v>
      </c>
      <c r="C72" t="s">
        <v>81</v>
      </c>
      <c r="D72" s="8">
        <v>23.324295581406592</v>
      </c>
      <c r="E72" s="8">
        <v>31.224919301817511</v>
      </c>
      <c r="F72" s="9">
        <f t="shared" si="1"/>
        <v>7.9006237204109198</v>
      </c>
      <c r="G72" s="7">
        <v>2.1539999999999999</v>
      </c>
      <c r="H72" s="8">
        <v>23.324295581406592</v>
      </c>
      <c r="I72" s="10">
        <v>2.5540592930331574</v>
      </c>
      <c r="J72" s="44" t="s">
        <v>80</v>
      </c>
      <c r="K72" s="47"/>
      <c r="L72" s="44"/>
      <c r="M72" s="44"/>
    </row>
    <row r="73" spans="1:13" ht="15.6" x14ac:dyDescent="0.3">
      <c r="A73" s="6" t="s">
        <v>115</v>
      </c>
      <c r="B73" t="s">
        <v>115</v>
      </c>
      <c r="C73" t="s">
        <v>116</v>
      </c>
      <c r="D73" s="8">
        <v>24.44897423927074</v>
      </c>
      <c r="E73" s="8">
        <v>42.150063783113623</v>
      </c>
      <c r="F73" s="8">
        <f t="shared" si="1"/>
        <v>17.701089543842883</v>
      </c>
      <c r="G73" s="7">
        <v>18.196000000000002</v>
      </c>
      <c r="H73" s="8">
        <v>24.44897423927074</v>
      </c>
      <c r="I73" s="10">
        <v>3.5045289312895371</v>
      </c>
      <c r="J73" s="44" t="s">
        <v>115</v>
      </c>
      <c r="K73" s="47"/>
      <c r="L73" s="44"/>
      <c r="M73" s="44"/>
    </row>
    <row r="74" spans="1:13" ht="15.6" x14ac:dyDescent="0.3">
      <c r="A74" s="6" t="s">
        <v>460</v>
      </c>
      <c r="B74" t="s">
        <v>460</v>
      </c>
      <c r="C74" t="s">
        <v>461</v>
      </c>
      <c r="D74" s="8">
        <v>26.785971459783582</v>
      </c>
      <c r="E74" s="8">
        <v>23.60695363388448</v>
      </c>
      <c r="F74" s="9">
        <f t="shared" si="1"/>
        <v>-3.179017825899102</v>
      </c>
      <c r="G74" s="7">
        <v>55.732999999999997</v>
      </c>
      <c r="H74" s="8">
        <v>26.785971459783582</v>
      </c>
      <c r="I74" s="10">
        <v>0.85963678665913734</v>
      </c>
      <c r="J74" s="44" t="s">
        <v>460</v>
      </c>
      <c r="K74" s="47"/>
      <c r="L74" s="44"/>
      <c r="M74" s="44"/>
    </row>
    <row r="75" spans="1:13" ht="15.6" x14ac:dyDescent="0.3">
      <c r="A75" s="6" t="s">
        <v>409</v>
      </c>
      <c r="B75" t="s">
        <v>409</v>
      </c>
      <c r="C75" t="s">
        <v>410</v>
      </c>
      <c r="D75" s="8">
        <v>27.303547864735972</v>
      </c>
      <c r="E75" s="8">
        <v>47.228643165967839</v>
      </c>
      <c r="F75" s="9">
        <f t="shared" si="1"/>
        <v>19.925095301231867</v>
      </c>
      <c r="G75" s="7">
        <v>38.003</v>
      </c>
      <c r="H75" s="8">
        <v>27.303547864735972</v>
      </c>
      <c r="I75" s="10">
        <v>3.5951698182220677</v>
      </c>
      <c r="J75" s="6" t="s">
        <v>409</v>
      </c>
      <c r="K75" s="40"/>
    </row>
    <row r="76" spans="1:13" ht="15.6" x14ac:dyDescent="0.3">
      <c r="A76" s="6" t="s">
        <v>550</v>
      </c>
      <c r="B76" t="s">
        <v>550</v>
      </c>
      <c r="C76" t="s">
        <v>551</v>
      </c>
      <c r="D76" s="8">
        <v>27.473805461992519</v>
      </c>
      <c r="E76" s="8">
        <v>38.850424640897451</v>
      </c>
      <c r="F76" s="9">
        <f t="shared" si="1"/>
        <v>11.376619178904932</v>
      </c>
      <c r="G76" s="7">
        <v>3.427</v>
      </c>
      <c r="H76" s="8">
        <v>27.473805461992519</v>
      </c>
      <c r="I76" s="10">
        <v>2.7582057742784749</v>
      </c>
      <c r="J76" s="6" t="s">
        <v>550</v>
      </c>
      <c r="K76" s="40"/>
    </row>
    <row r="77" spans="1:13" ht="15.6" x14ac:dyDescent="0.3">
      <c r="A77" s="6" t="s">
        <v>318</v>
      </c>
      <c r="B77" t="s">
        <v>318</v>
      </c>
      <c r="C77" t="s">
        <v>319</v>
      </c>
      <c r="D77" s="8">
        <v>28.278166498590519</v>
      </c>
      <c r="E77" s="8">
        <v>46.760494877898026</v>
      </c>
      <c r="F77" s="9">
        <f t="shared" si="1"/>
        <v>18.482328379307507</v>
      </c>
      <c r="G77" s="7">
        <v>31.649000000000001</v>
      </c>
      <c r="H77" s="8">
        <v>28.278166498590519</v>
      </c>
      <c r="I77" s="10">
        <v>3.3937411281981822</v>
      </c>
      <c r="J77" s="6" t="s">
        <v>318</v>
      </c>
      <c r="K77" s="40"/>
    </row>
    <row r="78" spans="1:13" ht="15.6" x14ac:dyDescent="0.3">
      <c r="A78" s="6" t="s">
        <v>243</v>
      </c>
      <c r="B78" t="s">
        <v>243</v>
      </c>
      <c r="C78" t="s">
        <v>244</v>
      </c>
      <c r="D78" s="8">
        <v>28.339231749548084</v>
      </c>
      <c r="E78" s="8">
        <v>31.431647604177819</v>
      </c>
      <c r="F78" s="9">
        <f t="shared" si="1"/>
        <v>3.0924158546297349</v>
      </c>
      <c r="G78" s="7">
        <v>79.47</v>
      </c>
      <c r="H78" s="8">
        <v>28.339231749548084</v>
      </c>
      <c r="I78" s="10">
        <v>1.8764686183095236</v>
      </c>
      <c r="J78" s="6" t="s">
        <v>243</v>
      </c>
      <c r="K78" s="40"/>
    </row>
    <row r="79" spans="1:13" ht="15.6" x14ac:dyDescent="0.3">
      <c r="A79" s="6" t="s">
        <v>83</v>
      </c>
      <c r="B79" t="s">
        <v>83</v>
      </c>
      <c r="C79" t="s">
        <v>84</v>
      </c>
      <c r="D79" s="8">
        <v>28.639874509090248</v>
      </c>
      <c r="E79" s="8">
        <v>28.066049308018286</v>
      </c>
      <c r="F79" s="9">
        <f t="shared" si="1"/>
        <v>-0.573825201071962</v>
      </c>
      <c r="G79" s="7">
        <v>206.08199999999999</v>
      </c>
      <c r="H79" s="8">
        <v>28.639874509090248</v>
      </c>
      <c r="I79" s="10">
        <v>1.206102693812793</v>
      </c>
      <c r="J79" s="6" t="s">
        <v>83</v>
      </c>
      <c r="K79" s="40"/>
    </row>
    <row r="80" spans="1:13" ht="15.6" x14ac:dyDescent="0.3">
      <c r="A80" s="6" t="s">
        <v>23</v>
      </c>
      <c r="B80" t="s">
        <v>23</v>
      </c>
      <c r="C80" t="s">
        <v>24</v>
      </c>
      <c r="D80" s="8">
        <v>28.693007089975463</v>
      </c>
      <c r="E80" s="8">
        <v>25.334858439767459</v>
      </c>
      <c r="F80" s="9">
        <f t="shared" si="1"/>
        <v>-3.3581486502080047</v>
      </c>
      <c r="G80" s="7">
        <v>41.055999999999997</v>
      </c>
      <c r="H80" s="8">
        <v>28.693007089975463</v>
      </c>
      <c r="I80" s="10">
        <v>0.95016409385787226</v>
      </c>
      <c r="J80" s="6" t="s">
        <v>23</v>
      </c>
      <c r="K80" s="40"/>
    </row>
    <row r="81" spans="1:11" ht="15.6" x14ac:dyDescent="0.3">
      <c r="A81" s="6" t="s">
        <v>526</v>
      </c>
      <c r="B81" t="s">
        <v>526</v>
      </c>
      <c r="C81" t="s">
        <v>527</v>
      </c>
      <c r="D81" s="8">
        <v>29.736213839025925</v>
      </c>
      <c r="E81" s="8">
        <v>36.270894749678895</v>
      </c>
      <c r="F81" s="9">
        <f t="shared" si="1"/>
        <v>6.5346809106529697</v>
      </c>
      <c r="G81" s="7">
        <v>78.558999999999997</v>
      </c>
      <c r="H81" s="8">
        <v>29.736213839025925</v>
      </c>
      <c r="I81" s="10">
        <v>2.1877808397331737</v>
      </c>
      <c r="J81" s="6" t="s">
        <v>526</v>
      </c>
      <c r="K81" s="40"/>
    </row>
    <row r="82" spans="1:11" ht="15.6" x14ac:dyDescent="0.3">
      <c r="A82" s="6" t="s">
        <v>32</v>
      </c>
      <c r="B82" t="s">
        <v>32</v>
      </c>
      <c r="C82" t="s">
        <v>33</v>
      </c>
      <c r="D82" s="8">
        <v>30.164097128331619</v>
      </c>
      <c r="E82" s="8">
        <v>40.024096538557544</v>
      </c>
      <c r="F82" s="9">
        <f t="shared" si="1"/>
        <v>9.8599994102259245</v>
      </c>
      <c r="G82" s="7">
        <v>43.564</v>
      </c>
      <c r="H82" s="8">
        <v>30.164097128331619</v>
      </c>
      <c r="I82" s="10">
        <v>2.3724092198615283</v>
      </c>
      <c r="J82" s="6" t="s">
        <v>32</v>
      </c>
      <c r="K82" s="40"/>
    </row>
    <row r="83" spans="1:11" ht="15.6" x14ac:dyDescent="0.3">
      <c r="A83" s="6" t="s">
        <v>417</v>
      </c>
      <c r="B83" t="s">
        <v>417</v>
      </c>
      <c r="C83" t="s">
        <v>418</v>
      </c>
      <c r="D83" s="8">
        <v>30.757253437810959</v>
      </c>
      <c r="E83" s="8">
        <v>37.023568582700129</v>
      </c>
      <c r="F83" s="9">
        <f t="shared" si="1"/>
        <v>6.2663151448891696</v>
      </c>
      <c r="G83" s="7">
        <v>19.821000000000002</v>
      </c>
      <c r="H83" s="8">
        <v>30.757253437810959</v>
      </c>
      <c r="I83" s="10">
        <v>2.2214558555645589</v>
      </c>
      <c r="J83" s="6" t="s">
        <v>417</v>
      </c>
      <c r="K83" s="40"/>
    </row>
    <row r="84" spans="1:11" ht="15.6" x14ac:dyDescent="0.3">
      <c r="A84" s="6" t="s">
        <v>275</v>
      </c>
      <c r="B84" t="s">
        <v>275</v>
      </c>
      <c r="C84" t="s">
        <v>276</v>
      </c>
      <c r="D84" s="8">
        <v>31.440186496780687</v>
      </c>
      <c r="E84" s="8">
        <v>65.340929529654204</v>
      </c>
      <c r="F84" s="9">
        <f t="shared" si="1"/>
        <v>33.900743032873521</v>
      </c>
      <c r="G84" s="7">
        <v>50.835000000000001</v>
      </c>
      <c r="H84" s="8">
        <v>31.440186496780687</v>
      </c>
      <c r="I84" s="10">
        <v>4.2724216524536596</v>
      </c>
      <c r="J84" s="6" t="s">
        <v>275</v>
      </c>
      <c r="K84" s="40"/>
    </row>
    <row r="85" spans="1:11" ht="15.6" x14ac:dyDescent="0.3">
      <c r="A85" s="6" t="s">
        <v>520</v>
      </c>
      <c r="B85" t="s">
        <v>520</v>
      </c>
      <c r="C85" t="s">
        <v>521</v>
      </c>
      <c r="D85" s="8">
        <v>32.778478536461265</v>
      </c>
      <c r="E85" s="8">
        <v>58.40259142879809</v>
      </c>
      <c r="F85" s="9">
        <f t="shared" si="1"/>
        <v>25.624112892336825</v>
      </c>
      <c r="G85" s="7">
        <v>1.3640000000000001</v>
      </c>
      <c r="H85" s="8">
        <v>32.778478536461265</v>
      </c>
      <c r="I85" s="10">
        <v>3.6098480877046528</v>
      </c>
      <c r="J85" s="6" t="s">
        <v>520</v>
      </c>
      <c r="K85" s="40"/>
    </row>
    <row r="86" spans="1:11" ht="15.6" x14ac:dyDescent="0.3">
      <c r="A86" s="6" t="s">
        <v>339</v>
      </c>
      <c r="B86" t="s">
        <v>339</v>
      </c>
      <c r="C86" t="s">
        <v>340</v>
      </c>
      <c r="D86" s="8">
        <v>33.966480559062134</v>
      </c>
      <c r="E86" s="8">
        <v>32.797104408525321</v>
      </c>
      <c r="F86" s="9">
        <f t="shared" si="1"/>
        <v>-1.169376150536813</v>
      </c>
      <c r="G86" s="7">
        <v>122.47499999999999</v>
      </c>
      <c r="H86" s="8">
        <v>33.966480559062134</v>
      </c>
      <c r="I86" s="10">
        <v>1.2826065253748631</v>
      </c>
      <c r="J86" s="6" t="s">
        <v>339</v>
      </c>
      <c r="K86" s="40"/>
    </row>
    <row r="87" spans="1:11" ht="15.6" x14ac:dyDescent="0.3">
      <c r="A87" s="6" t="s">
        <v>89</v>
      </c>
      <c r="B87" t="s">
        <v>89</v>
      </c>
      <c r="C87" t="s">
        <v>90</v>
      </c>
      <c r="D87" s="8">
        <v>37.735029918334902</v>
      </c>
      <c r="E87" s="8">
        <v>33.095721893997592</v>
      </c>
      <c r="F87" s="9">
        <f t="shared" si="1"/>
        <v>-4.6393080243373106</v>
      </c>
      <c r="G87" s="7">
        <v>7.13</v>
      </c>
      <c r="H87" s="8">
        <v>37.735029918334902</v>
      </c>
      <c r="I87" s="10">
        <v>0.94197605407992424</v>
      </c>
      <c r="J87" s="6" t="s">
        <v>89</v>
      </c>
      <c r="K87" s="40"/>
    </row>
    <row r="88" spans="1:11" ht="15.6" x14ac:dyDescent="0.3">
      <c r="A88" s="6" t="s">
        <v>559</v>
      </c>
      <c r="B88" t="s">
        <v>559</v>
      </c>
      <c r="C88" t="s">
        <v>560</v>
      </c>
      <c r="D88" s="8">
        <v>39.963390957609185</v>
      </c>
      <c r="E88" s="8">
        <v>28.426590479318271</v>
      </c>
      <c r="F88" s="9">
        <f t="shared" si="1"/>
        <v>-11.536800478290914</v>
      </c>
      <c r="G88" s="7">
        <v>31.416</v>
      </c>
      <c r="H88" s="8">
        <v>39.963390957609185</v>
      </c>
      <c r="I88" s="10">
        <v>-0.25276018955221041</v>
      </c>
      <c r="J88" s="6" t="s">
        <v>559</v>
      </c>
      <c r="K88" s="40"/>
    </row>
    <row r="89" spans="1:11" ht="15.6" x14ac:dyDescent="0.3">
      <c r="A89" s="6" t="s">
        <v>499</v>
      </c>
      <c r="B89" t="s">
        <v>499</v>
      </c>
      <c r="C89" t="s">
        <v>500</v>
      </c>
      <c r="D89" s="8">
        <v>42.018529579868726</v>
      </c>
      <c r="E89" s="8">
        <v>84.800643671474617</v>
      </c>
      <c r="F89" s="9">
        <f t="shared" si="1"/>
        <v>42.782114091605891</v>
      </c>
      <c r="G89" s="7">
        <v>23.555</v>
      </c>
      <c r="H89" s="8">
        <v>42.018529579868726</v>
      </c>
      <c r="I89" s="10">
        <v>4.1447764464926982</v>
      </c>
      <c r="J89" s="6" t="s">
        <v>499</v>
      </c>
      <c r="K89" s="40"/>
    </row>
    <row r="90" spans="1:11" ht="15.6" x14ac:dyDescent="0.3">
      <c r="A90" s="6" t="s">
        <v>231</v>
      </c>
      <c r="B90" t="s">
        <v>231</v>
      </c>
      <c r="C90" t="s">
        <v>232</v>
      </c>
      <c r="D90" s="8">
        <v>45.738918390262619</v>
      </c>
      <c r="E90" s="8">
        <v>46.641532640738966</v>
      </c>
      <c r="F90" s="9">
        <f t="shared" si="1"/>
        <v>0.90261425047634702</v>
      </c>
      <c r="G90" s="7">
        <v>9.8379999999999992</v>
      </c>
      <c r="H90" s="8">
        <v>45.738918390262619</v>
      </c>
      <c r="I90" s="10">
        <v>1.5326950955938015</v>
      </c>
      <c r="J90" s="6" t="s">
        <v>231</v>
      </c>
      <c r="K90" s="40"/>
    </row>
    <row r="91" spans="1:11" ht="15.6" x14ac:dyDescent="0.3">
      <c r="A91" s="6" t="s">
        <v>189</v>
      </c>
      <c r="B91" t="s">
        <v>189</v>
      </c>
      <c r="C91" t="s">
        <v>190</v>
      </c>
      <c r="D91" s="8">
        <v>53.085444850923516</v>
      </c>
      <c r="E91" s="8">
        <v>38.26984313101525</v>
      </c>
      <c r="F91" s="9">
        <f t="shared" si="1"/>
        <v>-14.815601719908265</v>
      </c>
      <c r="G91" s="7">
        <v>1.631</v>
      </c>
      <c r="H91" s="8">
        <v>53.085444850923516</v>
      </c>
      <c r="I91" s="10">
        <v>0.22758016937119899</v>
      </c>
      <c r="J91" s="6" t="s">
        <v>189</v>
      </c>
      <c r="K91" s="40"/>
    </row>
    <row r="92" spans="1:11" ht="15.6" x14ac:dyDescent="0.3">
      <c r="A92" s="6" t="s">
        <v>412</v>
      </c>
      <c r="B92" t="s">
        <v>412</v>
      </c>
      <c r="C92" t="s">
        <v>413</v>
      </c>
      <c r="D92" s="8">
        <v>53.453797570303031</v>
      </c>
      <c r="E92" s="8">
        <v>49.610572854912135</v>
      </c>
      <c r="F92" s="9">
        <f t="shared" si="1"/>
        <v>-3.8432247153908961</v>
      </c>
      <c r="G92" s="7">
        <v>10.412000000000001</v>
      </c>
      <c r="H92" s="8">
        <v>53.453797570303031</v>
      </c>
      <c r="I92" s="10">
        <v>1.124036566197419</v>
      </c>
      <c r="J92" s="6" t="s">
        <v>412</v>
      </c>
      <c r="K92" s="40"/>
    </row>
    <row r="93" spans="1:11" ht="15.6" x14ac:dyDescent="0.3">
      <c r="A93" s="6" t="s">
        <v>252</v>
      </c>
      <c r="B93" t="s">
        <v>252</v>
      </c>
      <c r="C93" t="s">
        <v>253</v>
      </c>
      <c r="D93" s="8">
        <v>53.677902817808189</v>
      </c>
      <c r="E93" s="8">
        <v>60.206950110004968</v>
      </c>
      <c r="F93" s="9">
        <f t="shared" si="1"/>
        <v>6.529047292196779</v>
      </c>
      <c r="G93" s="7">
        <v>8.5220000000000002</v>
      </c>
      <c r="H93" s="8">
        <v>53.677902817808189</v>
      </c>
      <c r="I93" s="10">
        <v>1.85129971184819</v>
      </c>
      <c r="J93" s="6" t="s">
        <v>252</v>
      </c>
      <c r="K93" s="40"/>
    </row>
    <row r="94" spans="1:11" ht="15.6" x14ac:dyDescent="0.3">
      <c r="A94" s="6" t="s">
        <v>204</v>
      </c>
      <c r="B94" t="s">
        <v>204</v>
      </c>
      <c r="C94" t="s">
        <v>205</v>
      </c>
      <c r="D94" s="8">
        <v>57.543170535596154</v>
      </c>
      <c r="E94" s="8">
        <v>46.082648927063659</v>
      </c>
      <c r="F94" s="9">
        <f t="shared" si="1"/>
        <v>-11.460521608532495</v>
      </c>
      <c r="G94" s="7">
        <v>10.875</v>
      </c>
      <c r="H94" s="8">
        <v>57.543170535596154</v>
      </c>
      <c r="I94" s="10">
        <v>0.46971576137652893</v>
      </c>
      <c r="J94" s="6" t="s">
        <v>204</v>
      </c>
      <c r="K94" s="40"/>
    </row>
    <row r="95" spans="1:11" ht="15.6" x14ac:dyDescent="0.3">
      <c r="A95" s="6" t="s">
        <v>249</v>
      </c>
      <c r="B95" t="s">
        <v>249</v>
      </c>
      <c r="C95" t="s">
        <v>250</v>
      </c>
      <c r="D95" s="8">
        <v>58.210898961786192</v>
      </c>
      <c r="E95" s="8">
        <v>96.310718165750956</v>
      </c>
      <c r="F95" s="9">
        <f t="shared" si="1"/>
        <v>38.099819203964763</v>
      </c>
      <c r="G95" s="7">
        <v>4.6879999999999997</v>
      </c>
      <c r="H95" s="8">
        <v>58.210898961786192</v>
      </c>
      <c r="I95" s="10">
        <v>3.4034753757355323</v>
      </c>
      <c r="J95" s="6" t="s">
        <v>249</v>
      </c>
      <c r="K95" s="40"/>
    </row>
    <row r="96" spans="1:11" ht="15.6" x14ac:dyDescent="0.3">
      <c r="A96" s="6" t="s">
        <v>370</v>
      </c>
      <c r="B96" t="s">
        <v>370</v>
      </c>
      <c r="C96" t="s">
        <v>371</v>
      </c>
      <c r="D96" s="8">
        <v>62.251111953768557</v>
      </c>
      <c r="E96" s="8">
        <v>64.335148131284001</v>
      </c>
      <c r="F96" s="9">
        <f t="shared" si="1"/>
        <v>2.0840361775154435</v>
      </c>
      <c r="G96" s="7">
        <v>4.6520000000000001</v>
      </c>
      <c r="H96" s="8">
        <v>62.251111953768557</v>
      </c>
      <c r="I96" s="10">
        <v>1.5429527060665267</v>
      </c>
      <c r="J96" s="6" t="s">
        <v>370</v>
      </c>
      <c r="K96" s="40"/>
    </row>
    <row r="97" spans="1:11" ht="15.6" x14ac:dyDescent="0.3">
      <c r="A97" s="6" t="s">
        <v>466</v>
      </c>
      <c r="B97" t="s">
        <v>466</v>
      </c>
      <c r="C97" t="s">
        <v>467</v>
      </c>
      <c r="D97" s="8">
        <v>64.448432291963741</v>
      </c>
      <c r="E97" s="8">
        <v>63.089653487267839</v>
      </c>
      <c r="F97" s="9">
        <f t="shared" si="1"/>
        <v>-1.358778804695902</v>
      </c>
      <c r="G97" s="7">
        <v>46.326000000000001</v>
      </c>
      <c r="H97" s="8">
        <v>64.448432291963741</v>
      </c>
      <c r="I97" s="10">
        <v>1.3750521852856106</v>
      </c>
      <c r="J97" s="6" t="s">
        <v>466</v>
      </c>
      <c r="K97" s="40"/>
    </row>
    <row r="98" spans="1:11" ht="15.6" x14ac:dyDescent="0.3">
      <c r="A98" s="6" t="s">
        <v>544</v>
      </c>
      <c r="B98" t="s">
        <v>544</v>
      </c>
      <c r="C98" t="s">
        <v>545</v>
      </c>
      <c r="D98" s="8">
        <v>71.585577243298047</v>
      </c>
      <c r="E98" s="8">
        <v>73.264902097414875</v>
      </c>
      <c r="F98" s="9">
        <f t="shared" si="1"/>
        <v>1.6793248541168282</v>
      </c>
      <c r="G98" s="7">
        <v>65.385999999999996</v>
      </c>
      <c r="H98" s="8">
        <v>71.585577243298047</v>
      </c>
      <c r="I98" s="10">
        <v>1.5025467186358827</v>
      </c>
      <c r="J98" s="6" t="s">
        <v>544</v>
      </c>
      <c r="K98" s="40"/>
    </row>
    <row r="99" spans="1:11" ht="15.6" x14ac:dyDescent="0.3">
      <c r="A99" s="6" t="s">
        <v>228</v>
      </c>
      <c r="B99" t="s">
        <v>228</v>
      </c>
      <c r="C99" t="s">
        <v>229</v>
      </c>
      <c r="D99" s="8">
        <v>71.796911602874403</v>
      </c>
      <c r="E99" s="8">
        <v>101.40392254298172</v>
      </c>
      <c r="F99" s="8">
        <f t="shared" si="1"/>
        <v>29.607010940107315</v>
      </c>
      <c r="G99" s="7">
        <v>7.3570000000000002</v>
      </c>
      <c r="H99" s="8">
        <v>71.796911602874403</v>
      </c>
      <c r="I99" s="10">
        <v>2.761081882622638</v>
      </c>
      <c r="J99" s="6" t="s">
        <v>228</v>
      </c>
      <c r="K99" s="40"/>
    </row>
    <row r="100" spans="1:11" ht="15.6" x14ac:dyDescent="0.3">
      <c r="A100" s="6" t="s">
        <v>301</v>
      </c>
      <c r="B100" t="s">
        <v>301</v>
      </c>
      <c r="C100" t="s">
        <v>302</v>
      </c>
      <c r="D100" s="8">
        <v>72.775281214617664</v>
      </c>
      <c r="E100" s="8">
        <v>26.571335887519915</v>
      </c>
      <c r="F100" s="8">
        <f t="shared" si="1"/>
        <v>-46.203945327097749</v>
      </c>
      <c r="G100" s="7">
        <v>6.3369999999999997</v>
      </c>
      <c r="H100" s="8">
        <v>72.775281214617664</v>
      </c>
      <c r="I100" s="10">
        <v>-2.4971784392733323</v>
      </c>
      <c r="J100" s="6" t="s">
        <v>301</v>
      </c>
      <c r="K100" s="40"/>
    </row>
    <row r="101" spans="1:11" ht="15.6" x14ac:dyDescent="0.3">
      <c r="A101" s="6" t="s">
        <v>184</v>
      </c>
      <c r="B101" t="s">
        <v>184</v>
      </c>
      <c r="C101" t="s">
        <v>185</v>
      </c>
      <c r="D101" s="8">
        <v>77.538717869759026</v>
      </c>
      <c r="E101" s="8">
        <v>73.460888827951422</v>
      </c>
      <c r="F101" s="9">
        <f t="shared" si="1"/>
        <v>-4.077829041807604</v>
      </c>
      <c r="G101" s="7">
        <v>5.5</v>
      </c>
      <c r="H101" s="8">
        <v>77.538717869759026</v>
      </c>
      <c r="I101" s="10">
        <v>1.1606731297253357</v>
      </c>
      <c r="J101" s="6" t="s">
        <v>184</v>
      </c>
      <c r="K101" s="40"/>
    </row>
    <row r="102" spans="1:11" ht="15.6" x14ac:dyDescent="0.3">
      <c r="A102" s="6" t="s">
        <v>38</v>
      </c>
      <c r="B102" t="s">
        <v>38</v>
      </c>
      <c r="C102" t="s">
        <v>39</v>
      </c>
      <c r="D102" s="8">
        <v>78.298518794448256</v>
      </c>
      <c r="E102" s="8">
        <v>84.64102623957605</v>
      </c>
      <c r="F102" s="9">
        <f t="shared" si="1"/>
        <v>6.3425074451277936</v>
      </c>
      <c r="G102" s="7">
        <v>24.445</v>
      </c>
      <c r="H102" s="8">
        <v>78.298518794448256</v>
      </c>
      <c r="I102" s="10">
        <v>1.6962998293763918</v>
      </c>
      <c r="J102" s="6" t="s">
        <v>38</v>
      </c>
      <c r="K102" s="40"/>
    </row>
    <row r="103" spans="1:11" ht="15.6" x14ac:dyDescent="0.3">
      <c r="A103" s="6" t="s">
        <v>260</v>
      </c>
      <c r="B103" t="s">
        <v>260</v>
      </c>
      <c r="C103" t="s">
        <v>261</v>
      </c>
      <c r="D103" s="8">
        <v>79.917452559956686</v>
      </c>
      <c r="E103" s="8">
        <v>68.350072208226578</v>
      </c>
      <c r="F103" s="8">
        <f t="shared" si="1"/>
        <v>-11.567380351730108</v>
      </c>
      <c r="G103" s="7">
        <v>126.345</v>
      </c>
      <c r="H103" s="8">
        <v>79.917452559956686</v>
      </c>
      <c r="I103" s="10">
        <v>0.80366424026369832</v>
      </c>
      <c r="J103" s="6" t="s">
        <v>260</v>
      </c>
      <c r="K103" s="40"/>
    </row>
    <row r="104" spans="1:11" ht="15.6" x14ac:dyDescent="0.3">
      <c r="A104" s="6" t="s">
        <v>186</v>
      </c>
      <c r="B104" t="s">
        <v>186</v>
      </c>
      <c r="C104" t="s">
        <v>187</v>
      </c>
      <c r="D104" s="8">
        <v>82.219553559197124</v>
      </c>
      <c r="E104" s="8">
        <v>73.735788994387647</v>
      </c>
      <c r="F104" s="9">
        <f t="shared" si="1"/>
        <v>-8.4837645648094764</v>
      </c>
      <c r="G104" s="7">
        <v>64.507000000000005</v>
      </c>
      <c r="H104" s="8">
        <v>82.219553559197124</v>
      </c>
      <c r="I104" s="10">
        <v>0.97417920431190219</v>
      </c>
      <c r="J104" s="6" t="s">
        <v>186</v>
      </c>
      <c r="K104" s="40"/>
    </row>
    <row r="105" spans="1:11" ht="15.6" x14ac:dyDescent="0.3">
      <c r="A105" s="6" t="s">
        <v>490</v>
      </c>
      <c r="B105" t="s">
        <v>490</v>
      </c>
      <c r="C105" t="s">
        <v>491</v>
      </c>
      <c r="D105" s="8">
        <v>83.178980105348529</v>
      </c>
      <c r="E105" s="8">
        <v>84.642044050461593</v>
      </c>
      <c r="F105" s="9">
        <f t="shared" si="1"/>
        <v>1.4630639451130634</v>
      </c>
      <c r="G105" s="7">
        <v>10.026999999999999</v>
      </c>
      <c r="H105" s="8">
        <v>83.178980105348529</v>
      </c>
      <c r="I105" s="10">
        <v>1.4764468191874296</v>
      </c>
      <c r="J105" s="6" t="s">
        <v>490</v>
      </c>
      <c r="K105" s="40"/>
    </row>
    <row r="106" spans="1:11" ht="15.6" x14ac:dyDescent="0.3">
      <c r="A106" s="6" t="s">
        <v>62</v>
      </c>
      <c r="B106" t="s">
        <v>62</v>
      </c>
      <c r="C106" t="s">
        <v>63</v>
      </c>
      <c r="D106" s="8">
        <v>83.4933179067921</v>
      </c>
      <c r="E106" s="8">
        <v>78.042331094596591</v>
      </c>
      <c r="F106" s="9">
        <f t="shared" si="1"/>
        <v>-5.4509868121955094</v>
      </c>
      <c r="G106" s="7">
        <v>11.433999999999999</v>
      </c>
      <c r="H106" s="8">
        <v>83.4933179067921</v>
      </c>
      <c r="I106" s="10">
        <v>1.1176864949233252</v>
      </c>
      <c r="J106" s="6" t="s">
        <v>62</v>
      </c>
      <c r="K106" s="40"/>
    </row>
    <row r="107" spans="1:11" ht="15.6" x14ac:dyDescent="0.3">
      <c r="A107" s="6" t="s">
        <v>255</v>
      </c>
      <c r="B107" t="s">
        <v>255</v>
      </c>
      <c r="C107" t="s">
        <v>256</v>
      </c>
      <c r="D107" s="8">
        <v>83.704309367609369</v>
      </c>
      <c r="E107" s="8">
        <v>63.796370207333808</v>
      </c>
      <c r="F107" s="8">
        <f t="shared" si="1"/>
        <v>-19.907939160275561</v>
      </c>
      <c r="G107" s="7">
        <v>61.151000000000003</v>
      </c>
      <c r="H107" s="8">
        <v>83.704309367609369</v>
      </c>
      <c r="I107" s="10">
        <v>0.34633234440783522</v>
      </c>
      <c r="J107" s="6" t="s">
        <v>255</v>
      </c>
      <c r="K107" s="40"/>
    </row>
    <row r="108" spans="1:11" ht="15.6" x14ac:dyDescent="0.3">
      <c r="A108" s="6" t="s">
        <v>106</v>
      </c>
      <c r="B108" t="s">
        <v>106</v>
      </c>
      <c r="C108" t="s">
        <v>107</v>
      </c>
      <c r="D108" s="8">
        <v>84.526463504448728</v>
      </c>
      <c r="E108" s="8">
        <v>81.369231111849274</v>
      </c>
      <c r="F108" s="9">
        <f t="shared" si="1"/>
        <v>-3.1572323925994539</v>
      </c>
      <c r="G108" s="7">
        <v>36.112000000000002</v>
      </c>
      <c r="H108" s="8">
        <v>84.526463504448728</v>
      </c>
      <c r="I108" s="10">
        <v>1.2382701591692584</v>
      </c>
      <c r="J108" s="6" t="s">
        <v>106</v>
      </c>
      <c r="K108" s="40"/>
    </row>
    <row r="109" spans="1:11" ht="15.6" x14ac:dyDescent="0.3">
      <c r="A109" s="6" t="s">
        <v>41</v>
      </c>
      <c r="B109" t="s">
        <v>41</v>
      </c>
      <c r="C109" t="s">
        <v>42</v>
      </c>
      <c r="D109" s="8">
        <v>85.006534312206142</v>
      </c>
      <c r="E109" s="8">
        <v>84.409507355382985</v>
      </c>
      <c r="F109" s="9">
        <f t="shared" si="1"/>
        <v>-0.59702695682315721</v>
      </c>
      <c r="G109" s="7">
        <v>8.5939999999999994</v>
      </c>
      <c r="H109" s="8">
        <v>85.006534312206142</v>
      </c>
      <c r="I109" s="10">
        <v>1.3717325222976238</v>
      </c>
      <c r="J109" s="6" t="s">
        <v>41</v>
      </c>
      <c r="K109" s="40"/>
    </row>
    <row r="110" spans="1:11" ht="15.6" x14ac:dyDescent="0.3">
      <c r="A110" s="6" t="s">
        <v>198</v>
      </c>
      <c r="B110" t="s">
        <v>198</v>
      </c>
      <c r="C110" t="s">
        <v>199</v>
      </c>
      <c r="D110" s="8">
        <v>86.345018709727171</v>
      </c>
      <c r="E110" s="8">
        <v>84.131695069225003</v>
      </c>
      <c r="F110" s="9">
        <f t="shared" si="1"/>
        <v>-2.2133236405021677</v>
      </c>
      <c r="G110" s="7">
        <v>81.921000000000006</v>
      </c>
      <c r="H110" s="8">
        <v>86.345018709727171</v>
      </c>
      <c r="I110" s="10">
        <v>1.3040145114752173</v>
      </c>
      <c r="J110" s="6" t="s">
        <v>198</v>
      </c>
      <c r="K110" s="40"/>
    </row>
    <row r="111" spans="1:11" ht="15.6" x14ac:dyDescent="0.3">
      <c r="A111" s="6" t="s">
        <v>385</v>
      </c>
      <c r="B111" t="s">
        <v>385</v>
      </c>
      <c r="C111" t="s">
        <v>386</v>
      </c>
      <c r="D111" s="8">
        <v>86.825829677001082</v>
      </c>
      <c r="E111" s="8">
        <v>80.007774000190864</v>
      </c>
      <c r="F111" s="9">
        <f t="shared" si="1"/>
        <v>-6.8180556768102178</v>
      </c>
      <c r="G111" s="7">
        <v>3.9569999999999999</v>
      </c>
      <c r="H111" s="8">
        <v>86.825829677001082</v>
      </c>
      <c r="I111" s="10">
        <v>1.0326177815724664</v>
      </c>
      <c r="J111" s="6" t="s">
        <v>385</v>
      </c>
      <c r="K111" s="40"/>
    </row>
    <row r="112" spans="1:11" ht="15.6" x14ac:dyDescent="0.3">
      <c r="A112" s="6" t="s">
        <v>368</v>
      </c>
      <c r="B112" t="s">
        <v>368</v>
      </c>
      <c r="C112" t="s">
        <v>369</v>
      </c>
      <c r="D112" s="8">
        <v>87.656623189891818</v>
      </c>
      <c r="E112" s="8">
        <v>87.818415382932571</v>
      </c>
      <c r="F112" s="9">
        <f t="shared" si="1"/>
        <v>0.16179219304075332</v>
      </c>
      <c r="G112" s="7">
        <v>17.010000000000002</v>
      </c>
      <c r="H112" s="8">
        <v>87.656623189891818</v>
      </c>
      <c r="I112" s="10">
        <v>1.4160307876964113</v>
      </c>
      <c r="J112" s="6" t="s">
        <v>368</v>
      </c>
      <c r="K112" s="40"/>
    </row>
    <row r="113" spans="1:11" ht="15.6" x14ac:dyDescent="0.3">
      <c r="A113" s="6" t="s">
        <v>148</v>
      </c>
      <c r="B113" t="s">
        <v>148</v>
      </c>
      <c r="C113" t="s">
        <v>149</v>
      </c>
      <c r="D113" s="8">
        <v>88.954214819549122</v>
      </c>
      <c r="E113" s="8">
        <v>81.272385243387831</v>
      </c>
      <c r="F113" s="9">
        <f t="shared" si="1"/>
        <v>-7.6818295761612916</v>
      </c>
      <c r="G113" s="7">
        <v>5.6479999999999997</v>
      </c>
      <c r="H113" s="8">
        <v>88.954214819549122</v>
      </c>
      <c r="I113" s="10">
        <v>1.0904092013662354</v>
      </c>
      <c r="J113" s="6" t="s">
        <v>148</v>
      </c>
      <c r="K113" s="40"/>
    </row>
    <row r="114" spans="1:11" ht="15.6" x14ac:dyDescent="0.3">
      <c r="A114" s="6" t="s">
        <v>449</v>
      </c>
      <c r="B114" t="s">
        <v>449</v>
      </c>
      <c r="C114" t="s">
        <v>450</v>
      </c>
      <c r="D114" s="8">
        <v>92.747900330537675</v>
      </c>
      <c r="E114" s="8">
        <v>151.86812032957394</v>
      </c>
      <c r="F114" s="9">
        <f t="shared" si="1"/>
        <v>59.120219999036266</v>
      </c>
      <c r="G114" s="7">
        <v>5.5620000000000003</v>
      </c>
      <c r="H114" s="8">
        <v>92.747900330537675</v>
      </c>
      <c r="I114" s="10">
        <v>3.3356044874009294</v>
      </c>
      <c r="J114" s="6" t="s">
        <v>449</v>
      </c>
      <c r="K114" s="40"/>
    </row>
    <row r="115" spans="1:11" ht="15.6" x14ac:dyDescent="0.3">
      <c r="A115" s="6" t="s">
        <v>547</v>
      </c>
      <c r="B115" t="s">
        <v>547</v>
      </c>
      <c r="C115" t="s">
        <v>548</v>
      </c>
      <c r="D115" s="8">
        <v>100</v>
      </c>
      <c r="E115" s="8">
        <v>100</v>
      </c>
      <c r="F115" s="9">
        <f t="shared" si="1"/>
        <v>0</v>
      </c>
      <c r="G115" s="7">
        <v>323.68700000000001</v>
      </c>
      <c r="H115" s="8">
        <v>100</v>
      </c>
      <c r="I115" s="10">
        <v>1.435377880481931</v>
      </c>
      <c r="J115" s="6" t="s">
        <v>547</v>
      </c>
      <c r="K115" s="40"/>
    </row>
    <row r="116" spans="1:11" ht="15.6" x14ac:dyDescent="0.3">
      <c r="A116" s="6" t="s">
        <v>280</v>
      </c>
      <c r="B116" t="s">
        <v>280</v>
      </c>
      <c r="C116" t="s">
        <v>281</v>
      </c>
      <c r="D116" s="8">
        <v>102.48164195314465</v>
      </c>
      <c r="E116" s="8">
        <v>125.67677492400182</v>
      </c>
      <c r="F116" s="9">
        <f t="shared" si="1"/>
        <v>23.195132970857173</v>
      </c>
      <c r="G116" s="7">
        <v>4.2249999999999996</v>
      </c>
      <c r="H116" s="8">
        <v>102.48164195314465</v>
      </c>
      <c r="I116" s="10">
        <v>2.1295095187176099</v>
      </c>
      <c r="J116" s="6" t="s">
        <v>280</v>
      </c>
      <c r="K116" s="40"/>
    </row>
    <row r="117" spans="1:11" ht="15.6" x14ac:dyDescent="0.3">
      <c r="A117" s="6" t="s">
        <v>434</v>
      </c>
      <c r="B117" t="s">
        <v>434</v>
      </c>
      <c r="C117" t="s">
        <v>435</v>
      </c>
      <c r="D117" s="8">
        <v>102.90771456973482</v>
      </c>
      <c r="E117" s="8">
        <v>95.815344778071164</v>
      </c>
      <c r="F117" s="9">
        <f t="shared" si="1"/>
        <v>-7.092369791663657</v>
      </c>
      <c r="G117" s="7">
        <v>32.012999999999998</v>
      </c>
      <c r="H117" s="8">
        <v>102.90771456973482</v>
      </c>
      <c r="I117" s="10">
        <v>1.0881240322193961</v>
      </c>
      <c r="J117" s="6" t="s">
        <v>434</v>
      </c>
      <c r="K117" s="40"/>
    </row>
    <row r="118" spans="1:11" ht="15.6" x14ac:dyDescent="0.3">
      <c r="A118" s="6" t="s">
        <v>50</v>
      </c>
      <c r="B118" t="s">
        <v>50</v>
      </c>
      <c r="C118" t="s">
        <v>51</v>
      </c>
      <c r="D118" s="8">
        <v>107.07260053247995</v>
      </c>
      <c r="E118" s="8">
        <v>89.74101900399603</v>
      </c>
      <c r="F118" s="9">
        <f t="shared" si="1"/>
        <v>-17.331581528483923</v>
      </c>
      <c r="G118" s="7">
        <v>1.319</v>
      </c>
      <c r="H118" s="8">
        <v>107.07260053247995</v>
      </c>
      <c r="I118" s="10">
        <v>0.72135354973518284</v>
      </c>
      <c r="J118" s="6" t="s">
        <v>50</v>
      </c>
      <c r="K118" s="40"/>
    </row>
    <row r="119" spans="1:11" ht="15.6" x14ac:dyDescent="0.3">
      <c r="A119" s="6" t="s">
        <v>382</v>
      </c>
      <c r="B119" t="s">
        <v>382</v>
      </c>
      <c r="C119" t="s">
        <v>383</v>
      </c>
      <c r="D119" s="8">
        <v>116.94993728298064</v>
      </c>
      <c r="E119" s="8">
        <v>121.04858132993182</v>
      </c>
      <c r="F119" s="9">
        <f t="shared" si="1"/>
        <v>4.0986440469511791</v>
      </c>
      <c r="G119" s="7">
        <v>5.2709999999999999</v>
      </c>
      <c r="H119" s="8">
        <v>116.94993728298064</v>
      </c>
      <c r="I119" s="10">
        <v>1.4935107008867567</v>
      </c>
      <c r="J119" s="6" t="s">
        <v>382</v>
      </c>
      <c r="K119" s="40"/>
    </row>
    <row r="120" spans="1:11" ht="15.6" x14ac:dyDescent="0.3">
      <c r="A120" s="6" t="s">
        <v>493</v>
      </c>
      <c r="B120" t="s">
        <v>493</v>
      </c>
      <c r="C120" t="s">
        <v>494</v>
      </c>
      <c r="D120" s="8">
        <v>126.04558613190295</v>
      </c>
      <c r="E120" s="8">
        <v>104.81901793055435</v>
      </c>
      <c r="F120" s="9">
        <f t="shared" si="1"/>
        <v>-21.226568201348599</v>
      </c>
      <c r="G120" s="7">
        <v>8.2870000000000008</v>
      </c>
      <c r="H120" s="8">
        <v>126.04558613190295</v>
      </c>
      <c r="I120" s="10">
        <v>0.67219842178455758</v>
      </c>
      <c r="J120" s="6" t="s">
        <v>493</v>
      </c>
      <c r="K120" s="40"/>
    </row>
    <row r="123" spans="1:11" x14ac:dyDescent="0.25">
      <c r="B123" t="s">
        <v>307</v>
      </c>
      <c r="C123" t="s">
        <v>308</v>
      </c>
      <c r="D123" s="8">
        <v>150.50892448382447</v>
      </c>
      <c r="E123" s="8">
        <v>180.26975208255467</v>
      </c>
      <c r="F123" s="9">
        <f>E123-D123</f>
        <v>29.760827598730202</v>
      </c>
    </row>
    <row r="128" spans="1:11" ht="15.6" x14ac:dyDescent="0.3">
      <c r="B128" t="s">
        <v>169</v>
      </c>
      <c r="C128" t="s">
        <v>170</v>
      </c>
      <c r="D128" s="9">
        <v>2.1476251082849189</v>
      </c>
      <c r="E128" s="8">
        <v>58.05511723204809</v>
      </c>
      <c r="F128" s="8">
        <f>E128-D128</f>
        <v>55.90749212376317</v>
      </c>
      <c r="G128" s="5"/>
    </row>
    <row r="129" spans="2:7" ht="15.6" x14ac:dyDescent="0.3">
      <c r="B129" t="s">
        <v>169</v>
      </c>
      <c r="C129" t="s">
        <v>170</v>
      </c>
      <c r="D129" s="9">
        <v>2.1476251082849189</v>
      </c>
      <c r="E129" s="8">
        <v>58.05511723204809</v>
      </c>
      <c r="F129" s="8">
        <f>E129-D129</f>
        <v>55.90749212376317</v>
      </c>
      <c r="G129" s="5"/>
    </row>
    <row r="130" spans="2:7" x14ac:dyDescent="0.25">
      <c r="B130" t="s">
        <v>414</v>
      </c>
      <c r="C130" t="s">
        <v>415</v>
      </c>
      <c r="D130" s="9">
        <v>193.07625934587296</v>
      </c>
      <c r="E130" s="9">
        <v>237.97742016065132</v>
      </c>
      <c r="F130" s="9">
        <f t="shared" ref="F130:F160" si="2">E130-D130</f>
        <v>44.901160814778365</v>
      </c>
    </row>
    <row r="131" spans="2:7" x14ac:dyDescent="0.25">
      <c r="B131" t="s">
        <v>86</v>
      </c>
      <c r="C131" t="s">
        <v>87</v>
      </c>
      <c r="D131" s="9">
        <v>233.85622606294851</v>
      </c>
      <c r="E131" s="9">
        <v>140.37495866820251</v>
      </c>
      <c r="F131" s="9">
        <f t="shared" si="2"/>
        <v>-93.481267394745998</v>
      </c>
    </row>
    <row r="132" spans="2:7" x14ac:dyDescent="0.25">
      <c r="B132" t="s">
        <v>541</v>
      </c>
      <c r="C132" t="s">
        <v>542</v>
      </c>
      <c r="D132" s="9">
        <v>294.89943950270646</v>
      </c>
      <c r="E132" s="9">
        <v>119.84171162519803</v>
      </c>
      <c r="F132" s="9">
        <f t="shared" si="2"/>
        <v>-175.05772787750843</v>
      </c>
    </row>
    <row r="133" spans="2:7" ht="15.6" x14ac:dyDescent="0.3">
      <c r="B133" t="s">
        <v>457</v>
      </c>
      <c r="C133" t="s">
        <v>458</v>
      </c>
      <c r="D133" s="9">
        <v>4.0402339004432761</v>
      </c>
      <c r="E133" s="9">
        <v>3.4715704759357044</v>
      </c>
      <c r="F133" s="9">
        <f t="shared" si="2"/>
        <v>-0.56866342450757168</v>
      </c>
      <c r="G133" s="5"/>
    </row>
    <row r="134" spans="2:7" x14ac:dyDescent="0.25">
      <c r="B134" t="s">
        <v>307</v>
      </c>
      <c r="C134" t="s">
        <v>308</v>
      </c>
      <c r="D134" s="8">
        <v>150.50892448382447</v>
      </c>
      <c r="E134" s="8">
        <v>180.26975208255467</v>
      </c>
      <c r="F134" s="9">
        <f t="shared" si="2"/>
        <v>29.760827598730202</v>
      </c>
    </row>
    <row r="135" spans="2:7" x14ac:dyDescent="0.25">
      <c r="B135" t="s">
        <v>272</v>
      </c>
      <c r="C135" t="s">
        <v>273</v>
      </c>
      <c r="D135" s="9">
        <v>5.0097926867556275</v>
      </c>
      <c r="E135" s="9">
        <v>3.0873567048828718</v>
      </c>
      <c r="F135" s="9">
        <f t="shared" si="2"/>
        <v>-1.9224359818727557</v>
      </c>
    </row>
    <row r="136" spans="2:7" x14ac:dyDescent="0.25">
      <c r="B136" t="s">
        <v>71</v>
      </c>
      <c r="C136" t="s">
        <v>72</v>
      </c>
      <c r="D136" s="9">
        <v>5.9058164160188253</v>
      </c>
      <c r="E136" s="9">
        <v>14.662147157029706</v>
      </c>
      <c r="F136" s="9">
        <f t="shared" si="2"/>
        <v>8.7563307410108813</v>
      </c>
    </row>
    <row r="137" spans="2:7" x14ac:dyDescent="0.25">
      <c r="B137" t="s">
        <v>124</v>
      </c>
      <c r="C137" t="s">
        <v>125</v>
      </c>
      <c r="D137" s="9">
        <v>4.3645826729744428</v>
      </c>
      <c r="E137" s="9">
        <v>2.7159934670493562</v>
      </c>
      <c r="F137" s="9">
        <f t="shared" si="2"/>
        <v>-1.6485892059250866</v>
      </c>
    </row>
    <row r="138" spans="2:7" x14ac:dyDescent="0.25">
      <c r="B138" t="s">
        <v>556</v>
      </c>
      <c r="C138" t="s">
        <v>557</v>
      </c>
      <c r="D138" s="9">
        <v>6.1068763578999947</v>
      </c>
      <c r="E138" s="9">
        <v>4.5045680300592288</v>
      </c>
      <c r="F138" s="9">
        <f t="shared" si="2"/>
        <v>-1.6023083278407659</v>
      </c>
    </row>
    <row r="139" spans="2:7" x14ac:dyDescent="0.25">
      <c r="B139" t="s">
        <v>431</v>
      </c>
      <c r="C139" t="s">
        <v>432</v>
      </c>
      <c r="D139" s="9">
        <v>6.314401195897057</v>
      </c>
      <c r="E139" s="9">
        <v>5.8570437208804798</v>
      </c>
      <c r="F139" s="9">
        <f t="shared" si="2"/>
        <v>-0.4573574750165772</v>
      </c>
    </row>
    <row r="140" spans="2:7" x14ac:dyDescent="0.25">
      <c r="B140" s="27" t="s">
        <v>97</v>
      </c>
      <c r="C140" s="27" t="s">
        <v>98</v>
      </c>
      <c r="D140" s="28">
        <v>6.8312834399469695</v>
      </c>
      <c r="E140" s="29">
        <v>11.857446731060646</v>
      </c>
      <c r="F140" s="28">
        <f t="shared" si="2"/>
        <v>5.0261632911136767</v>
      </c>
    </row>
    <row r="141" spans="2:7" x14ac:dyDescent="0.25">
      <c r="B141" t="s">
        <v>219</v>
      </c>
      <c r="C141" t="s">
        <v>220</v>
      </c>
      <c r="D141" s="9">
        <v>7.6814632778010195</v>
      </c>
      <c r="E141" s="9">
        <v>12.868132940411826</v>
      </c>
      <c r="F141" s="9">
        <f t="shared" si="2"/>
        <v>5.1866696626108064</v>
      </c>
    </row>
    <row r="142" spans="2:7" x14ac:dyDescent="0.25">
      <c r="B142" t="s">
        <v>496</v>
      </c>
      <c r="C142" t="s">
        <v>497</v>
      </c>
      <c r="D142" s="9">
        <v>11.938572279963958</v>
      </c>
      <c r="E142" s="9"/>
      <c r="F142" s="9">
        <f t="shared" si="2"/>
        <v>-11.938572279963958</v>
      </c>
    </row>
    <row r="143" spans="2:7" x14ac:dyDescent="0.25">
      <c r="B143" t="s">
        <v>517</v>
      </c>
      <c r="C143" t="s">
        <v>518</v>
      </c>
      <c r="D143" s="9">
        <v>10.423524293373474</v>
      </c>
      <c r="E143" s="9">
        <v>9.0655002446591979</v>
      </c>
      <c r="F143" s="9">
        <f t="shared" si="2"/>
        <v>-1.3580240487142756</v>
      </c>
    </row>
    <row r="144" spans="2:7" x14ac:dyDescent="0.25">
      <c r="B144" t="s">
        <v>321</v>
      </c>
      <c r="C144" t="s">
        <v>322</v>
      </c>
      <c r="D144" s="9">
        <v>11.385033322232335</v>
      </c>
      <c r="E144" s="9">
        <v>24.336124800429022</v>
      </c>
      <c r="F144" s="9">
        <f t="shared" si="2"/>
        <v>12.951091478196687</v>
      </c>
    </row>
    <row r="145" spans="2:6" x14ac:dyDescent="0.25">
      <c r="B145" t="s">
        <v>65</v>
      </c>
      <c r="C145" t="s">
        <v>66</v>
      </c>
      <c r="D145" s="9">
        <v>13.749115363018555</v>
      </c>
      <c r="E145" s="9">
        <v>15.084078960301708</v>
      </c>
      <c r="F145" s="9">
        <f t="shared" si="2"/>
        <v>1.3349635972831528</v>
      </c>
    </row>
    <row r="146" spans="2:6" x14ac:dyDescent="0.25">
      <c r="B146" t="s">
        <v>181</v>
      </c>
      <c r="C146" t="s">
        <v>182</v>
      </c>
      <c r="D146" s="9">
        <v>14.678981527123877</v>
      </c>
      <c r="E146" s="9">
        <v>15.675040710199459</v>
      </c>
      <c r="F146" s="9">
        <f t="shared" si="2"/>
        <v>0.99605918307558206</v>
      </c>
    </row>
    <row r="147" spans="2:6" x14ac:dyDescent="0.25">
      <c r="B147" t="s">
        <v>487</v>
      </c>
      <c r="C147" t="s">
        <v>488</v>
      </c>
      <c r="D147" s="9">
        <v>15.205690747805322</v>
      </c>
      <c r="E147" s="9">
        <v>17.376486010600793</v>
      </c>
      <c r="F147" s="9">
        <f t="shared" si="2"/>
        <v>2.1707952627954707</v>
      </c>
    </row>
    <row r="148" spans="2:6" x14ac:dyDescent="0.25">
      <c r="B148" t="s">
        <v>478</v>
      </c>
      <c r="C148" t="s">
        <v>479</v>
      </c>
      <c r="D148" s="9">
        <v>15.564337759626632</v>
      </c>
      <c r="E148" s="9">
        <v>19.692612168707253</v>
      </c>
      <c r="F148" s="9">
        <f t="shared" si="2"/>
        <v>4.1282744090806212</v>
      </c>
    </row>
    <row r="149" spans="2:6" x14ac:dyDescent="0.25">
      <c r="B149" t="s">
        <v>154</v>
      </c>
      <c r="C149" t="s">
        <v>155</v>
      </c>
      <c r="D149" s="9">
        <v>17.723102895888747</v>
      </c>
      <c r="E149" s="9">
        <v>20.72831971139248</v>
      </c>
      <c r="F149" s="9">
        <f t="shared" si="2"/>
        <v>3.0052168155037329</v>
      </c>
    </row>
    <row r="150" spans="2:6" x14ac:dyDescent="0.25">
      <c r="B150" t="s">
        <v>207</v>
      </c>
      <c r="C150" t="s">
        <v>208</v>
      </c>
      <c r="D150" s="9">
        <v>18.321532319211649</v>
      </c>
      <c r="E150" s="9">
        <v>23.220938570104501</v>
      </c>
      <c r="F150" s="9">
        <f t="shared" si="2"/>
        <v>4.8994062508928522</v>
      </c>
    </row>
    <row r="151" spans="2:6" x14ac:dyDescent="0.25">
      <c r="B151" t="s">
        <v>475</v>
      </c>
      <c r="C151" t="s">
        <v>476</v>
      </c>
      <c r="D151" s="9">
        <v>25.558745164500245</v>
      </c>
      <c r="E151" s="9">
        <v>21.266652231282052</v>
      </c>
      <c r="F151" s="9">
        <f t="shared" si="2"/>
        <v>-4.2920929332181927</v>
      </c>
    </row>
    <row r="152" spans="2:6" x14ac:dyDescent="0.25">
      <c r="B152" t="s">
        <v>484</v>
      </c>
      <c r="C152" t="s">
        <v>485</v>
      </c>
      <c r="D152" s="9">
        <v>27.939875964319128</v>
      </c>
      <c r="E152" s="9">
        <v>29.532401759113501</v>
      </c>
      <c r="F152" s="9">
        <f t="shared" si="2"/>
        <v>1.5925257947943727</v>
      </c>
    </row>
    <row r="153" spans="2:6" x14ac:dyDescent="0.25">
      <c r="B153" t="s">
        <v>443</v>
      </c>
      <c r="C153" t="s">
        <v>444</v>
      </c>
      <c r="D153" s="9">
        <v>37.414599391379795</v>
      </c>
      <c r="E153" s="9">
        <v>47.680100428777429</v>
      </c>
      <c r="F153" s="9">
        <f t="shared" si="2"/>
        <v>10.265501037397634</v>
      </c>
    </row>
    <row r="154" spans="2:6" x14ac:dyDescent="0.25">
      <c r="B154" t="s">
        <v>56</v>
      </c>
      <c r="C154" t="s">
        <v>57</v>
      </c>
      <c r="D154" s="9">
        <v>37.426517214103143</v>
      </c>
      <c r="E154" s="9">
        <v>29.78917272814191</v>
      </c>
      <c r="F154" s="9">
        <f t="shared" si="2"/>
        <v>-7.6373444859612327</v>
      </c>
    </row>
    <row r="155" spans="2:6" x14ac:dyDescent="0.25">
      <c r="B155" t="s">
        <v>472</v>
      </c>
      <c r="C155" t="s">
        <v>473</v>
      </c>
      <c r="D155" s="9">
        <v>38.434827741881207</v>
      </c>
      <c r="E155" s="9">
        <v>39.932774395956514</v>
      </c>
      <c r="F155" s="9">
        <f t="shared" si="2"/>
        <v>1.4979466540753066</v>
      </c>
    </row>
    <row r="156" spans="2:6" x14ac:dyDescent="0.25">
      <c r="B156" t="s">
        <v>327</v>
      </c>
      <c r="C156" t="s">
        <v>328</v>
      </c>
      <c r="D156" s="9">
        <v>49.287627828057516</v>
      </c>
      <c r="E156" s="9">
        <v>61.84466685430877</v>
      </c>
      <c r="F156" s="9">
        <f t="shared" si="2"/>
        <v>12.557039026251253</v>
      </c>
    </row>
    <row r="157" spans="2:6" x14ac:dyDescent="0.25">
      <c r="B157" t="s">
        <v>29</v>
      </c>
      <c r="C157" t="s">
        <v>30</v>
      </c>
      <c r="D157" s="9">
        <v>49.696116429015525</v>
      </c>
      <c r="E157" s="9">
        <v>41.983974576550878</v>
      </c>
      <c r="F157" s="9">
        <f t="shared" si="2"/>
        <v>-7.7121418524646472</v>
      </c>
    </row>
    <row r="158" spans="2:6" x14ac:dyDescent="0.25">
      <c r="B158" t="s">
        <v>142</v>
      </c>
      <c r="C158" t="s">
        <v>143</v>
      </c>
      <c r="D158" s="9">
        <v>63.093656021695288</v>
      </c>
      <c r="E158" s="9">
        <v>55.458678085467319</v>
      </c>
      <c r="F158" s="9">
        <f t="shared" si="2"/>
        <v>-7.6349779362279691</v>
      </c>
    </row>
    <row r="159" spans="2:6" x14ac:dyDescent="0.25">
      <c r="B159" t="s">
        <v>47</v>
      </c>
      <c r="C159" t="s">
        <v>48</v>
      </c>
      <c r="D159" s="9">
        <v>64.328722989822921</v>
      </c>
      <c r="E159" s="9">
        <v>45.339226619350093</v>
      </c>
      <c r="F159" s="9">
        <f t="shared" si="2"/>
        <v>-18.989496370472828</v>
      </c>
    </row>
    <row r="160" spans="2:6" x14ac:dyDescent="0.25">
      <c r="B160" t="s">
        <v>234</v>
      </c>
      <c r="C160" t="s">
        <v>235</v>
      </c>
      <c r="D160" s="9">
        <v>78.88143832146207</v>
      </c>
      <c r="E160" s="9">
        <v>82.817257600690624</v>
      </c>
      <c r="F160" s="9">
        <f t="shared" si="2"/>
        <v>3.9358192792285536</v>
      </c>
    </row>
    <row r="161" spans="2:5" x14ac:dyDescent="0.25">
      <c r="B161" t="s">
        <v>59</v>
      </c>
      <c r="C161" t="s">
        <v>60</v>
      </c>
      <c r="D161" s="19" t="e">
        <v>#VALUE!</v>
      </c>
      <c r="E161" s="19">
        <v>31.946484612676002</v>
      </c>
    </row>
    <row r="162" spans="2:5" x14ac:dyDescent="0.25">
      <c r="B162" t="s">
        <v>77</v>
      </c>
      <c r="C162" t="s">
        <v>78</v>
      </c>
      <c r="D162" s="19" t="e">
        <v>#VALUE!</v>
      </c>
      <c r="E162" s="19">
        <v>18.271318867360726</v>
      </c>
    </row>
    <row r="163" spans="2:5" x14ac:dyDescent="0.25">
      <c r="B163" t="s">
        <v>139</v>
      </c>
      <c r="C163" t="s">
        <v>140</v>
      </c>
      <c r="D163" s="19" t="e">
        <v>#VALUE!</v>
      </c>
      <c r="E163" s="19">
        <v>38.144421640591297</v>
      </c>
    </row>
    <row r="164" spans="2:5" x14ac:dyDescent="0.25">
      <c r="B164" t="s">
        <v>145</v>
      </c>
      <c r="C164" t="s">
        <v>146</v>
      </c>
      <c r="D164" s="19" t="e">
        <v>#VALUE!</v>
      </c>
      <c r="E164" s="19">
        <v>56.309906063568107</v>
      </c>
    </row>
    <row r="165" spans="2:5" x14ac:dyDescent="0.25">
      <c r="B165" t="s">
        <v>151</v>
      </c>
      <c r="C165" t="s">
        <v>152</v>
      </c>
      <c r="D165" s="19" t="e">
        <v>#VALUE!</v>
      </c>
      <c r="E165" s="19">
        <v>5.7296474269105806</v>
      </c>
    </row>
    <row r="166" spans="2:5" x14ac:dyDescent="0.25">
      <c r="B166" t="s">
        <v>172</v>
      </c>
      <c r="C166" t="s">
        <v>173</v>
      </c>
      <c r="D166" s="19" t="e">
        <v>#VALUE!</v>
      </c>
      <c r="E166" s="19">
        <v>2.1030942255867822</v>
      </c>
    </row>
    <row r="167" spans="2:5" x14ac:dyDescent="0.25">
      <c r="B167" t="s">
        <v>175</v>
      </c>
      <c r="C167" t="s">
        <v>176</v>
      </c>
      <c r="D167" s="19" t="e">
        <v>#VALUE!</v>
      </c>
      <c r="E167" s="19">
        <v>51.482736702072721</v>
      </c>
    </row>
    <row r="168" spans="2:5" x14ac:dyDescent="0.25">
      <c r="B168" t="s">
        <v>195</v>
      </c>
      <c r="C168" t="s">
        <v>196</v>
      </c>
      <c r="D168" s="19" t="e">
        <v>#VALUE!</v>
      </c>
      <c r="E168" s="19">
        <v>17.111767530562723</v>
      </c>
    </row>
    <row r="169" spans="2:5" x14ac:dyDescent="0.25">
      <c r="B169" t="s">
        <v>246</v>
      </c>
      <c r="C169" t="s">
        <v>247</v>
      </c>
      <c r="D169" s="19" t="e">
        <v>#VALUE!</v>
      </c>
      <c r="E169" s="19">
        <v>27.033609850549052</v>
      </c>
    </row>
    <row r="170" spans="2:5" x14ac:dyDescent="0.25">
      <c r="B170" t="s">
        <v>266</v>
      </c>
      <c r="C170" t="s">
        <v>267</v>
      </c>
      <c r="D170" s="19" t="e">
        <v>#VALUE!</v>
      </c>
      <c r="E170" s="19">
        <v>43.548963456206721</v>
      </c>
    </row>
    <row r="171" spans="2:5" x14ac:dyDescent="0.25">
      <c r="B171" t="s">
        <v>283</v>
      </c>
      <c r="C171" t="s">
        <v>284</v>
      </c>
      <c r="D171" s="19" t="e">
        <v>#VALUE!</v>
      </c>
      <c r="E171" s="19">
        <v>5.9280883517089347</v>
      </c>
    </row>
    <row r="172" spans="2:5" x14ac:dyDescent="0.25">
      <c r="B172" t="s">
        <v>289</v>
      </c>
      <c r="C172" t="s">
        <v>290</v>
      </c>
      <c r="D172" s="19" t="e">
        <v>#VALUE!</v>
      </c>
      <c r="E172" s="19">
        <v>44.039056390926675</v>
      </c>
    </row>
    <row r="173" spans="2:5" x14ac:dyDescent="0.25">
      <c r="B173" t="s">
        <v>298</v>
      </c>
      <c r="C173" t="s">
        <v>299</v>
      </c>
      <c r="D173" s="19" t="e">
        <v>#VALUE!</v>
      </c>
      <c r="E173" s="19">
        <v>1.5741652765677485</v>
      </c>
    </row>
    <row r="174" spans="2:5" x14ac:dyDescent="0.25">
      <c r="B174" t="s">
        <v>304</v>
      </c>
      <c r="C174" t="s">
        <v>305</v>
      </c>
      <c r="D174" s="19" t="e">
        <v>#VALUE!</v>
      </c>
      <c r="E174" s="19">
        <v>50.359923150806218</v>
      </c>
    </row>
    <row r="175" spans="2:5" x14ac:dyDescent="0.25">
      <c r="B175" t="s">
        <v>309</v>
      </c>
      <c r="C175" t="s">
        <v>310</v>
      </c>
      <c r="D175" s="19" t="e">
        <v>#VALUE!</v>
      </c>
      <c r="E175" s="19">
        <v>24.93303958130587</v>
      </c>
    </row>
    <row r="176" spans="2:5" x14ac:dyDescent="0.25">
      <c r="B176" t="s">
        <v>330</v>
      </c>
      <c r="C176" t="s">
        <v>331</v>
      </c>
      <c r="D176" s="19" t="e">
        <v>#VALUE!</v>
      </c>
      <c r="E176" s="19">
        <v>6.0492954968844517</v>
      </c>
    </row>
    <row r="177" spans="2:5" x14ac:dyDescent="0.25">
      <c r="B177" t="s">
        <v>342</v>
      </c>
      <c r="C177" t="s">
        <v>343</v>
      </c>
      <c r="D177" s="19" t="e">
        <v>#VALUE!</v>
      </c>
      <c r="E177" s="19">
        <v>5.3689524212763979</v>
      </c>
    </row>
    <row r="178" spans="2:5" x14ac:dyDescent="0.25">
      <c r="B178" t="s">
        <v>345</v>
      </c>
      <c r="C178" t="s">
        <v>346</v>
      </c>
      <c r="D178" s="19" t="e">
        <v>#VALUE!</v>
      </c>
      <c r="E178" s="19">
        <v>8.9416671831743866</v>
      </c>
    </row>
    <row r="179" spans="2:5" x14ac:dyDescent="0.25">
      <c r="B179" t="s">
        <v>351</v>
      </c>
      <c r="C179" t="s">
        <v>352</v>
      </c>
      <c r="D179" s="19" t="e">
        <v>#VALUE!</v>
      </c>
      <c r="E179" s="19">
        <v>28.113419550322565</v>
      </c>
    </row>
    <row r="180" spans="2:5" x14ac:dyDescent="0.25">
      <c r="B180" t="s">
        <v>359</v>
      </c>
      <c r="C180" t="s">
        <v>360</v>
      </c>
      <c r="D180" s="19" t="e">
        <v>#VALUE!</v>
      </c>
      <c r="E180" s="19">
        <v>9.2373922254095149</v>
      </c>
    </row>
    <row r="181" spans="2:5" x14ac:dyDescent="0.25">
      <c r="B181" t="s">
        <v>373</v>
      </c>
      <c r="C181" t="s">
        <v>374</v>
      </c>
      <c r="D181" s="19" t="e">
        <v>#VALUE!</v>
      </c>
      <c r="E181" s="19">
        <v>8.8942021359897296</v>
      </c>
    </row>
    <row r="182" spans="2:5" x14ac:dyDescent="0.25">
      <c r="B182" t="s">
        <v>391</v>
      </c>
      <c r="C182" t="s">
        <v>392</v>
      </c>
      <c r="D182" s="19" t="e">
        <v>#VALUE!</v>
      </c>
      <c r="E182" s="19">
        <v>26.266445181000854</v>
      </c>
    </row>
    <row r="183" spans="2:5" x14ac:dyDescent="0.25">
      <c r="B183" t="s">
        <v>420</v>
      </c>
      <c r="C183" t="s">
        <v>421</v>
      </c>
      <c r="D183" s="19" t="e">
        <v>#VALUE!</v>
      </c>
      <c r="E183" s="19">
        <v>42.472987093388795</v>
      </c>
    </row>
    <row r="184" spans="2:5" x14ac:dyDescent="0.25">
      <c r="B184" t="s">
        <v>426</v>
      </c>
      <c r="C184" t="s">
        <v>427</v>
      </c>
      <c r="D184" s="19" t="e">
        <v>#VALUE!</v>
      </c>
      <c r="E184" s="19">
        <v>9.5558579175356755</v>
      </c>
    </row>
    <row r="185" spans="2:5" x14ac:dyDescent="0.25">
      <c r="B185" t="s">
        <v>429</v>
      </c>
      <c r="C185" t="s">
        <v>430</v>
      </c>
      <c r="D185" s="19" t="e">
        <v>#VALUE!</v>
      </c>
      <c r="E185" s="19">
        <v>111.11810461074592</v>
      </c>
    </row>
    <row r="186" spans="2:5" x14ac:dyDescent="0.25">
      <c r="B186" t="s">
        <v>440</v>
      </c>
      <c r="C186" t="s">
        <v>441</v>
      </c>
      <c r="D186" s="19" t="e">
        <v>#VALUE!</v>
      </c>
      <c r="E186" s="19">
        <v>24.285862114887596</v>
      </c>
    </row>
    <row r="187" spans="2:5" x14ac:dyDescent="0.25">
      <c r="B187" t="s">
        <v>452</v>
      </c>
      <c r="C187" t="s">
        <v>453</v>
      </c>
      <c r="D187" s="19" t="e">
        <v>#VALUE!</v>
      </c>
      <c r="E187" s="19">
        <v>52.63280576206175</v>
      </c>
    </row>
    <row r="188" spans="2:5" x14ac:dyDescent="0.25">
      <c r="B188" t="s">
        <v>455</v>
      </c>
      <c r="C188" t="s">
        <v>456</v>
      </c>
      <c r="D188" s="19" t="e">
        <v>#VALUE!</v>
      </c>
      <c r="E188" s="19">
        <v>55.138301985563011</v>
      </c>
    </row>
    <row r="189" spans="2:5" x14ac:dyDescent="0.25">
      <c r="B189" t="s">
        <v>463</v>
      </c>
      <c r="C189" t="s">
        <v>464</v>
      </c>
      <c r="D189" s="19" t="e">
        <v>#VALUE!</v>
      </c>
      <c r="E189" s="19">
        <v>3.378312882757935</v>
      </c>
    </row>
    <row r="190" spans="2:5" x14ac:dyDescent="0.25">
      <c r="B190" t="s">
        <v>502</v>
      </c>
      <c r="C190" t="s">
        <v>503</v>
      </c>
      <c r="D190" s="19" t="e">
        <v>#VALUE!</v>
      </c>
      <c r="E190" s="19">
        <v>4.9170372330068739</v>
      </c>
    </row>
    <row r="191" spans="2:5" x14ac:dyDescent="0.25">
      <c r="B191" t="s">
        <v>511</v>
      </c>
      <c r="C191" t="s">
        <v>512</v>
      </c>
      <c r="D191" s="19" t="e">
        <v>#VALUE!</v>
      </c>
      <c r="E191" s="19">
        <v>10.526187656959095</v>
      </c>
    </row>
    <row r="192" spans="2:5" x14ac:dyDescent="0.25">
      <c r="B192" t="s">
        <v>529</v>
      </c>
      <c r="C192" t="s">
        <v>530</v>
      </c>
      <c r="D192" s="19" t="e">
        <v>#VALUE!</v>
      </c>
      <c r="E192" s="19">
        <v>27.429953279976075</v>
      </c>
    </row>
    <row r="193" spans="2:5" x14ac:dyDescent="0.25">
      <c r="B193" t="s">
        <v>532</v>
      </c>
      <c r="C193" t="s">
        <v>533</v>
      </c>
      <c r="D193" s="19" t="e">
        <v>#VALUE!</v>
      </c>
      <c r="E193" s="19">
        <v>6.1180844870684803</v>
      </c>
    </row>
    <row r="194" spans="2:5" x14ac:dyDescent="0.25">
      <c r="B194" t="s">
        <v>538</v>
      </c>
      <c r="C194" t="s">
        <v>539</v>
      </c>
      <c r="D194" s="19" t="e">
        <v>#VALUE!</v>
      </c>
      <c r="E194" s="19">
        <v>14.291644318204892</v>
      </c>
    </row>
    <row r="195" spans="2:5" x14ac:dyDescent="0.25">
      <c r="B195" t="s">
        <v>553</v>
      </c>
      <c r="C195" t="s">
        <v>554</v>
      </c>
      <c r="D195" s="19" t="e">
        <v>#VALUE!</v>
      </c>
      <c r="E195" s="19">
        <v>10.73223622621482</v>
      </c>
    </row>
    <row r="196" spans="2:5" x14ac:dyDescent="0.25">
      <c r="B196" t="s">
        <v>571</v>
      </c>
      <c r="C196" t="s">
        <v>572</v>
      </c>
      <c r="D196" s="19" t="e">
        <v>#VALUE!</v>
      </c>
      <c r="E196" s="19">
        <v>3.7246154342881881</v>
      </c>
    </row>
    <row r="197" spans="2:5" x14ac:dyDescent="0.25">
      <c r="B197" t="s">
        <v>7</v>
      </c>
      <c r="C197" t="s">
        <v>8</v>
      </c>
      <c r="D197" s="19" t="e">
        <v>#VALUE!</v>
      </c>
      <c r="E197" s="19">
        <v>26.433455604797452</v>
      </c>
    </row>
  </sheetData>
  <sortState ref="O42:R62">
    <sortCondition descending="1" ref="R42:R62"/>
  </sortState>
  <mergeCells count="4">
    <mergeCell ref="J1:M1"/>
    <mergeCell ref="B1:G1"/>
    <mergeCell ref="D2:F2"/>
    <mergeCell ref="H2:I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1"/>
  <sheetViews>
    <sheetView workbookViewId="0">
      <selection activeCell="I6" sqref="I6"/>
    </sheetView>
  </sheetViews>
  <sheetFormatPr defaultRowHeight="13.8" x14ac:dyDescent="0.25"/>
  <cols>
    <col min="2" max="3" width="13.44140625" customWidth="1"/>
    <col min="4" max="4" width="9.21875" bestFit="1" customWidth="1"/>
    <col min="5" max="5" width="25.5546875" customWidth="1"/>
  </cols>
  <sheetData>
    <row r="1" spans="1:35" x14ac:dyDescent="0.25">
      <c r="A1" t="s">
        <v>0</v>
      </c>
      <c r="B1" t="s">
        <v>13</v>
      </c>
      <c r="C1" s="6">
        <v>2000</v>
      </c>
      <c r="D1" s="6">
        <v>2015</v>
      </c>
      <c r="F1" t="s">
        <v>4</v>
      </c>
      <c r="G1" t="s">
        <v>5</v>
      </c>
      <c r="H1" s="1">
        <v>1990</v>
      </c>
      <c r="I1" s="1">
        <v>1991</v>
      </c>
      <c r="J1" s="1">
        <v>1992</v>
      </c>
      <c r="K1" s="1">
        <v>1993</v>
      </c>
      <c r="L1" s="1">
        <v>1994</v>
      </c>
      <c r="M1" s="1">
        <v>1995</v>
      </c>
      <c r="N1" s="1">
        <v>1996</v>
      </c>
      <c r="O1" s="1">
        <v>1997</v>
      </c>
      <c r="P1" s="1">
        <v>1998</v>
      </c>
      <c r="Q1" s="1">
        <v>1999</v>
      </c>
      <c r="R1" s="1">
        <v>2000</v>
      </c>
      <c r="S1" s="1">
        <v>2001</v>
      </c>
      <c r="T1" s="1">
        <v>2002</v>
      </c>
      <c r="U1" s="1">
        <v>2003</v>
      </c>
      <c r="V1" s="1">
        <v>2004</v>
      </c>
      <c r="W1" s="1">
        <v>2005</v>
      </c>
      <c r="X1" s="1">
        <v>2006</v>
      </c>
      <c r="Y1" s="1">
        <v>2007</v>
      </c>
      <c r="Z1" s="1">
        <v>2008</v>
      </c>
      <c r="AA1" s="1">
        <v>2009</v>
      </c>
      <c r="AB1" s="1">
        <v>2010</v>
      </c>
      <c r="AC1" s="1">
        <v>2011</v>
      </c>
      <c r="AD1" s="1">
        <v>2012</v>
      </c>
      <c r="AE1" s="1">
        <v>2013</v>
      </c>
      <c r="AF1" s="1">
        <v>2014</v>
      </c>
      <c r="AG1" s="1">
        <v>2015</v>
      </c>
      <c r="AH1" s="1">
        <v>2016</v>
      </c>
      <c r="AI1" s="1" t="s">
        <v>6</v>
      </c>
    </row>
    <row r="2" spans="1:35" x14ac:dyDescent="0.25">
      <c r="A2" t="s">
        <v>7</v>
      </c>
      <c r="B2" t="s">
        <v>8</v>
      </c>
      <c r="D2" s="9">
        <f>100*(AG2/AG$182)</f>
        <v>3.50177566857788</v>
      </c>
      <c r="F2" t="s">
        <v>3</v>
      </c>
      <c r="G2" t="s">
        <v>15</v>
      </c>
      <c r="H2" s="1" t="s">
        <v>12</v>
      </c>
      <c r="I2" s="1" t="s">
        <v>12</v>
      </c>
      <c r="J2" s="1" t="s">
        <v>12</v>
      </c>
      <c r="K2" s="1" t="s">
        <v>12</v>
      </c>
      <c r="L2" s="1" t="s">
        <v>12</v>
      </c>
      <c r="M2" s="1" t="s">
        <v>12</v>
      </c>
      <c r="N2" s="1" t="s">
        <v>12</v>
      </c>
      <c r="O2" s="1" t="s">
        <v>12</v>
      </c>
      <c r="P2" s="1" t="s">
        <v>12</v>
      </c>
      <c r="Q2" s="1" t="s">
        <v>12</v>
      </c>
      <c r="R2" s="1" t="s">
        <v>12</v>
      </c>
      <c r="S2" s="1" t="s">
        <v>12</v>
      </c>
      <c r="T2" s="1">
        <v>845.29499999999996</v>
      </c>
      <c r="U2" s="1">
        <v>900.06600000000003</v>
      </c>
      <c r="V2" s="1">
        <v>896.03599999999994</v>
      </c>
      <c r="W2" s="1">
        <v>999.23800000000006</v>
      </c>
      <c r="X2" s="2">
        <v>1052.539</v>
      </c>
      <c r="Y2" s="2">
        <v>1191.318</v>
      </c>
      <c r="Z2" s="2">
        <v>1229.7349999999999</v>
      </c>
      <c r="AA2" s="2">
        <v>1457.6859999999999</v>
      </c>
      <c r="AB2" s="2">
        <v>1561.15</v>
      </c>
      <c r="AC2" s="2">
        <v>1655.3630000000001</v>
      </c>
      <c r="AD2" s="2">
        <v>1875.0160000000001</v>
      </c>
      <c r="AE2" s="2">
        <v>1933.4949999999999</v>
      </c>
      <c r="AF2" s="2">
        <v>1944.088</v>
      </c>
      <c r="AG2" s="2">
        <v>1957.643</v>
      </c>
      <c r="AH2" s="2">
        <v>1994.4190000000001</v>
      </c>
      <c r="AI2" s="1">
        <v>2013</v>
      </c>
    </row>
    <row r="3" spans="1:35" x14ac:dyDescent="0.25">
      <c r="A3" t="s">
        <v>20</v>
      </c>
      <c r="B3" t="s">
        <v>21</v>
      </c>
      <c r="C3" s="8">
        <f>(H3/H$182)*100</f>
        <v>12.313561344838897</v>
      </c>
      <c r="D3" s="8">
        <f t="shared" ref="D3:D66" si="0">100*(AG3/AG$182)</f>
        <v>21.237033755635416</v>
      </c>
      <c r="F3" t="s">
        <v>3</v>
      </c>
      <c r="G3" t="s">
        <v>15</v>
      </c>
      <c r="H3" s="3">
        <v>2944.636</v>
      </c>
      <c r="I3" s="3">
        <v>2229.8139999999999</v>
      </c>
      <c r="J3" s="3">
        <v>2137.116</v>
      </c>
      <c r="K3" s="3">
        <v>2409.7689999999998</v>
      </c>
      <c r="L3" s="3">
        <v>2747.3229999999999</v>
      </c>
      <c r="M3" s="3">
        <v>3050.3719999999998</v>
      </c>
      <c r="N3" s="3">
        <v>3360.1219999999998</v>
      </c>
      <c r="O3" s="3">
        <v>3022.3449999999998</v>
      </c>
      <c r="P3" s="3">
        <v>3359.384</v>
      </c>
      <c r="Q3" s="3">
        <v>3823.212</v>
      </c>
      <c r="R3" s="3">
        <v>4225.8140000000003</v>
      </c>
      <c r="S3" s="3">
        <v>4651.2560000000003</v>
      </c>
      <c r="T3" s="3">
        <v>4934.1670000000004</v>
      </c>
      <c r="U3" s="3">
        <v>5353.0929999999998</v>
      </c>
      <c r="V3" s="3">
        <v>5845.8310000000001</v>
      </c>
      <c r="W3" s="3">
        <v>6426.27</v>
      </c>
      <c r="X3" s="3">
        <v>7037.3</v>
      </c>
      <c r="Y3" s="3">
        <v>7719.5690000000004</v>
      </c>
      <c r="Z3" s="3">
        <v>8544.8310000000001</v>
      </c>
      <c r="AA3" s="3">
        <v>8986.7970000000005</v>
      </c>
      <c r="AB3" s="3">
        <v>9525.0419999999995</v>
      </c>
      <c r="AC3" s="3">
        <v>10065.540999999999</v>
      </c>
      <c r="AD3" s="3">
        <v>10517.939</v>
      </c>
      <c r="AE3" s="3">
        <v>10947.647000000001</v>
      </c>
      <c r="AF3" s="3">
        <v>11390.710999999999</v>
      </c>
      <c r="AG3" s="3">
        <v>11872.414000000001</v>
      </c>
      <c r="AH3" s="3">
        <v>12484.422</v>
      </c>
      <c r="AI3" s="3">
        <v>2010</v>
      </c>
    </row>
    <row r="4" spans="1:35" x14ac:dyDescent="0.25">
      <c r="A4" t="s">
        <v>23</v>
      </c>
      <c r="B4" t="s">
        <v>24</v>
      </c>
      <c r="C4" s="8">
        <f t="shared" ref="C4:C67" si="1">(H4/H$182)*100</f>
        <v>28.693007089975463</v>
      </c>
      <c r="D4" s="8">
        <f t="shared" si="0"/>
        <v>25.334858439767459</v>
      </c>
      <c r="F4" t="s">
        <v>3</v>
      </c>
      <c r="G4" t="s">
        <v>15</v>
      </c>
      <c r="H4" s="3">
        <v>6861.5780000000004</v>
      </c>
      <c r="I4" s="3">
        <v>6835.2470000000003</v>
      </c>
      <c r="J4" s="3">
        <v>6933.1369999999997</v>
      </c>
      <c r="K4" s="3">
        <v>6787.866</v>
      </c>
      <c r="L4" s="3">
        <v>6719.5370000000003</v>
      </c>
      <c r="M4" s="3">
        <v>6980.4319999999998</v>
      </c>
      <c r="N4" s="3">
        <v>7247.24</v>
      </c>
      <c r="O4" s="3">
        <v>7329.5079999999998</v>
      </c>
      <c r="P4" s="3">
        <v>7664.7969999999996</v>
      </c>
      <c r="Q4" s="3">
        <v>7908.375</v>
      </c>
      <c r="R4" s="3">
        <v>8246.7780000000002</v>
      </c>
      <c r="S4" s="3">
        <v>8562.0280000000002</v>
      </c>
      <c r="T4" s="3">
        <v>9045.8770000000004</v>
      </c>
      <c r="U4" s="3">
        <v>9744.4369999999999</v>
      </c>
      <c r="V4" s="3">
        <v>10287.737999999999</v>
      </c>
      <c r="W4" s="3">
        <v>11077.861000000001</v>
      </c>
      <c r="X4" s="3">
        <v>11437.918</v>
      </c>
      <c r="Y4" s="3">
        <v>11956.565000000001</v>
      </c>
      <c r="Z4" s="3">
        <v>12214.403</v>
      </c>
      <c r="AA4" s="3">
        <v>12267.94</v>
      </c>
      <c r="AB4" s="3">
        <v>12612.950999999999</v>
      </c>
      <c r="AC4" s="3">
        <v>12970.946</v>
      </c>
      <c r="AD4" s="3">
        <v>13273.174000000001</v>
      </c>
      <c r="AE4" s="3">
        <v>13719.066000000001</v>
      </c>
      <c r="AF4" s="3">
        <v>13888.027</v>
      </c>
      <c r="AG4" s="3">
        <v>14163.273999999999</v>
      </c>
      <c r="AH4" s="3">
        <v>14610.196</v>
      </c>
      <c r="AI4" s="3">
        <v>2013</v>
      </c>
    </row>
    <row r="5" spans="1:35" x14ac:dyDescent="0.25">
      <c r="A5" t="s">
        <v>26</v>
      </c>
      <c r="B5" t="s">
        <v>27</v>
      </c>
      <c r="C5" s="8">
        <f t="shared" si="1"/>
        <v>9.4090834048542078</v>
      </c>
      <c r="D5" s="8">
        <f t="shared" si="0"/>
        <v>13.193946905152815</v>
      </c>
      <c r="F5" t="s">
        <v>3</v>
      </c>
      <c r="G5" t="s">
        <v>15</v>
      </c>
      <c r="H5" s="3">
        <v>2250.0659999999998</v>
      </c>
      <c r="I5" s="3">
        <v>2279.62</v>
      </c>
      <c r="J5" s="3">
        <v>2131.5189999999998</v>
      </c>
      <c r="K5" s="3">
        <v>1610.538</v>
      </c>
      <c r="L5" s="3">
        <v>1618.298</v>
      </c>
      <c r="M5" s="3">
        <v>1844.519</v>
      </c>
      <c r="N5" s="3">
        <v>2070.4580000000001</v>
      </c>
      <c r="O5" s="3">
        <v>2193.2979999999998</v>
      </c>
      <c r="P5" s="3">
        <v>2253.5</v>
      </c>
      <c r="Q5" s="3">
        <v>2269.806</v>
      </c>
      <c r="R5" s="3">
        <v>2322.681</v>
      </c>
      <c r="S5" s="3">
        <v>2403.431</v>
      </c>
      <c r="T5" s="3">
        <v>2693.0250000000001</v>
      </c>
      <c r="U5" s="3">
        <v>2806.66</v>
      </c>
      <c r="V5" s="3">
        <v>3104.453</v>
      </c>
      <c r="W5" s="3">
        <v>3679.12</v>
      </c>
      <c r="X5" s="3">
        <v>4445.1229999999996</v>
      </c>
      <c r="Y5" s="3">
        <v>5431.4759999999997</v>
      </c>
      <c r="Z5" s="3">
        <v>6119.6270000000004</v>
      </c>
      <c r="AA5" s="3">
        <v>6130.9539999999997</v>
      </c>
      <c r="AB5" s="3">
        <v>6230.4210000000003</v>
      </c>
      <c r="AC5" s="3">
        <v>6415.7470000000003</v>
      </c>
      <c r="AD5" s="3">
        <v>6670.6679999999997</v>
      </c>
      <c r="AE5" s="3">
        <v>7029.8059999999996</v>
      </c>
      <c r="AF5" s="3">
        <v>7269.884</v>
      </c>
      <c r="AG5" s="3">
        <v>7375.9830000000002</v>
      </c>
      <c r="AH5" s="3">
        <v>7501.6509999999998</v>
      </c>
      <c r="AI5" s="3">
        <v>2013</v>
      </c>
    </row>
    <row r="6" spans="1:35" x14ac:dyDescent="0.25">
      <c r="A6" t="s">
        <v>29</v>
      </c>
      <c r="B6" t="s">
        <v>30</v>
      </c>
      <c r="C6" s="8">
        <f t="shared" si="1"/>
        <v>49.696116429015525</v>
      </c>
      <c r="D6" s="8">
        <f t="shared" si="0"/>
        <v>41.983974576550878</v>
      </c>
      <c r="F6" t="s">
        <v>3</v>
      </c>
      <c r="G6" t="s">
        <v>15</v>
      </c>
      <c r="H6" s="3">
        <v>11884.212</v>
      </c>
      <c r="I6" s="3">
        <v>12503.687</v>
      </c>
      <c r="J6" s="3">
        <v>12708.385</v>
      </c>
      <c r="K6" s="3">
        <v>13419.718000000001</v>
      </c>
      <c r="L6" s="3">
        <v>14207.043</v>
      </c>
      <c r="M6" s="3">
        <v>13408.386</v>
      </c>
      <c r="N6" s="3">
        <v>14094.779</v>
      </c>
      <c r="O6" s="3">
        <v>14786.351000000001</v>
      </c>
      <c r="P6" s="3">
        <v>15300.404</v>
      </c>
      <c r="Q6" s="3">
        <v>15826.268</v>
      </c>
      <c r="R6" s="3">
        <v>16393.021000000001</v>
      </c>
      <c r="S6" s="3">
        <v>15759.516</v>
      </c>
      <c r="T6" s="3">
        <v>16232.333000000001</v>
      </c>
      <c r="U6" s="3">
        <v>17314.393</v>
      </c>
      <c r="V6" s="3">
        <v>18170.8</v>
      </c>
      <c r="W6" s="3">
        <v>19894.494999999999</v>
      </c>
      <c r="X6" s="3">
        <v>22867.218000000001</v>
      </c>
      <c r="Y6" s="3">
        <v>24867.998</v>
      </c>
      <c r="Z6" s="3">
        <v>25472.846000000001</v>
      </c>
      <c r="AA6" s="3">
        <v>22684.761999999999</v>
      </c>
      <c r="AB6" s="3">
        <v>20780.138999999999</v>
      </c>
      <c r="AC6" s="3">
        <v>20591.763999999999</v>
      </c>
      <c r="AD6" s="3">
        <v>21496.718000000001</v>
      </c>
      <c r="AE6" s="3">
        <v>21946.913</v>
      </c>
      <c r="AF6" s="3">
        <v>22998.25</v>
      </c>
      <c r="AG6" s="3">
        <v>23470.845000000001</v>
      </c>
      <c r="AH6" s="3">
        <v>23997.504000000001</v>
      </c>
      <c r="AI6" s="3">
        <v>2011</v>
      </c>
    </row>
    <row r="7" spans="1:35" x14ac:dyDescent="0.25">
      <c r="A7" t="s">
        <v>32</v>
      </c>
      <c r="B7" t="s">
        <v>33</v>
      </c>
      <c r="C7" s="8">
        <f t="shared" si="1"/>
        <v>30.164097128331619</v>
      </c>
      <c r="D7" s="8">
        <f t="shared" si="0"/>
        <v>40.024096538557544</v>
      </c>
      <c r="F7" t="s">
        <v>3</v>
      </c>
      <c r="G7" t="s">
        <v>15</v>
      </c>
      <c r="H7" s="3">
        <v>7213.3710000000001</v>
      </c>
      <c r="I7" s="3">
        <v>8126.0280000000002</v>
      </c>
      <c r="J7" s="3">
        <v>9043.848</v>
      </c>
      <c r="K7" s="3">
        <v>9693.4869999999992</v>
      </c>
      <c r="L7" s="3">
        <v>10344.716</v>
      </c>
      <c r="M7" s="3">
        <v>10134.312</v>
      </c>
      <c r="N7" s="3">
        <v>10760.72</v>
      </c>
      <c r="O7" s="3">
        <v>11696.853999999999</v>
      </c>
      <c r="P7" s="3">
        <v>12142.249</v>
      </c>
      <c r="Q7" s="3">
        <v>11782.050999999999</v>
      </c>
      <c r="R7" s="3">
        <v>11829.834999999999</v>
      </c>
      <c r="S7" s="3">
        <v>11450.107</v>
      </c>
      <c r="T7" s="3">
        <v>10260.037</v>
      </c>
      <c r="U7" s="3">
        <v>11282.892</v>
      </c>
      <c r="V7" s="3">
        <v>12522.148999999999</v>
      </c>
      <c r="W7" s="3">
        <v>13983.602999999999</v>
      </c>
      <c r="X7" s="3">
        <v>15468.733</v>
      </c>
      <c r="Y7" s="3">
        <v>16977.25</v>
      </c>
      <c r="Z7" s="3">
        <v>17667.830000000002</v>
      </c>
      <c r="AA7" s="3">
        <v>17638.359</v>
      </c>
      <c r="AB7" s="3">
        <v>19227.994999999999</v>
      </c>
      <c r="AC7" s="3">
        <v>21026.897000000001</v>
      </c>
      <c r="AD7" s="3">
        <v>21341.903999999999</v>
      </c>
      <c r="AE7" s="3">
        <v>22067.289000000001</v>
      </c>
      <c r="AF7" s="3">
        <v>22301.678</v>
      </c>
      <c r="AG7" s="3">
        <v>22375.188999999998</v>
      </c>
      <c r="AH7" s="3">
        <v>22231.323</v>
      </c>
      <c r="AI7" s="3">
        <v>2010</v>
      </c>
    </row>
    <row r="8" spans="1:35" x14ac:dyDescent="0.25">
      <c r="A8" t="s">
        <v>35</v>
      </c>
      <c r="B8" t="s">
        <v>36</v>
      </c>
      <c r="C8" s="8" t="e">
        <f t="shared" si="1"/>
        <v>#VALUE!</v>
      </c>
      <c r="D8" s="8">
        <f t="shared" si="0"/>
        <v>15.083778446718629</v>
      </c>
      <c r="F8" t="s">
        <v>3</v>
      </c>
      <c r="G8" t="s">
        <v>15</v>
      </c>
      <c r="H8" s="3" t="s">
        <v>12</v>
      </c>
      <c r="I8" s="3" t="s">
        <v>12</v>
      </c>
      <c r="J8" s="3">
        <v>1416.2670000000001</v>
      </c>
      <c r="K8" s="3">
        <v>1275.7639999999999</v>
      </c>
      <c r="L8" s="3">
        <v>1406.6679999999999</v>
      </c>
      <c r="M8" s="3">
        <v>1585.0809999999999</v>
      </c>
      <c r="N8" s="3">
        <v>1724.2170000000001</v>
      </c>
      <c r="O8" s="3">
        <v>1830.4659999999999</v>
      </c>
      <c r="P8" s="3">
        <v>1985.3330000000001</v>
      </c>
      <c r="Q8" s="3">
        <v>2093.078</v>
      </c>
      <c r="R8" s="3">
        <v>2273.346</v>
      </c>
      <c r="S8" s="3">
        <v>2561.94</v>
      </c>
      <c r="T8" s="3">
        <v>2996.2330000000002</v>
      </c>
      <c r="U8" s="3">
        <v>3496.8719999999998</v>
      </c>
      <c r="V8" s="3">
        <v>3982.4189999999999</v>
      </c>
      <c r="W8" s="3">
        <v>4721.8490000000002</v>
      </c>
      <c r="X8" s="3">
        <v>5527.6419999999998</v>
      </c>
      <c r="Y8" s="3">
        <v>6476.5469999999996</v>
      </c>
      <c r="Z8" s="3">
        <v>7086.0879999999997</v>
      </c>
      <c r="AA8" s="3">
        <v>6150.25</v>
      </c>
      <c r="AB8" s="3">
        <v>6383.84</v>
      </c>
      <c r="AC8" s="3">
        <v>6821.8339999999998</v>
      </c>
      <c r="AD8" s="3">
        <v>7418.098</v>
      </c>
      <c r="AE8" s="3">
        <v>7779.1559999999999</v>
      </c>
      <c r="AF8" s="3">
        <v>8163.9740000000002</v>
      </c>
      <c r="AG8" s="3">
        <v>8432.48</v>
      </c>
      <c r="AH8" s="3">
        <v>8716.8960000000006</v>
      </c>
      <c r="AI8" s="3">
        <v>2011</v>
      </c>
    </row>
    <row r="9" spans="1:35" x14ac:dyDescent="0.25">
      <c r="A9" t="s">
        <v>38</v>
      </c>
      <c r="B9" t="s">
        <v>39</v>
      </c>
      <c r="C9" s="8">
        <f t="shared" si="1"/>
        <v>78.298518794448256</v>
      </c>
      <c r="D9" s="8">
        <f t="shared" si="0"/>
        <v>84.64102623957605</v>
      </c>
      <c r="F9" t="s">
        <v>3</v>
      </c>
      <c r="G9" t="s">
        <v>15</v>
      </c>
      <c r="H9" s="3">
        <v>18724.123</v>
      </c>
      <c r="I9" s="3">
        <v>18901.683000000001</v>
      </c>
      <c r="J9" s="3">
        <v>19643.873</v>
      </c>
      <c r="K9" s="3">
        <v>20714.405999999999</v>
      </c>
      <c r="L9" s="3">
        <v>21973.065999999999</v>
      </c>
      <c r="M9" s="3">
        <v>22805.852999999999</v>
      </c>
      <c r="N9" s="3">
        <v>23941.960999999999</v>
      </c>
      <c r="O9" s="3">
        <v>25119.285</v>
      </c>
      <c r="P9" s="3">
        <v>26349.03</v>
      </c>
      <c r="Q9" s="3">
        <v>27572.59</v>
      </c>
      <c r="R9" s="3">
        <v>28733.521000000001</v>
      </c>
      <c r="S9" s="3">
        <v>29763.338</v>
      </c>
      <c r="T9" s="3">
        <v>31077.005000000001</v>
      </c>
      <c r="U9" s="3">
        <v>32289.023000000001</v>
      </c>
      <c r="V9" s="3">
        <v>34139.076000000001</v>
      </c>
      <c r="W9" s="3">
        <v>35894.567000000003</v>
      </c>
      <c r="X9" s="3">
        <v>37397.800999999999</v>
      </c>
      <c r="Y9" s="3">
        <v>39386.324999999997</v>
      </c>
      <c r="Z9" s="3">
        <v>40349.415000000001</v>
      </c>
      <c r="AA9" s="3">
        <v>40559.466</v>
      </c>
      <c r="AB9" s="3">
        <v>41397.837</v>
      </c>
      <c r="AC9" s="3">
        <v>42732.042999999998</v>
      </c>
      <c r="AD9" s="3">
        <v>44298.311000000002</v>
      </c>
      <c r="AE9" s="3">
        <v>45212.114999999998</v>
      </c>
      <c r="AF9" s="3">
        <v>46550.050999999999</v>
      </c>
      <c r="AG9" s="3">
        <v>47317.968999999997</v>
      </c>
      <c r="AH9" s="3">
        <v>48404.370999999999</v>
      </c>
      <c r="AI9" s="3">
        <v>2014</v>
      </c>
    </row>
    <row r="10" spans="1:35" x14ac:dyDescent="0.25">
      <c r="A10" t="s">
        <v>41</v>
      </c>
      <c r="B10" t="s">
        <v>42</v>
      </c>
      <c r="C10" s="8">
        <f t="shared" si="1"/>
        <v>85.006534312206142</v>
      </c>
      <c r="D10" s="8">
        <f t="shared" si="0"/>
        <v>84.409507355382985</v>
      </c>
      <c r="F10" t="s">
        <v>3</v>
      </c>
      <c r="G10" t="s">
        <v>15</v>
      </c>
      <c r="H10" s="3">
        <v>20328.261999999999</v>
      </c>
      <c r="I10" s="3">
        <v>21541.537</v>
      </c>
      <c r="J10" s="3">
        <v>22240.075000000001</v>
      </c>
      <c r="K10" s="3">
        <v>22646.346000000001</v>
      </c>
      <c r="L10" s="3">
        <v>23545.919000000002</v>
      </c>
      <c r="M10" s="3">
        <v>24632.3</v>
      </c>
      <c r="N10" s="3">
        <v>25652.403999999999</v>
      </c>
      <c r="O10" s="3">
        <v>26627.100999999999</v>
      </c>
      <c r="P10" s="3">
        <v>27852.898000000001</v>
      </c>
      <c r="Q10" s="3">
        <v>29252.545999999998</v>
      </c>
      <c r="R10" s="3">
        <v>30849.743999999999</v>
      </c>
      <c r="S10" s="3">
        <v>31904.400000000001</v>
      </c>
      <c r="T10" s="3">
        <v>32756.205999999998</v>
      </c>
      <c r="U10" s="3">
        <v>33509.470999999998</v>
      </c>
      <c r="V10" s="3">
        <v>35178.858</v>
      </c>
      <c r="W10" s="3">
        <v>36822.053999999996</v>
      </c>
      <c r="X10" s="3">
        <v>38973.879999999997</v>
      </c>
      <c r="Y10" s="3">
        <v>41316.29</v>
      </c>
      <c r="Z10" s="3">
        <v>42649.851000000002</v>
      </c>
      <c r="AA10" s="3">
        <v>41207.214</v>
      </c>
      <c r="AB10" s="3">
        <v>42430.637000000002</v>
      </c>
      <c r="AC10" s="3">
        <v>44397.116999999998</v>
      </c>
      <c r="AD10" s="3">
        <v>45379.116000000002</v>
      </c>
      <c r="AE10" s="3">
        <v>46027.254999999997</v>
      </c>
      <c r="AF10" s="3">
        <v>46640.267</v>
      </c>
      <c r="AG10" s="3">
        <v>47188.54</v>
      </c>
      <c r="AH10" s="3">
        <v>48298.574999999997</v>
      </c>
      <c r="AI10" s="3">
        <v>2014</v>
      </c>
    </row>
    <row r="11" spans="1:35" x14ac:dyDescent="0.25">
      <c r="A11" t="s">
        <v>44</v>
      </c>
      <c r="B11" t="s">
        <v>45</v>
      </c>
      <c r="C11" s="8" t="e">
        <f t="shared" si="1"/>
        <v>#VALUE!</v>
      </c>
      <c r="D11" s="8">
        <f t="shared" si="0"/>
        <v>33.113423575058057</v>
      </c>
      <c r="F11" t="s">
        <v>3</v>
      </c>
      <c r="G11" t="s">
        <v>15</v>
      </c>
      <c r="H11" s="3" t="s">
        <v>12</v>
      </c>
      <c r="I11" s="3" t="s">
        <v>12</v>
      </c>
      <c r="J11" s="3">
        <v>4558.2669999999998</v>
      </c>
      <c r="K11" s="3">
        <v>3575.2530000000002</v>
      </c>
      <c r="L11" s="3">
        <v>2890.5509999999999</v>
      </c>
      <c r="M11" s="3">
        <v>2523.5070000000001</v>
      </c>
      <c r="N11" s="3">
        <v>2622.105</v>
      </c>
      <c r="O11" s="3">
        <v>2876.1489999999999</v>
      </c>
      <c r="P11" s="3">
        <v>3052.7979999999998</v>
      </c>
      <c r="Q11" s="3">
        <v>3408.3690000000001</v>
      </c>
      <c r="R11" s="3">
        <v>3647.1179999999999</v>
      </c>
      <c r="S11" s="3">
        <v>3926.4769999999999</v>
      </c>
      <c r="T11" s="3">
        <v>4262.1210000000001</v>
      </c>
      <c r="U11" s="3">
        <v>4748.6189999999997</v>
      </c>
      <c r="V11" s="3">
        <v>5317.0370000000003</v>
      </c>
      <c r="W11" s="3">
        <v>6860.6040000000003</v>
      </c>
      <c r="X11" s="3">
        <v>9407.4979999999996</v>
      </c>
      <c r="Y11" s="3">
        <v>11942.263000000001</v>
      </c>
      <c r="Z11" s="3">
        <v>13347.833000000001</v>
      </c>
      <c r="AA11" s="3">
        <v>14568.159</v>
      </c>
      <c r="AB11" s="3">
        <v>15354.585999999999</v>
      </c>
      <c r="AC11" s="3">
        <v>15561.817999999999</v>
      </c>
      <c r="AD11" s="3">
        <v>16062.834000000001</v>
      </c>
      <c r="AE11" s="3">
        <v>17134.988000000001</v>
      </c>
      <c r="AF11" s="3">
        <v>17760.794000000002</v>
      </c>
      <c r="AG11" s="3">
        <v>18511.826000000001</v>
      </c>
      <c r="AH11" s="3">
        <v>19053.364000000001</v>
      </c>
      <c r="AI11" s="3">
        <v>2014</v>
      </c>
    </row>
    <row r="12" spans="1:35" x14ac:dyDescent="0.25">
      <c r="A12" t="s">
        <v>47</v>
      </c>
      <c r="B12" t="s">
        <v>48</v>
      </c>
      <c r="C12" s="8">
        <f t="shared" si="1"/>
        <v>64.328722989822921</v>
      </c>
      <c r="D12" s="8">
        <f t="shared" si="0"/>
        <v>45.339226619350093</v>
      </c>
      <c r="F12" t="s">
        <v>3</v>
      </c>
      <c r="G12" t="s">
        <v>15</v>
      </c>
      <c r="H12" s="3">
        <v>15383.419</v>
      </c>
      <c r="I12" s="3">
        <v>14930.248</v>
      </c>
      <c r="J12" s="3">
        <v>14435.306</v>
      </c>
      <c r="K12" s="3">
        <v>14570.723</v>
      </c>
      <c r="L12" s="3">
        <v>15086.973</v>
      </c>
      <c r="M12" s="3">
        <v>15750.067999999999</v>
      </c>
      <c r="N12" s="3">
        <v>16432.091</v>
      </c>
      <c r="O12" s="3">
        <v>17248.131000000001</v>
      </c>
      <c r="P12" s="3">
        <v>17959.153999999999</v>
      </c>
      <c r="Q12" s="3">
        <v>19222.756000000001</v>
      </c>
      <c r="R12" s="3">
        <v>20152.285</v>
      </c>
      <c r="S12" s="3">
        <v>20840.113000000001</v>
      </c>
      <c r="T12" s="3">
        <v>21419.333999999999</v>
      </c>
      <c r="U12" s="3">
        <v>21268.222000000002</v>
      </c>
      <c r="V12" s="3">
        <v>21745.789000000001</v>
      </c>
      <c r="W12" s="3">
        <v>22900.832999999999</v>
      </c>
      <c r="X12" s="3">
        <v>23905.013999999999</v>
      </c>
      <c r="Y12" s="3">
        <v>24599.065999999999</v>
      </c>
      <c r="Z12" s="3">
        <v>24213.274000000001</v>
      </c>
      <c r="AA12" s="3">
        <v>23112.608</v>
      </c>
      <c r="AB12" s="3">
        <v>23492.652999999998</v>
      </c>
      <c r="AC12" s="3">
        <v>23858.136999999999</v>
      </c>
      <c r="AD12" s="3">
        <v>24562.088</v>
      </c>
      <c r="AE12" s="3">
        <v>24692.233</v>
      </c>
      <c r="AF12" s="3">
        <v>25074.55</v>
      </c>
      <c r="AG12" s="3">
        <v>25346.575000000001</v>
      </c>
      <c r="AH12" s="3">
        <v>25934.763999999999</v>
      </c>
      <c r="AI12" s="3">
        <v>2013</v>
      </c>
    </row>
    <row r="13" spans="1:35" x14ac:dyDescent="0.25">
      <c r="A13" t="s">
        <v>50</v>
      </c>
      <c r="B13" t="s">
        <v>51</v>
      </c>
      <c r="C13" s="8">
        <f t="shared" si="1"/>
        <v>107.07260053247995</v>
      </c>
      <c r="D13" s="8">
        <f t="shared" si="0"/>
        <v>89.74101900399603</v>
      </c>
      <c r="F13" t="s">
        <v>3</v>
      </c>
      <c r="G13" t="s">
        <v>15</v>
      </c>
      <c r="H13" s="3">
        <v>25605.089</v>
      </c>
      <c r="I13" s="3">
        <v>25979.797999999999</v>
      </c>
      <c r="J13" s="3">
        <v>28000.670999999998</v>
      </c>
      <c r="K13" s="3">
        <v>30045.597000000002</v>
      </c>
      <c r="L13" s="3">
        <v>30848.120999999999</v>
      </c>
      <c r="M13" s="3">
        <v>31263.423999999999</v>
      </c>
      <c r="N13" s="3">
        <v>32014.282999999999</v>
      </c>
      <c r="O13" s="3">
        <v>32460.01</v>
      </c>
      <c r="P13" s="3">
        <v>33508.796999999999</v>
      </c>
      <c r="Q13" s="3">
        <v>30627.837</v>
      </c>
      <c r="R13" s="3">
        <v>37435.341999999997</v>
      </c>
      <c r="S13" s="3">
        <v>37833.860999999997</v>
      </c>
      <c r="T13" s="3">
        <v>36950.021999999997</v>
      </c>
      <c r="U13" s="3">
        <v>37231.932999999997</v>
      </c>
      <c r="V13" s="3">
        <v>37983.945</v>
      </c>
      <c r="W13" s="3">
        <v>38794.883000000002</v>
      </c>
      <c r="X13" s="3">
        <v>39399.561000000002</v>
      </c>
      <c r="Y13" s="3">
        <v>40477.957000000002</v>
      </c>
      <c r="Z13" s="3">
        <v>41185.953000000001</v>
      </c>
      <c r="AA13" s="3">
        <v>39956.163</v>
      </c>
      <c r="AB13" s="3">
        <v>40277.963000000003</v>
      </c>
      <c r="AC13" s="3">
        <v>43361.947999999997</v>
      </c>
      <c r="AD13" s="3">
        <v>44848.548999999999</v>
      </c>
      <c r="AE13" s="3">
        <v>47070.875999999997</v>
      </c>
      <c r="AF13" s="3">
        <v>49020.167000000001</v>
      </c>
      <c r="AG13" s="3">
        <v>50169.084000000003</v>
      </c>
      <c r="AH13" s="3">
        <v>51371.45</v>
      </c>
      <c r="AI13" s="3">
        <v>2013</v>
      </c>
    </row>
    <row r="14" spans="1:35" x14ac:dyDescent="0.25">
      <c r="A14" t="s">
        <v>53</v>
      </c>
      <c r="B14" t="s">
        <v>54</v>
      </c>
      <c r="C14" s="8">
        <f t="shared" si="1"/>
        <v>3.5471622116869597</v>
      </c>
      <c r="D14" s="8">
        <f t="shared" si="0"/>
        <v>6.4563840756779065</v>
      </c>
      <c r="F14" t="s">
        <v>3</v>
      </c>
      <c r="G14" t="s">
        <v>15</v>
      </c>
      <c r="H14" s="3">
        <v>848.26</v>
      </c>
      <c r="I14" s="3">
        <v>892.16300000000001</v>
      </c>
      <c r="J14" s="3">
        <v>935.07899999999995</v>
      </c>
      <c r="K14" s="3">
        <v>977.27700000000004</v>
      </c>
      <c r="L14" s="3">
        <v>1021.154</v>
      </c>
      <c r="M14" s="3">
        <v>1069.395</v>
      </c>
      <c r="N14" s="3">
        <v>1119.856</v>
      </c>
      <c r="O14" s="3">
        <v>1175.021</v>
      </c>
      <c r="P14" s="3">
        <v>1222.8869999999999</v>
      </c>
      <c r="Q14" s="3">
        <v>1283.848</v>
      </c>
      <c r="R14" s="3">
        <v>1361.2750000000001</v>
      </c>
      <c r="S14" s="3">
        <v>1434.1790000000001</v>
      </c>
      <c r="T14" s="3">
        <v>1501.374</v>
      </c>
      <c r="U14" s="3">
        <v>1594.3969999999999</v>
      </c>
      <c r="V14" s="3">
        <v>1713.09</v>
      </c>
      <c r="W14" s="3">
        <v>1854.6880000000001</v>
      </c>
      <c r="X14" s="3">
        <v>2018.201</v>
      </c>
      <c r="Y14" s="3">
        <v>2183.0239999999999</v>
      </c>
      <c r="Z14" s="3">
        <v>2324.5970000000002</v>
      </c>
      <c r="AA14" s="3">
        <v>2441.4430000000002</v>
      </c>
      <c r="AB14" s="3">
        <v>2592.165</v>
      </c>
      <c r="AC14" s="3">
        <v>2785.4659999999999</v>
      </c>
      <c r="AD14" s="3">
        <v>2978.6289999999999</v>
      </c>
      <c r="AE14" s="3">
        <v>3171.0279999999998</v>
      </c>
      <c r="AF14" s="3">
        <v>3390.7910000000002</v>
      </c>
      <c r="AG14" s="3">
        <v>3609.3960000000002</v>
      </c>
      <c r="AH14" s="3">
        <v>3859.1329999999998</v>
      </c>
      <c r="AI14" s="3">
        <v>2013</v>
      </c>
    </row>
    <row r="15" spans="1:35" x14ac:dyDescent="0.25">
      <c r="A15" t="s">
        <v>56</v>
      </c>
      <c r="B15" t="s">
        <v>57</v>
      </c>
      <c r="C15" s="8">
        <f t="shared" si="1"/>
        <v>37.426517214103143</v>
      </c>
      <c r="D15" s="8">
        <f t="shared" si="0"/>
        <v>29.78917272814191</v>
      </c>
      <c r="F15" t="s">
        <v>3</v>
      </c>
      <c r="G15" t="s">
        <v>15</v>
      </c>
      <c r="H15" s="3">
        <v>8950.0889999999999</v>
      </c>
      <c r="I15" s="3">
        <v>8887.3189999999995</v>
      </c>
      <c r="J15" s="3">
        <v>8571.7999999999993</v>
      </c>
      <c r="K15" s="3">
        <v>8845.9230000000007</v>
      </c>
      <c r="L15" s="3">
        <v>8716.3119999999999</v>
      </c>
      <c r="M15" s="3">
        <v>9074.6919999999991</v>
      </c>
      <c r="N15" s="3">
        <v>9599.5470000000005</v>
      </c>
      <c r="O15" s="3">
        <v>10169.084000000001</v>
      </c>
      <c r="P15" s="3">
        <v>10635.946</v>
      </c>
      <c r="Q15" s="3">
        <v>10809.6</v>
      </c>
      <c r="R15" s="3">
        <v>11474.906999999999</v>
      </c>
      <c r="S15" s="3">
        <v>11424.62</v>
      </c>
      <c r="T15" s="3">
        <v>11652.922</v>
      </c>
      <c r="U15" s="3">
        <v>12107.567999999999</v>
      </c>
      <c r="V15" s="3">
        <v>12564.636</v>
      </c>
      <c r="W15" s="3">
        <v>13448.569</v>
      </c>
      <c r="X15" s="3">
        <v>14615.501</v>
      </c>
      <c r="Y15" s="3">
        <v>15230.223</v>
      </c>
      <c r="Z15" s="3">
        <v>15556.504000000001</v>
      </c>
      <c r="AA15" s="3">
        <v>15009.815000000001</v>
      </c>
      <c r="AB15" s="3">
        <v>15196.547</v>
      </c>
      <c r="AC15" s="3">
        <v>15591.816999999999</v>
      </c>
      <c r="AD15" s="3">
        <v>15886.844999999999</v>
      </c>
      <c r="AE15" s="3">
        <v>16103.583000000001</v>
      </c>
      <c r="AF15" s="3">
        <v>16364.83</v>
      </c>
      <c r="AG15" s="3">
        <v>16653.427</v>
      </c>
      <c r="AH15" s="3">
        <v>16996.728999999999</v>
      </c>
      <c r="AI15" s="3">
        <v>2010</v>
      </c>
    </row>
    <row r="16" spans="1:35" x14ac:dyDescent="0.25">
      <c r="A16" t="s">
        <v>59</v>
      </c>
      <c r="B16" t="s">
        <v>60</v>
      </c>
      <c r="C16" s="8" t="e">
        <f t="shared" si="1"/>
        <v>#VALUE!</v>
      </c>
      <c r="D16" s="8">
        <f t="shared" si="0"/>
        <v>31.946484612676002</v>
      </c>
      <c r="F16" t="s">
        <v>3</v>
      </c>
      <c r="G16" t="s">
        <v>15</v>
      </c>
      <c r="H16" s="3" t="s">
        <v>12</v>
      </c>
      <c r="I16" s="3" t="s">
        <v>12</v>
      </c>
      <c r="J16" s="3">
        <v>4965.7820000000002</v>
      </c>
      <c r="K16" s="3">
        <v>4686.9849999999997</v>
      </c>
      <c r="L16" s="3">
        <v>4231.6540000000005</v>
      </c>
      <c r="M16" s="3">
        <v>3860.3220000000001</v>
      </c>
      <c r="N16" s="3">
        <v>4049.69</v>
      </c>
      <c r="O16" s="3">
        <v>4609.88</v>
      </c>
      <c r="P16" s="3">
        <v>5082.0079999999998</v>
      </c>
      <c r="Q16" s="3">
        <v>5342.652</v>
      </c>
      <c r="R16" s="3">
        <v>5793.8710000000001</v>
      </c>
      <c r="S16" s="3">
        <v>6225.8639999999996</v>
      </c>
      <c r="T16" s="3">
        <v>6678.5420000000004</v>
      </c>
      <c r="U16" s="3">
        <v>7337.8779999999997</v>
      </c>
      <c r="V16" s="3">
        <v>8460.5650000000005</v>
      </c>
      <c r="W16" s="3">
        <v>9619.1610000000001</v>
      </c>
      <c r="X16" s="3">
        <v>10980.504999999999</v>
      </c>
      <c r="Y16" s="3">
        <v>12317.281000000001</v>
      </c>
      <c r="Z16" s="3">
        <v>13905.298000000001</v>
      </c>
      <c r="AA16" s="3">
        <v>14072.162</v>
      </c>
      <c r="AB16" s="3">
        <v>15369.313</v>
      </c>
      <c r="AC16" s="3">
        <v>16589.38</v>
      </c>
      <c r="AD16" s="3">
        <v>17216.545999999998</v>
      </c>
      <c r="AE16" s="3">
        <v>17678.236000000001</v>
      </c>
      <c r="AF16" s="3">
        <v>18246.244999999999</v>
      </c>
      <c r="AG16" s="3">
        <v>17859.456999999999</v>
      </c>
      <c r="AH16" s="3">
        <v>17766.726999999999</v>
      </c>
      <c r="AI16" s="3">
        <v>2013</v>
      </c>
    </row>
    <row r="17" spans="1:35" x14ac:dyDescent="0.25">
      <c r="A17" t="s">
        <v>62</v>
      </c>
      <c r="B17" t="s">
        <v>63</v>
      </c>
      <c r="C17" s="8">
        <f t="shared" si="1"/>
        <v>83.4933179067921</v>
      </c>
      <c r="D17" s="8">
        <f t="shared" si="0"/>
        <v>78.042331094596591</v>
      </c>
      <c r="F17" t="s">
        <v>3</v>
      </c>
      <c r="G17" t="s">
        <v>15</v>
      </c>
      <c r="H17" s="3">
        <v>19966.395</v>
      </c>
      <c r="I17" s="3">
        <v>20926.704000000002</v>
      </c>
      <c r="J17" s="3">
        <v>21655.456999999999</v>
      </c>
      <c r="K17" s="3">
        <v>21856.352999999999</v>
      </c>
      <c r="L17" s="3">
        <v>22968.145</v>
      </c>
      <c r="M17" s="3">
        <v>23935.355</v>
      </c>
      <c r="N17" s="3">
        <v>24719.819</v>
      </c>
      <c r="O17" s="3">
        <v>26014.554</v>
      </c>
      <c r="P17" s="3">
        <v>26766.418000000001</v>
      </c>
      <c r="Q17" s="3">
        <v>28126.627</v>
      </c>
      <c r="R17" s="3">
        <v>29714.23</v>
      </c>
      <c r="S17" s="3">
        <v>30599.685000000001</v>
      </c>
      <c r="T17" s="3">
        <v>31412.156999999999</v>
      </c>
      <c r="U17" s="3">
        <v>32179.626</v>
      </c>
      <c r="V17" s="3">
        <v>34066.652999999998</v>
      </c>
      <c r="W17" s="3">
        <v>35659.165999999997</v>
      </c>
      <c r="X17" s="3">
        <v>37486.521000000001</v>
      </c>
      <c r="Y17" s="3">
        <v>39364.713000000003</v>
      </c>
      <c r="Z17" s="3">
        <v>40206.74</v>
      </c>
      <c r="AA17" s="3">
        <v>39134.902000000002</v>
      </c>
      <c r="AB17" s="3">
        <v>40278.669000000002</v>
      </c>
      <c r="AC17" s="3">
        <v>41164.822</v>
      </c>
      <c r="AD17" s="3">
        <v>41605.932000000001</v>
      </c>
      <c r="AE17" s="3">
        <v>42153.49</v>
      </c>
      <c r="AF17" s="3">
        <v>43139.150999999998</v>
      </c>
      <c r="AG17" s="3">
        <v>43629.014999999999</v>
      </c>
      <c r="AH17" s="3">
        <v>44406.62</v>
      </c>
      <c r="AI17" s="3">
        <v>2014</v>
      </c>
    </row>
    <row r="18" spans="1:35" x14ac:dyDescent="0.25">
      <c r="A18" t="s">
        <v>65</v>
      </c>
      <c r="B18" t="s">
        <v>66</v>
      </c>
      <c r="C18" s="8">
        <f t="shared" si="1"/>
        <v>13.749115363018555</v>
      </c>
      <c r="D18" s="8">
        <f t="shared" si="0"/>
        <v>15.084078960301708</v>
      </c>
      <c r="F18" t="s">
        <v>3</v>
      </c>
      <c r="G18" t="s">
        <v>15</v>
      </c>
      <c r="H18" s="3">
        <v>3287.931</v>
      </c>
      <c r="I18" s="3">
        <v>3689.2930000000001</v>
      </c>
      <c r="J18" s="3">
        <v>4123.0820000000003</v>
      </c>
      <c r="K18" s="3">
        <v>4354.7749999999996</v>
      </c>
      <c r="L18" s="3">
        <v>4327.8370000000004</v>
      </c>
      <c r="M18" s="3">
        <v>4333.598</v>
      </c>
      <c r="N18" s="3">
        <v>4364.8280000000004</v>
      </c>
      <c r="O18" s="3">
        <v>4437.0360000000001</v>
      </c>
      <c r="P18" s="3">
        <v>4487.1270000000004</v>
      </c>
      <c r="Q18" s="3">
        <v>4862.8779999999997</v>
      </c>
      <c r="R18" s="3">
        <v>5469.277</v>
      </c>
      <c r="S18" s="3">
        <v>5703.0349999999999</v>
      </c>
      <c r="T18" s="3">
        <v>5906.0420000000004</v>
      </c>
      <c r="U18" s="3">
        <v>6381.0929999999998</v>
      </c>
      <c r="V18" s="3">
        <v>6645.2370000000001</v>
      </c>
      <c r="W18" s="3">
        <v>6814.03</v>
      </c>
      <c r="X18" s="3">
        <v>7113.5969999999998</v>
      </c>
      <c r="Y18" s="3">
        <v>7141.8509999999997</v>
      </c>
      <c r="Z18" s="3">
        <v>7269.7089999999998</v>
      </c>
      <c r="AA18" s="3">
        <v>7360.0460000000003</v>
      </c>
      <c r="AB18" s="3">
        <v>7679.78</v>
      </c>
      <c r="AC18" s="3">
        <v>7796.11</v>
      </c>
      <c r="AD18" s="3">
        <v>8035.4449999999997</v>
      </c>
      <c r="AE18" s="3">
        <v>8079.18</v>
      </c>
      <c r="AF18" s="3">
        <v>8333.3739999999998</v>
      </c>
      <c r="AG18" s="3">
        <v>8432.6479999999992</v>
      </c>
      <c r="AH18" s="3">
        <v>8630.7170000000006</v>
      </c>
      <c r="AI18" s="3">
        <v>2013</v>
      </c>
    </row>
    <row r="19" spans="1:35" x14ac:dyDescent="0.25">
      <c r="A19" t="s">
        <v>68</v>
      </c>
      <c r="B19" t="s">
        <v>69</v>
      </c>
      <c r="C19" s="8">
        <f t="shared" si="1"/>
        <v>3.6844388026912034</v>
      </c>
      <c r="D19" s="8">
        <f t="shared" si="0"/>
        <v>3.4840042254356307</v>
      </c>
      <c r="F19" t="s">
        <v>3</v>
      </c>
      <c r="G19" t="s">
        <v>15</v>
      </c>
      <c r="H19" s="3">
        <v>881.08799999999997</v>
      </c>
      <c r="I19" s="3">
        <v>915.7</v>
      </c>
      <c r="J19" s="3">
        <v>929.18899999999996</v>
      </c>
      <c r="K19" s="3">
        <v>969.98599999999999</v>
      </c>
      <c r="L19" s="3">
        <v>974.95299999999997</v>
      </c>
      <c r="M19" s="3">
        <v>1020.3869999999999</v>
      </c>
      <c r="N19" s="3">
        <v>1050.479</v>
      </c>
      <c r="O19" s="3">
        <v>1096.886</v>
      </c>
      <c r="P19" s="3">
        <v>1120.0989999999999</v>
      </c>
      <c r="Q19" s="3">
        <v>1163.5070000000001</v>
      </c>
      <c r="R19" s="3">
        <v>1210.327</v>
      </c>
      <c r="S19" s="3">
        <v>1273.288</v>
      </c>
      <c r="T19" s="3">
        <v>1306.586</v>
      </c>
      <c r="U19" s="3">
        <v>1339.941</v>
      </c>
      <c r="V19" s="3">
        <v>1373.1690000000001</v>
      </c>
      <c r="W19" s="3">
        <v>1411.7080000000001</v>
      </c>
      <c r="X19" s="3">
        <v>1462.963</v>
      </c>
      <c r="Y19" s="3">
        <v>1523.7650000000001</v>
      </c>
      <c r="Z19" s="3">
        <v>1583.2940000000001</v>
      </c>
      <c r="AA19" s="3">
        <v>1590.3130000000001</v>
      </c>
      <c r="AB19" s="3">
        <v>1604.1289999999999</v>
      </c>
      <c r="AC19" s="3">
        <v>1644.982</v>
      </c>
      <c r="AD19" s="3">
        <v>1718.03</v>
      </c>
      <c r="AE19" s="3">
        <v>1796.221</v>
      </c>
      <c r="AF19" s="3">
        <v>1875.165</v>
      </c>
      <c r="AG19" s="3">
        <v>1947.7080000000001</v>
      </c>
      <c r="AH19" s="3">
        <v>2025.1130000000001</v>
      </c>
      <c r="AI19" s="3">
        <v>2011</v>
      </c>
    </row>
    <row r="20" spans="1:35" x14ac:dyDescent="0.25">
      <c r="A20" t="s">
        <v>71</v>
      </c>
      <c r="B20" t="s">
        <v>72</v>
      </c>
      <c r="C20" s="8">
        <f t="shared" si="1"/>
        <v>5.9058164160188253</v>
      </c>
      <c r="D20" s="8">
        <f t="shared" si="0"/>
        <v>14.662147157029706</v>
      </c>
      <c r="F20" t="s">
        <v>3</v>
      </c>
      <c r="G20" t="s">
        <v>15</v>
      </c>
      <c r="H20" s="3">
        <v>1412.3030000000001</v>
      </c>
      <c r="I20" s="3">
        <v>1533.144</v>
      </c>
      <c r="J20" s="3">
        <v>1620.759</v>
      </c>
      <c r="K20" s="3">
        <v>1742.7950000000001</v>
      </c>
      <c r="L20" s="3">
        <v>1869.2670000000001</v>
      </c>
      <c r="M20" s="3">
        <v>2033.3219999999999</v>
      </c>
      <c r="N20" s="3">
        <v>2183.7080000000001</v>
      </c>
      <c r="O20" s="3">
        <v>2302.5479999999998</v>
      </c>
      <c r="P20" s="3">
        <v>2399.2020000000002</v>
      </c>
      <c r="Q20" s="3">
        <v>2532.6529999999998</v>
      </c>
      <c r="R20" s="3">
        <v>2681.0790000000002</v>
      </c>
      <c r="S20" s="3">
        <v>2843.663</v>
      </c>
      <c r="T20" s="3">
        <v>3069.2440000000001</v>
      </c>
      <c r="U20" s="3">
        <v>3316.527</v>
      </c>
      <c r="V20" s="3">
        <v>3537.19</v>
      </c>
      <c r="W20" s="3">
        <v>3790.4850000000001</v>
      </c>
      <c r="X20" s="3">
        <v>4084.5639999999999</v>
      </c>
      <c r="Y20" s="3">
        <v>4624.5209999999997</v>
      </c>
      <c r="Z20" s="3">
        <v>5125.7079999999996</v>
      </c>
      <c r="AA20" s="3">
        <v>5364.2020000000002</v>
      </c>
      <c r="AB20" s="3">
        <v>5833.5339999999997</v>
      </c>
      <c r="AC20" s="3">
        <v>6441.2560000000003</v>
      </c>
      <c r="AD20" s="3">
        <v>6863.6189999999997</v>
      </c>
      <c r="AE20" s="3">
        <v>7199.9949999999999</v>
      </c>
      <c r="AF20" s="3">
        <v>7662.2839999999997</v>
      </c>
      <c r="AG20" s="3">
        <v>8196.77</v>
      </c>
      <c r="AH20" s="3">
        <v>8845.9040000000005</v>
      </c>
      <c r="AI20" s="3">
        <v>0</v>
      </c>
    </row>
    <row r="21" spans="1:35" x14ac:dyDescent="0.25">
      <c r="A21" t="s">
        <v>74</v>
      </c>
      <c r="B21" t="s">
        <v>75</v>
      </c>
      <c r="C21" s="8">
        <f t="shared" si="1"/>
        <v>10.54657058587682</v>
      </c>
      <c r="D21" s="8">
        <f t="shared" si="0"/>
        <v>11.485244559474365</v>
      </c>
      <c r="F21" t="s">
        <v>3</v>
      </c>
      <c r="G21" t="s">
        <v>15</v>
      </c>
      <c r="H21" s="3">
        <v>2522.0819999999999</v>
      </c>
      <c r="I21" s="3">
        <v>2687.1819999999998</v>
      </c>
      <c r="J21" s="3">
        <v>2736.5709999999999</v>
      </c>
      <c r="K21" s="3">
        <v>2840.1129999999998</v>
      </c>
      <c r="L21" s="3">
        <v>2951.5810000000001</v>
      </c>
      <c r="M21" s="3">
        <v>3066.46</v>
      </c>
      <c r="N21" s="3">
        <v>3171.9369999999999</v>
      </c>
      <c r="O21" s="3">
        <v>3283.3119999999999</v>
      </c>
      <c r="P21" s="3">
        <v>3447.549</v>
      </c>
      <c r="Q21" s="3">
        <v>3477.038</v>
      </c>
      <c r="R21" s="3">
        <v>3524.6239999999998</v>
      </c>
      <c r="S21" s="3">
        <v>3677.3829999999998</v>
      </c>
      <c r="T21" s="3">
        <v>3692.9189999999999</v>
      </c>
      <c r="U21" s="3">
        <v>3617.2179999999998</v>
      </c>
      <c r="V21" s="3">
        <v>3816.12</v>
      </c>
      <c r="W21" s="3">
        <v>4054.7429999999999</v>
      </c>
      <c r="X21" s="3">
        <v>4280.1509999999998</v>
      </c>
      <c r="Y21" s="3">
        <v>4466.7529999999997</v>
      </c>
      <c r="Z21" s="3">
        <v>4773.9750000000004</v>
      </c>
      <c r="AA21" s="3">
        <v>4839.6450000000004</v>
      </c>
      <c r="AB21" s="3">
        <v>5001.2979999999998</v>
      </c>
      <c r="AC21" s="3">
        <v>5267.299</v>
      </c>
      <c r="AD21" s="3">
        <v>5554.8490000000002</v>
      </c>
      <c r="AE21" s="3">
        <v>5916.6469999999999</v>
      </c>
      <c r="AF21" s="3">
        <v>6223.9790000000003</v>
      </c>
      <c r="AG21" s="3">
        <v>6420.7449999999999</v>
      </c>
      <c r="AH21" s="3">
        <v>6599.0820000000003</v>
      </c>
      <c r="AI21" s="3">
        <v>2011</v>
      </c>
    </row>
    <row r="22" spans="1:35" x14ac:dyDescent="0.25">
      <c r="A22" t="s">
        <v>77</v>
      </c>
      <c r="B22" t="s">
        <v>78</v>
      </c>
      <c r="C22" s="8" t="e">
        <f t="shared" si="1"/>
        <v>#VALUE!</v>
      </c>
      <c r="D22" s="8">
        <f t="shared" si="0"/>
        <v>18.271318867360726</v>
      </c>
      <c r="F22" t="s">
        <v>3</v>
      </c>
      <c r="G22" t="s">
        <v>15</v>
      </c>
      <c r="H22" s="3" t="s">
        <v>12</v>
      </c>
      <c r="I22" s="3" t="s">
        <v>12</v>
      </c>
      <c r="J22" s="3" t="s">
        <v>12</v>
      </c>
      <c r="K22" s="3" t="s">
        <v>12</v>
      </c>
      <c r="L22" s="3" t="s">
        <v>12</v>
      </c>
      <c r="M22" s="3" t="s">
        <v>12</v>
      </c>
      <c r="N22" s="3">
        <v>3092.692</v>
      </c>
      <c r="O22" s="3">
        <v>3750.3009999999999</v>
      </c>
      <c r="P22" s="3">
        <v>4435.1130000000003</v>
      </c>
      <c r="Q22" s="3">
        <v>4891.9830000000002</v>
      </c>
      <c r="R22" s="3">
        <v>5148.125</v>
      </c>
      <c r="S22" s="3">
        <v>5365.7070000000003</v>
      </c>
      <c r="T22" s="3">
        <v>5678.5349999999999</v>
      </c>
      <c r="U22" s="3">
        <v>5968.0919999999996</v>
      </c>
      <c r="V22" s="3">
        <v>6464.8459999999995</v>
      </c>
      <c r="W22" s="3">
        <v>6900.9650000000001</v>
      </c>
      <c r="X22" s="3">
        <v>7517.402</v>
      </c>
      <c r="Y22" s="3">
        <v>8185.5379999999996</v>
      </c>
      <c r="Z22" s="3">
        <v>8825.3619999999992</v>
      </c>
      <c r="AA22" s="3">
        <v>8665.6090000000004</v>
      </c>
      <c r="AB22" s="3">
        <v>8861.6830000000009</v>
      </c>
      <c r="AC22" s="3">
        <v>9147.4060000000009</v>
      </c>
      <c r="AD22" s="3">
        <v>9218.4580000000005</v>
      </c>
      <c r="AE22" s="3">
        <v>9614.4529999999995</v>
      </c>
      <c r="AF22" s="3">
        <v>9892.0820000000003</v>
      </c>
      <c r="AG22" s="3">
        <v>10214.451999999999</v>
      </c>
      <c r="AH22" s="3">
        <v>10670.406000000001</v>
      </c>
      <c r="AI22" s="3">
        <v>2014</v>
      </c>
    </row>
    <row r="23" spans="1:35" x14ac:dyDescent="0.25">
      <c r="A23" t="s">
        <v>80</v>
      </c>
      <c r="B23" t="s">
        <v>81</v>
      </c>
      <c r="C23" s="8">
        <f t="shared" si="1"/>
        <v>23.324295581406592</v>
      </c>
      <c r="D23" s="8">
        <f t="shared" si="0"/>
        <v>31.224919301817511</v>
      </c>
      <c r="F23" t="s">
        <v>3</v>
      </c>
      <c r="G23" t="s">
        <v>15</v>
      </c>
      <c r="H23" s="3">
        <v>5577.7169999999996</v>
      </c>
      <c r="I23" s="3">
        <v>5945.6509999999998</v>
      </c>
      <c r="J23" s="3">
        <v>5897.2150000000001</v>
      </c>
      <c r="K23" s="3">
        <v>6109.1570000000002</v>
      </c>
      <c r="L23" s="3">
        <v>6028.5379999999996</v>
      </c>
      <c r="M23" s="3">
        <v>6423.98</v>
      </c>
      <c r="N23" s="3">
        <v>6760.2860000000001</v>
      </c>
      <c r="O23" s="3">
        <v>7263.2120000000004</v>
      </c>
      <c r="P23" s="3">
        <v>7242.1360000000004</v>
      </c>
      <c r="Q23" s="3">
        <v>7911.741</v>
      </c>
      <c r="R23" s="3">
        <v>8112.9340000000002</v>
      </c>
      <c r="S23" s="3">
        <v>8194.9570000000003</v>
      </c>
      <c r="T23" s="3">
        <v>8710.3549999999996</v>
      </c>
      <c r="U23" s="3">
        <v>9183.098</v>
      </c>
      <c r="V23" s="3">
        <v>9575.2849999999999</v>
      </c>
      <c r="W23" s="3">
        <v>10204.578</v>
      </c>
      <c r="X23" s="3">
        <v>11246.579</v>
      </c>
      <c r="Y23" s="3">
        <v>12329.119000000001</v>
      </c>
      <c r="Z23" s="3">
        <v>13169.306</v>
      </c>
      <c r="AA23" s="3">
        <v>12088.433000000001</v>
      </c>
      <c r="AB23" s="3">
        <v>13116.073</v>
      </c>
      <c r="AC23" s="3">
        <v>14030.173000000001</v>
      </c>
      <c r="AD23" s="3">
        <v>14803.481</v>
      </c>
      <c r="AE23" s="3">
        <v>16254.62</v>
      </c>
      <c r="AF23" s="3">
        <v>17049.919000000002</v>
      </c>
      <c r="AG23" s="3">
        <v>17456.071</v>
      </c>
      <c r="AH23" s="3">
        <v>18021.662</v>
      </c>
      <c r="AI23" s="3">
        <v>2008</v>
      </c>
    </row>
    <row r="24" spans="1:35" x14ac:dyDescent="0.25">
      <c r="A24" t="s">
        <v>83</v>
      </c>
      <c r="B24" t="s">
        <v>84</v>
      </c>
      <c r="C24" s="8">
        <f t="shared" si="1"/>
        <v>28.639874509090248</v>
      </c>
      <c r="D24" s="8">
        <f t="shared" si="0"/>
        <v>28.066049308018286</v>
      </c>
      <c r="F24" t="s">
        <v>3</v>
      </c>
      <c r="G24" t="s">
        <v>15</v>
      </c>
      <c r="H24" s="3">
        <v>6848.8720000000003</v>
      </c>
      <c r="I24" s="3">
        <v>7029.8950000000004</v>
      </c>
      <c r="J24" s="3">
        <v>7040.7479999999996</v>
      </c>
      <c r="K24" s="3">
        <v>7425.0209999999997</v>
      </c>
      <c r="L24" s="3">
        <v>7862.7330000000002</v>
      </c>
      <c r="M24" s="3">
        <v>8252.3019999999997</v>
      </c>
      <c r="N24" s="3">
        <v>8456.6389999999992</v>
      </c>
      <c r="O24" s="3">
        <v>8759.4629999999997</v>
      </c>
      <c r="P24" s="3">
        <v>8753.8050000000003</v>
      </c>
      <c r="Q24" s="3">
        <v>8798.9429999999993</v>
      </c>
      <c r="R24" s="3">
        <v>9139.3610000000008</v>
      </c>
      <c r="S24" s="3">
        <v>9336.0349999999999</v>
      </c>
      <c r="T24" s="3">
        <v>9639.5</v>
      </c>
      <c r="U24" s="3">
        <v>9822.8729999999996</v>
      </c>
      <c r="V24" s="3">
        <v>10530.692999999999</v>
      </c>
      <c r="W24" s="3">
        <v>11076.123</v>
      </c>
      <c r="X24" s="3">
        <v>11734.625</v>
      </c>
      <c r="Y24" s="3">
        <v>12626.955</v>
      </c>
      <c r="Z24" s="3">
        <v>13374.812</v>
      </c>
      <c r="AA24" s="3">
        <v>13304.816000000001</v>
      </c>
      <c r="AB24" s="3">
        <v>14342.332</v>
      </c>
      <c r="AC24" s="3">
        <v>15065.356</v>
      </c>
      <c r="AD24" s="3">
        <v>15468.712</v>
      </c>
      <c r="AE24" s="3">
        <v>16008.307000000001</v>
      </c>
      <c r="AF24" s="3">
        <v>16155.338</v>
      </c>
      <c r="AG24" s="3">
        <v>15690.127</v>
      </c>
      <c r="AH24" s="3">
        <v>15586.575000000001</v>
      </c>
      <c r="AI24" s="3">
        <v>2014</v>
      </c>
    </row>
    <row r="25" spans="1:35" x14ac:dyDescent="0.25">
      <c r="A25" t="s">
        <v>86</v>
      </c>
      <c r="B25" t="s">
        <v>87</v>
      </c>
      <c r="C25" s="8">
        <f t="shared" si="1"/>
        <v>233.85622606294851</v>
      </c>
      <c r="D25" s="8">
        <f t="shared" si="0"/>
        <v>140.37495866820251</v>
      </c>
      <c r="F25" t="s">
        <v>3</v>
      </c>
      <c r="G25" t="s">
        <v>15</v>
      </c>
      <c r="H25" s="3">
        <v>55923.826000000001</v>
      </c>
      <c r="I25" s="3">
        <v>57983.786</v>
      </c>
      <c r="J25" s="3">
        <v>60566.061000000002</v>
      </c>
      <c r="K25" s="3">
        <v>60761.144</v>
      </c>
      <c r="L25" s="3">
        <v>62411.332999999999</v>
      </c>
      <c r="M25" s="3">
        <v>64990.038</v>
      </c>
      <c r="N25" s="3">
        <v>66418.221999999994</v>
      </c>
      <c r="O25" s="3">
        <v>64970.26</v>
      </c>
      <c r="P25" s="3">
        <v>63661.385000000002</v>
      </c>
      <c r="Q25" s="3">
        <v>65053.569000000003</v>
      </c>
      <c r="R25" s="3">
        <v>66767.380999999994</v>
      </c>
      <c r="S25" s="3">
        <v>68467.876000000004</v>
      </c>
      <c r="T25" s="3">
        <v>70670.046000000002</v>
      </c>
      <c r="U25" s="3">
        <v>72822.899000000005</v>
      </c>
      <c r="V25" s="3">
        <v>73943.392999999996</v>
      </c>
      <c r="W25" s="3">
        <v>75293.33</v>
      </c>
      <c r="X25" s="3">
        <v>79697.070000000007</v>
      </c>
      <c r="Y25" s="3">
        <v>80698.391000000003</v>
      </c>
      <c r="Z25" s="3">
        <v>79577.631999999998</v>
      </c>
      <c r="AA25" s="3">
        <v>77667.201000000001</v>
      </c>
      <c r="AB25" s="3">
        <v>79302.823000000004</v>
      </c>
      <c r="AC25" s="3">
        <v>82567.706999999995</v>
      </c>
      <c r="AD25" s="3">
        <v>83492.210000000006</v>
      </c>
      <c r="AE25" s="3">
        <v>81741.775999999998</v>
      </c>
      <c r="AF25" s="3">
        <v>79890.176000000007</v>
      </c>
      <c r="AG25" s="3">
        <v>78475.630999999994</v>
      </c>
      <c r="AH25" s="3">
        <v>80614.111000000004</v>
      </c>
      <c r="AI25" s="3">
        <v>2013</v>
      </c>
    </row>
    <row r="26" spans="1:35" x14ac:dyDescent="0.25">
      <c r="A26" t="s">
        <v>89</v>
      </c>
      <c r="B26" t="s">
        <v>90</v>
      </c>
      <c r="C26" s="8">
        <f t="shared" si="1"/>
        <v>37.735029918334902</v>
      </c>
      <c r="D26" s="8">
        <f t="shared" si="0"/>
        <v>33.095721893997592</v>
      </c>
      <c r="F26" t="s">
        <v>3</v>
      </c>
      <c r="G26" t="s">
        <v>15</v>
      </c>
      <c r="H26" s="3">
        <v>9023.866</v>
      </c>
      <c r="I26" s="3">
        <v>8397.5079999999998</v>
      </c>
      <c r="J26" s="3">
        <v>7944.7439999999997</v>
      </c>
      <c r="K26" s="3">
        <v>7264.1040000000003</v>
      </c>
      <c r="L26" s="3">
        <v>7220.8249999999998</v>
      </c>
      <c r="M26" s="3">
        <v>7323.3289999999997</v>
      </c>
      <c r="N26" s="3">
        <v>6916.6139999999996</v>
      </c>
      <c r="O26" s="3">
        <v>7012.232</v>
      </c>
      <c r="P26" s="3">
        <v>7385.3609999999999</v>
      </c>
      <c r="Q26" s="3">
        <v>7108.61</v>
      </c>
      <c r="R26" s="3">
        <v>7631.3159999999998</v>
      </c>
      <c r="S26" s="3">
        <v>8367.0450000000001</v>
      </c>
      <c r="T26" s="3">
        <v>8927.3610000000008</v>
      </c>
      <c r="U26" s="3">
        <v>9648.0040000000008</v>
      </c>
      <c r="V26" s="3">
        <v>10618.317999999999</v>
      </c>
      <c r="W26" s="3">
        <v>11676.2</v>
      </c>
      <c r="X26" s="3">
        <v>12879.532999999999</v>
      </c>
      <c r="Y26" s="3">
        <v>14207.814</v>
      </c>
      <c r="Z26" s="3">
        <v>15388.022999999999</v>
      </c>
      <c r="AA26" s="3">
        <v>14811.205</v>
      </c>
      <c r="AB26" s="3">
        <v>15208.728999999999</v>
      </c>
      <c r="AC26" s="3">
        <v>16214.14</v>
      </c>
      <c r="AD26" s="3">
        <v>16697.058000000001</v>
      </c>
      <c r="AE26" s="3">
        <v>17253.633000000002</v>
      </c>
      <c r="AF26" s="3">
        <v>17925.791000000001</v>
      </c>
      <c r="AG26" s="3">
        <v>18501.93</v>
      </c>
      <c r="AH26" s="3">
        <v>19173.440999999999</v>
      </c>
      <c r="AI26" s="3">
        <v>2014</v>
      </c>
    </row>
    <row r="27" spans="1:35" x14ac:dyDescent="0.25">
      <c r="A27" t="s">
        <v>92</v>
      </c>
      <c r="B27" t="s">
        <v>93</v>
      </c>
      <c r="C27" s="8">
        <f t="shared" si="1"/>
        <v>2.2820581486042935</v>
      </c>
      <c r="D27" s="8">
        <f t="shared" si="0"/>
        <v>3.1103102185619189</v>
      </c>
      <c r="F27" t="s">
        <v>3</v>
      </c>
      <c r="G27" t="s">
        <v>15</v>
      </c>
      <c r="H27" s="3">
        <v>545.726</v>
      </c>
      <c r="I27" s="3">
        <v>598.78899999999999</v>
      </c>
      <c r="J27" s="3">
        <v>597.55499999999995</v>
      </c>
      <c r="K27" s="3">
        <v>616.02599999999995</v>
      </c>
      <c r="L27" s="3">
        <v>620.26199999999994</v>
      </c>
      <c r="M27" s="3">
        <v>651.26199999999994</v>
      </c>
      <c r="N27" s="3">
        <v>716.12900000000002</v>
      </c>
      <c r="O27" s="3">
        <v>753.16800000000001</v>
      </c>
      <c r="P27" s="3">
        <v>794.41800000000001</v>
      </c>
      <c r="Q27" s="3">
        <v>841.62099999999998</v>
      </c>
      <c r="R27" s="3">
        <v>852.38199999999995</v>
      </c>
      <c r="S27" s="3">
        <v>903.11599999999999</v>
      </c>
      <c r="T27" s="3">
        <v>929.63400000000001</v>
      </c>
      <c r="U27" s="3">
        <v>992.93299999999999</v>
      </c>
      <c r="V27" s="3">
        <v>1035.242</v>
      </c>
      <c r="W27" s="3">
        <v>1127.5989999999999</v>
      </c>
      <c r="X27" s="3">
        <v>1199.1489999999999</v>
      </c>
      <c r="Y27" s="3">
        <v>1244.4649999999999</v>
      </c>
      <c r="Z27" s="3">
        <v>1303.5909999999999</v>
      </c>
      <c r="AA27" s="3">
        <v>1313.394</v>
      </c>
      <c r="AB27" s="3">
        <v>1400.4159999999999</v>
      </c>
      <c r="AC27" s="3">
        <v>1480.6890000000001</v>
      </c>
      <c r="AD27" s="3">
        <v>1559.9369999999999</v>
      </c>
      <c r="AE27" s="3">
        <v>1642.6120000000001</v>
      </c>
      <c r="AF27" s="3">
        <v>1687.8330000000001</v>
      </c>
      <c r="AG27" s="3">
        <v>1738.797</v>
      </c>
      <c r="AH27" s="3">
        <v>1811.855</v>
      </c>
      <c r="AI27" s="3">
        <v>2011</v>
      </c>
    </row>
    <row r="28" spans="1:35" x14ac:dyDescent="0.25">
      <c r="A28" t="s">
        <v>94</v>
      </c>
      <c r="B28" t="s">
        <v>95</v>
      </c>
      <c r="C28" s="8">
        <f t="shared" si="1"/>
        <v>2.6200768728837498</v>
      </c>
      <c r="D28" s="8">
        <f t="shared" si="0"/>
        <v>1.4964753602563097</v>
      </c>
      <c r="F28" t="s">
        <v>3</v>
      </c>
      <c r="G28" t="s">
        <v>15</v>
      </c>
      <c r="H28" s="3">
        <v>626.55899999999997</v>
      </c>
      <c r="I28" s="3">
        <v>665.34400000000005</v>
      </c>
      <c r="J28" s="3">
        <v>668.34</v>
      </c>
      <c r="K28" s="3">
        <v>642.67999999999995</v>
      </c>
      <c r="L28" s="3">
        <v>620.47299999999996</v>
      </c>
      <c r="M28" s="3">
        <v>572.52300000000002</v>
      </c>
      <c r="N28" s="3">
        <v>526.63900000000001</v>
      </c>
      <c r="O28" s="3">
        <v>529.17999999999995</v>
      </c>
      <c r="P28" s="3">
        <v>550.55799999999999</v>
      </c>
      <c r="Q28" s="3">
        <v>565.49199999999996</v>
      </c>
      <c r="R28" s="3">
        <v>577.12199999999996</v>
      </c>
      <c r="S28" s="3">
        <v>571.29899999999998</v>
      </c>
      <c r="T28" s="3">
        <v>572.51800000000003</v>
      </c>
      <c r="U28" s="3">
        <v>581.73500000000001</v>
      </c>
      <c r="V28" s="3">
        <v>608.08799999999997</v>
      </c>
      <c r="W28" s="3">
        <v>642.24300000000005</v>
      </c>
      <c r="X28" s="3">
        <v>684.13699999999994</v>
      </c>
      <c r="Y28" s="3">
        <v>712.26</v>
      </c>
      <c r="Z28" s="3">
        <v>744.01300000000003</v>
      </c>
      <c r="AA28" s="3">
        <v>759.93299999999999</v>
      </c>
      <c r="AB28" s="3">
        <v>789.14400000000001</v>
      </c>
      <c r="AC28" s="3">
        <v>819.51499999999999</v>
      </c>
      <c r="AD28" s="3">
        <v>847.80100000000004</v>
      </c>
      <c r="AE28" s="3">
        <v>879.053</v>
      </c>
      <c r="AF28" s="3">
        <v>913.88199999999995</v>
      </c>
      <c r="AG28" s="3">
        <v>836.59400000000005</v>
      </c>
      <c r="AH28" s="3">
        <v>869.279</v>
      </c>
      <c r="AI28" s="3">
        <v>0</v>
      </c>
    </row>
    <row r="29" spans="1:35" x14ac:dyDescent="0.25">
      <c r="A29" t="s">
        <v>97</v>
      </c>
      <c r="B29" t="s">
        <v>98</v>
      </c>
      <c r="C29" s="8">
        <f t="shared" si="1"/>
        <v>6.8312834399469695</v>
      </c>
      <c r="D29" s="8">
        <f t="shared" si="0"/>
        <v>11.857446731060646</v>
      </c>
      <c r="F29" t="s">
        <v>3</v>
      </c>
      <c r="G29" t="s">
        <v>15</v>
      </c>
      <c r="H29" s="3">
        <v>1633.617</v>
      </c>
      <c r="I29" s="3">
        <v>1672.087</v>
      </c>
      <c r="J29" s="3">
        <v>1720.5820000000001</v>
      </c>
      <c r="K29" s="3">
        <v>1845.4929999999999</v>
      </c>
      <c r="L29" s="3">
        <v>1968.33</v>
      </c>
      <c r="M29" s="3">
        <v>2105.9929999999999</v>
      </c>
      <c r="N29" s="3">
        <v>2235.8449999999998</v>
      </c>
      <c r="O29" s="3">
        <v>2396.4340000000002</v>
      </c>
      <c r="P29" s="3">
        <v>2574.6280000000002</v>
      </c>
      <c r="Q29" s="3">
        <v>2868.59</v>
      </c>
      <c r="R29" s="3">
        <v>3088.32</v>
      </c>
      <c r="S29" s="3">
        <v>3290.2080000000001</v>
      </c>
      <c r="T29" s="3">
        <v>3453.3969999999999</v>
      </c>
      <c r="U29" s="3">
        <v>3723.26</v>
      </c>
      <c r="V29" s="3">
        <v>3957.86</v>
      </c>
      <c r="W29" s="3">
        <v>4276.732</v>
      </c>
      <c r="X29" s="3">
        <v>4777.2640000000001</v>
      </c>
      <c r="Y29" s="3">
        <v>5336.85</v>
      </c>
      <c r="Z29" s="3">
        <v>5792.1980000000003</v>
      </c>
      <c r="AA29" s="3">
        <v>5750.3469999999998</v>
      </c>
      <c r="AB29" s="3">
        <v>5883.3770000000004</v>
      </c>
      <c r="AC29" s="3">
        <v>6205.6620000000003</v>
      </c>
      <c r="AD29" s="3">
        <v>6193.5659999999998</v>
      </c>
      <c r="AE29" s="3">
        <v>6282.1949999999997</v>
      </c>
      <c r="AF29" s="3">
        <v>6423.5389999999998</v>
      </c>
      <c r="AG29" s="3">
        <v>6628.8220000000001</v>
      </c>
      <c r="AH29" s="3">
        <v>6867.8469999999998</v>
      </c>
      <c r="AI29" s="3">
        <v>2014</v>
      </c>
    </row>
    <row r="30" spans="1:35" x14ac:dyDescent="0.25">
      <c r="A30" t="s">
        <v>100</v>
      </c>
      <c r="B30" t="s">
        <v>101</v>
      </c>
      <c r="C30" s="8">
        <f t="shared" si="1"/>
        <v>2.9010447707019273</v>
      </c>
      <c r="D30" s="8">
        <f t="shared" si="0"/>
        <v>6.2346283053922784</v>
      </c>
      <c r="F30" t="s">
        <v>3</v>
      </c>
      <c r="G30" t="s">
        <v>15</v>
      </c>
      <c r="H30" s="3">
        <v>693.74900000000002</v>
      </c>
      <c r="I30" s="3">
        <v>747.95600000000002</v>
      </c>
      <c r="J30" s="3">
        <v>794.33500000000004</v>
      </c>
      <c r="K30" s="3">
        <v>820.53399999999999</v>
      </c>
      <c r="L30" s="3">
        <v>755.875</v>
      </c>
      <c r="M30" s="3">
        <v>795.505</v>
      </c>
      <c r="N30" s="3">
        <v>829.11900000000003</v>
      </c>
      <c r="O30" s="3">
        <v>866.84199999999998</v>
      </c>
      <c r="P30" s="3">
        <v>897.35299999999995</v>
      </c>
      <c r="Q30" s="3">
        <v>996.14</v>
      </c>
      <c r="R30" s="3">
        <v>1084.3389999999999</v>
      </c>
      <c r="S30" s="3">
        <v>1175.4069999999999</v>
      </c>
      <c r="T30" s="3">
        <v>1248.2739999999999</v>
      </c>
      <c r="U30" s="3">
        <v>1357.424</v>
      </c>
      <c r="V30" s="3">
        <v>1513.8109999999999</v>
      </c>
      <c r="W30" s="3">
        <v>1742.1189999999999</v>
      </c>
      <c r="X30" s="3">
        <v>1959.914</v>
      </c>
      <c r="Y30" s="3">
        <v>2186.5410000000002</v>
      </c>
      <c r="Z30" s="3">
        <v>2345.6480000000001</v>
      </c>
      <c r="AA30" s="3">
        <v>2331.4409999999998</v>
      </c>
      <c r="AB30" s="3">
        <v>2462.23</v>
      </c>
      <c r="AC30" s="3">
        <v>2646.4920000000002</v>
      </c>
      <c r="AD30" s="3">
        <v>2841.9569999999999</v>
      </c>
      <c r="AE30" s="3">
        <v>3056.9690000000001</v>
      </c>
      <c r="AF30" s="3">
        <v>3275.6660000000002</v>
      </c>
      <c r="AG30" s="3">
        <v>3485.4250000000002</v>
      </c>
      <c r="AH30" s="3">
        <v>3724.0859999999998</v>
      </c>
      <c r="AI30" s="3">
        <v>2012</v>
      </c>
    </row>
    <row r="31" spans="1:35" x14ac:dyDescent="0.25">
      <c r="A31" t="s">
        <v>103</v>
      </c>
      <c r="B31" t="s">
        <v>104</v>
      </c>
      <c r="C31" s="8">
        <f t="shared" si="1"/>
        <v>7.3405048239164703</v>
      </c>
      <c r="D31" s="8">
        <f t="shared" si="0"/>
        <v>5.5820111853659897</v>
      </c>
      <c r="F31" t="s">
        <v>3</v>
      </c>
      <c r="G31" t="s">
        <v>15</v>
      </c>
      <c r="H31" s="3">
        <v>1755.3910000000001</v>
      </c>
      <c r="I31" s="3">
        <v>1693.3810000000001</v>
      </c>
      <c r="J31" s="3">
        <v>1629.5</v>
      </c>
      <c r="K31" s="3">
        <v>1568.3030000000001</v>
      </c>
      <c r="L31" s="3">
        <v>1587.4</v>
      </c>
      <c r="M31" s="3">
        <v>1641.4459999999999</v>
      </c>
      <c r="N31" s="3">
        <v>1705.741</v>
      </c>
      <c r="O31" s="3">
        <v>1777.3779999999999</v>
      </c>
      <c r="P31" s="3">
        <v>1833.2850000000001</v>
      </c>
      <c r="Q31" s="3">
        <v>1884.1969999999999</v>
      </c>
      <c r="R31" s="3">
        <v>1952.817</v>
      </c>
      <c r="S31" s="3">
        <v>2030.6289999999999</v>
      </c>
      <c r="T31" s="3">
        <v>2086.0520000000001</v>
      </c>
      <c r="U31" s="3">
        <v>2153.125</v>
      </c>
      <c r="V31" s="3">
        <v>2231.7429999999999</v>
      </c>
      <c r="W31" s="3">
        <v>2292.2649999999999</v>
      </c>
      <c r="X31" s="3">
        <v>2372.4029999999998</v>
      </c>
      <c r="Y31" s="3">
        <v>2446.3580000000002</v>
      </c>
      <c r="Z31" s="3">
        <v>2496.404</v>
      </c>
      <c r="AA31" s="3">
        <v>2494.1109999999999</v>
      </c>
      <c r="AB31" s="3">
        <v>2543.5309999999999</v>
      </c>
      <c r="AC31" s="3">
        <v>2637.585</v>
      </c>
      <c r="AD31" s="3">
        <v>2741.1579999999999</v>
      </c>
      <c r="AE31" s="3">
        <v>2869.6320000000001</v>
      </c>
      <c r="AF31" s="3">
        <v>3006.6970000000001</v>
      </c>
      <c r="AG31" s="3">
        <v>3120.5839999999998</v>
      </c>
      <c r="AH31" s="3">
        <v>3246.5549999999998</v>
      </c>
      <c r="AI31" s="3">
        <v>2010</v>
      </c>
    </row>
    <row r="32" spans="1:35" x14ac:dyDescent="0.25">
      <c r="A32" t="s">
        <v>106</v>
      </c>
      <c r="B32" t="s">
        <v>107</v>
      </c>
      <c r="C32" s="8">
        <f t="shared" si="1"/>
        <v>84.526463504448728</v>
      </c>
      <c r="D32" s="8">
        <f t="shared" si="0"/>
        <v>81.369231111849274</v>
      </c>
      <c r="F32" t="s">
        <v>3</v>
      </c>
      <c r="G32" t="s">
        <v>15</v>
      </c>
      <c r="H32" s="3">
        <v>20213.458999999999</v>
      </c>
      <c r="I32" s="3">
        <v>20184.294000000002</v>
      </c>
      <c r="J32" s="3">
        <v>20573.062999999998</v>
      </c>
      <c r="K32" s="3">
        <v>21364.774000000001</v>
      </c>
      <c r="L32" s="3">
        <v>22570.056</v>
      </c>
      <c r="M32" s="3">
        <v>23426.671999999999</v>
      </c>
      <c r="N32" s="3">
        <v>24003.18</v>
      </c>
      <c r="O32" s="3">
        <v>25198.891</v>
      </c>
      <c r="P32" s="3">
        <v>26300.71</v>
      </c>
      <c r="Q32" s="3">
        <v>27813.135999999999</v>
      </c>
      <c r="R32" s="3">
        <v>29629.732</v>
      </c>
      <c r="S32" s="3">
        <v>30494.182000000001</v>
      </c>
      <c r="T32" s="3">
        <v>31487.181</v>
      </c>
      <c r="U32" s="3">
        <v>32429.806</v>
      </c>
      <c r="V32" s="3">
        <v>34047.137999999999</v>
      </c>
      <c r="W32" s="3">
        <v>35912.097999999998</v>
      </c>
      <c r="X32" s="3">
        <v>37605.517</v>
      </c>
      <c r="Y32" s="3">
        <v>38999.006000000001</v>
      </c>
      <c r="Z32" s="3">
        <v>39806.197</v>
      </c>
      <c r="AA32" s="3">
        <v>38576.461000000003</v>
      </c>
      <c r="AB32" s="3">
        <v>39916.624000000003</v>
      </c>
      <c r="AC32" s="3">
        <v>41525.542999999998</v>
      </c>
      <c r="AD32" s="3">
        <v>42612.114999999998</v>
      </c>
      <c r="AE32" s="3">
        <v>43669.758000000002</v>
      </c>
      <c r="AF32" s="3">
        <v>44967.266000000003</v>
      </c>
      <c r="AG32" s="3">
        <v>45488.894999999997</v>
      </c>
      <c r="AH32" s="3">
        <v>46387.887000000002</v>
      </c>
      <c r="AI32" s="3">
        <v>2014</v>
      </c>
    </row>
    <row r="33" spans="1:35" x14ac:dyDescent="0.25">
      <c r="A33" t="s">
        <v>109</v>
      </c>
      <c r="B33" t="s">
        <v>110</v>
      </c>
      <c r="C33" s="8">
        <f t="shared" si="1"/>
        <v>2.6254796191850014</v>
      </c>
      <c r="D33" s="8">
        <f t="shared" si="0"/>
        <v>1.1389733114423499</v>
      </c>
      <c r="F33" t="s">
        <v>3</v>
      </c>
      <c r="G33" t="s">
        <v>15</v>
      </c>
      <c r="H33" s="3">
        <v>627.851</v>
      </c>
      <c r="I33" s="3">
        <v>638.62</v>
      </c>
      <c r="J33" s="3">
        <v>627.30999999999995</v>
      </c>
      <c r="K33" s="3">
        <v>627.38699999999994</v>
      </c>
      <c r="L33" s="3">
        <v>690.55</v>
      </c>
      <c r="M33" s="3">
        <v>718.12400000000002</v>
      </c>
      <c r="N33" s="3">
        <v>659.28499999999997</v>
      </c>
      <c r="O33" s="3">
        <v>706.47299999999996</v>
      </c>
      <c r="P33" s="3">
        <v>725.327</v>
      </c>
      <c r="Q33" s="3">
        <v>748.55899999999997</v>
      </c>
      <c r="R33" s="3">
        <v>738.572</v>
      </c>
      <c r="S33" s="3">
        <v>744.94</v>
      </c>
      <c r="T33" s="3">
        <v>745.68100000000004</v>
      </c>
      <c r="U33" s="3">
        <v>697.03200000000004</v>
      </c>
      <c r="V33" s="3">
        <v>722.97500000000002</v>
      </c>
      <c r="W33" s="3">
        <v>751.65800000000002</v>
      </c>
      <c r="X33" s="3">
        <v>797.38499999999999</v>
      </c>
      <c r="Y33" s="3">
        <v>840.72500000000002</v>
      </c>
      <c r="Z33" s="3">
        <v>858.47699999999998</v>
      </c>
      <c r="AA33" s="3">
        <v>863.04899999999998</v>
      </c>
      <c r="AB33" s="3">
        <v>882.89200000000005</v>
      </c>
      <c r="AC33" s="3">
        <v>912.95600000000002</v>
      </c>
      <c r="AD33" s="3">
        <v>949.39200000000005</v>
      </c>
      <c r="AE33" s="3">
        <v>605.19200000000001</v>
      </c>
      <c r="AF33" s="3">
        <v>609.39700000000005</v>
      </c>
      <c r="AG33" s="3">
        <v>636.73500000000001</v>
      </c>
      <c r="AH33" s="3">
        <v>668.21299999999997</v>
      </c>
      <c r="AI33" s="3">
        <v>2004</v>
      </c>
    </row>
    <row r="34" spans="1:35" x14ac:dyDescent="0.25">
      <c r="A34" t="s">
        <v>112</v>
      </c>
      <c r="B34" t="s">
        <v>113</v>
      </c>
      <c r="C34" s="8">
        <f t="shared" si="1"/>
        <v>3.274628787003167</v>
      </c>
      <c r="D34" s="8">
        <f t="shared" si="0"/>
        <v>4.9494801785801972</v>
      </c>
      <c r="F34" t="s">
        <v>3</v>
      </c>
      <c r="G34" t="s">
        <v>15</v>
      </c>
      <c r="H34" s="3">
        <v>783.08699999999999</v>
      </c>
      <c r="I34" s="3">
        <v>872.38499999999999</v>
      </c>
      <c r="J34" s="3">
        <v>892.20299999999997</v>
      </c>
      <c r="K34" s="3">
        <v>873.51900000000001</v>
      </c>
      <c r="L34" s="3">
        <v>919.06600000000003</v>
      </c>
      <c r="M34" s="3">
        <v>876.48199999999997</v>
      </c>
      <c r="N34" s="3">
        <v>889.11699999999996</v>
      </c>
      <c r="O34" s="3">
        <v>931.89599999999996</v>
      </c>
      <c r="P34" s="3">
        <v>982.54600000000005</v>
      </c>
      <c r="Q34" s="3">
        <v>966.03599999999994</v>
      </c>
      <c r="R34" s="3">
        <v>954.70399999999995</v>
      </c>
      <c r="S34" s="3">
        <v>1063.7059999999999</v>
      </c>
      <c r="T34" s="3">
        <v>1143.165</v>
      </c>
      <c r="U34" s="3">
        <v>1221.979</v>
      </c>
      <c r="V34" s="3">
        <v>1636.904</v>
      </c>
      <c r="W34" s="3">
        <v>1779.155</v>
      </c>
      <c r="X34" s="3">
        <v>1800.694</v>
      </c>
      <c r="Y34" s="3">
        <v>1862.5239999999999</v>
      </c>
      <c r="Z34" s="3">
        <v>1909.3</v>
      </c>
      <c r="AA34" s="3">
        <v>1956.1420000000001</v>
      </c>
      <c r="AB34" s="3">
        <v>2193.386</v>
      </c>
      <c r="AC34" s="3">
        <v>2185.8719999999998</v>
      </c>
      <c r="AD34" s="3">
        <v>2364.7449999999999</v>
      </c>
      <c r="AE34" s="3">
        <v>2478.19</v>
      </c>
      <c r="AF34" s="3">
        <v>2626.8580000000002</v>
      </c>
      <c r="AG34" s="3">
        <v>2766.9720000000002</v>
      </c>
      <c r="AH34" s="3">
        <v>2847.165</v>
      </c>
      <c r="AI34" s="3">
        <v>2004</v>
      </c>
    </row>
    <row r="35" spans="1:35" x14ac:dyDescent="0.25">
      <c r="A35" t="s">
        <v>115</v>
      </c>
      <c r="B35" t="s">
        <v>116</v>
      </c>
      <c r="C35" s="8">
        <f t="shared" si="1"/>
        <v>24.44897423927074</v>
      </c>
      <c r="D35" s="8">
        <f t="shared" si="0"/>
        <v>42.150063783113623</v>
      </c>
      <c r="F35" t="s">
        <v>3</v>
      </c>
      <c r="G35" t="s">
        <v>15</v>
      </c>
      <c r="H35" s="3">
        <v>5846.67</v>
      </c>
      <c r="I35" s="3">
        <v>6403.0640000000003</v>
      </c>
      <c r="J35" s="3">
        <v>7217.8220000000001</v>
      </c>
      <c r="K35" s="3">
        <v>7763.143</v>
      </c>
      <c r="L35" s="3">
        <v>8233.64</v>
      </c>
      <c r="M35" s="3">
        <v>9129.93</v>
      </c>
      <c r="N35" s="3">
        <v>9843.3639999999996</v>
      </c>
      <c r="O35" s="3">
        <v>10528.641</v>
      </c>
      <c r="P35" s="3">
        <v>10843.579</v>
      </c>
      <c r="Q35" s="3">
        <v>10787.194</v>
      </c>
      <c r="R35" s="3">
        <v>11375.593000000001</v>
      </c>
      <c r="S35" s="3">
        <v>11889.361000000001</v>
      </c>
      <c r="T35" s="3">
        <v>12257.82</v>
      </c>
      <c r="U35" s="3">
        <v>12787.285</v>
      </c>
      <c r="V35" s="3">
        <v>13888.312</v>
      </c>
      <c r="W35" s="3">
        <v>15084.652</v>
      </c>
      <c r="X35" s="3">
        <v>16285.682000000001</v>
      </c>
      <c r="Y35" s="3">
        <v>17405.471000000001</v>
      </c>
      <c r="Z35" s="3">
        <v>18120.955999999998</v>
      </c>
      <c r="AA35" s="3">
        <v>17866.612000000001</v>
      </c>
      <c r="AB35" s="3">
        <v>18910.72</v>
      </c>
      <c r="AC35" s="3">
        <v>20187.713</v>
      </c>
      <c r="AD35" s="3">
        <v>21460.057000000001</v>
      </c>
      <c r="AE35" s="3">
        <v>22508.913</v>
      </c>
      <c r="AF35" s="3">
        <v>23056.962</v>
      </c>
      <c r="AG35" s="3">
        <v>23563.696</v>
      </c>
      <c r="AH35" s="3">
        <v>24186.37</v>
      </c>
      <c r="AI35" s="3">
        <v>2002</v>
      </c>
    </row>
    <row r="36" spans="1:35" x14ac:dyDescent="0.25">
      <c r="A36" t="s">
        <v>118</v>
      </c>
      <c r="B36" t="s">
        <v>119</v>
      </c>
      <c r="C36" s="8">
        <f t="shared" si="1"/>
        <v>4.0790901842135767</v>
      </c>
      <c r="D36" s="8">
        <f t="shared" si="0"/>
        <v>25.381810109581025</v>
      </c>
      <c r="F36" t="s">
        <v>3</v>
      </c>
      <c r="G36" t="s">
        <v>15</v>
      </c>
      <c r="H36" s="3">
        <v>975.46400000000006</v>
      </c>
      <c r="I36" s="3">
        <v>1086.2919999999999</v>
      </c>
      <c r="J36" s="3">
        <v>1255.328</v>
      </c>
      <c r="K36" s="3">
        <v>1447.2090000000001</v>
      </c>
      <c r="L36" s="3">
        <v>1652.7560000000001</v>
      </c>
      <c r="M36" s="3">
        <v>1853.1669999999999</v>
      </c>
      <c r="N36" s="3">
        <v>2052.3150000000001</v>
      </c>
      <c r="O36" s="3">
        <v>2256.692</v>
      </c>
      <c r="P36" s="3">
        <v>2437.4929999999999</v>
      </c>
      <c r="Q36" s="3">
        <v>2641.6689999999999</v>
      </c>
      <c r="R36" s="3">
        <v>2907.4479999999999</v>
      </c>
      <c r="S36" s="3">
        <v>3198.23</v>
      </c>
      <c r="T36" s="3">
        <v>3519.4760000000001</v>
      </c>
      <c r="U36" s="3">
        <v>3925.873</v>
      </c>
      <c r="V36" s="3">
        <v>4414.6480000000001</v>
      </c>
      <c r="W36" s="3">
        <v>5042.2510000000002</v>
      </c>
      <c r="X36" s="3">
        <v>5825.18</v>
      </c>
      <c r="Y36" s="3">
        <v>6791.9350000000004</v>
      </c>
      <c r="Z36" s="3">
        <v>7553.9089999999997</v>
      </c>
      <c r="AA36" s="3">
        <v>8271.1530000000002</v>
      </c>
      <c r="AB36" s="3">
        <v>9215.3989999999994</v>
      </c>
      <c r="AC36" s="3">
        <v>10249.94</v>
      </c>
      <c r="AD36" s="3">
        <v>11191.931</v>
      </c>
      <c r="AE36" s="3">
        <v>12188.404</v>
      </c>
      <c r="AF36" s="3">
        <v>13224.002</v>
      </c>
      <c r="AG36" s="3">
        <v>14189.522000000001</v>
      </c>
      <c r="AH36" s="3">
        <v>15183.531000000001</v>
      </c>
      <c r="AI36" s="3">
        <v>2014</v>
      </c>
    </row>
    <row r="37" spans="1:35" x14ac:dyDescent="0.25">
      <c r="A37" t="s">
        <v>121</v>
      </c>
      <c r="B37" t="s">
        <v>122</v>
      </c>
      <c r="C37" s="8">
        <f t="shared" si="1"/>
        <v>20.390566704597404</v>
      </c>
      <c r="D37" s="8">
        <f t="shared" si="0"/>
        <v>24.673694570336682</v>
      </c>
      <c r="F37" t="s">
        <v>3</v>
      </c>
      <c r="G37" t="s">
        <v>15</v>
      </c>
      <c r="H37" s="3">
        <v>4876.152</v>
      </c>
      <c r="I37" s="3">
        <v>5052.9750000000004</v>
      </c>
      <c r="J37" s="3">
        <v>5287.4120000000003</v>
      </c>
      <c r="K37" s="3">
        <v>5615.1379999999999</v>
      </c>
      <c r="L37" s="3">
        <v>5922.7929999999997</v>
      </c>
      <c r="M37" s="3">
        <v>6254.48</v>
      </c>
      <c r="N37" s="3">
        <v>6395.4409999999998</v>
      </c>
      <c r="O37" s="3">
        <v>6640.93</v>
      </c>
      <c r="P37" s="3">
        <v>6647.9040000000005</v>
      </c>
      <c r="Q37" s="3">
        <v>6384.4530000000004</v>
      </c>
      <c r="R37" s="3">
        <v>6621.3</v>
      </c>
      <c r="S37" s="3">
        <v>6798.44</v>
      </c>
      <c r="T37" s="3">
        <v>6987.4840000000004</v>
      </c>
      <c r="U37" s="3">
        <v>7314.0349999999999</v>
      </c>
      <c r="V37" s="3">
        <v>7818.98</v>
      </c>
      <c r="W37" s="3">
        <v>8347.732</v>
      </c>
      <c r="X37" s="3">
        <v>9071.1589999999997</v>
      </c>
      <c r="Y37" s="3">
        <v>9837.0869999999995</v>
      </c>
      <c r="Z37" s="3">
        <v>10263.370000000001</v>
      </c>
      <c r="AA37" s="3">
        <v>10388.704</v>
      </c>
      <c r="AB37" s="3">
        <v>10805.724</v>
      </c>
      <c r="AC37" s="3">
        <v>11618.941000000001</v>
      </c>
      <c r="AD37" s="3">
        <v>12169.566000000001</v>
      </c>
      <c r="AE37" s="3">
        <v>12830.008</v>
      </c>
      <c r="AF37" s="3">
        <v>13479.697</v>
      </c>
      <c r="AG37" s="3">
        <v>13793.655000000001</v>
      </c>
      <c r="AH37" s="3">
        <v>14181.726000000001</v>
      </c>
      <c r="AI37" s="3">
        <v>2014</v>
      </c>
    </row>
    <row r="38" spans="1:35" x14ac:dyDescent="0.25">
      <c r="A38" t="s">
        <v>124</v>
      </c>
      <c r="B38" t="s">
        <v>125</v>
      </c>
      <c r="C38" s="8">
        <f t="shared" si="1"/>
        <v>4.3645826729744428</v>
      </c>
      <c r="D38" s="8">
        <f t="shared" si="0"/>
        <v>2.7159934670493562</v>
      </c>
      <c r="F38" t="s">
        <v>3</v>
      </c>
      <c r="G38" t="s">
        <v>15</v>
      </c>
      <c r="H38" s="3">
        <v>1043.7360000000001</v>
      </c>
      <c r="I38" s="3">
        <v>1054.0519999999999</v>
      </c>
      <c r="J38" s="3">
        <v>1145.0889999999999</v>
      </c>
      <c r="K38" s="3">
        <v>1182.385</v>
      </c>
      <c r="L38" s="3">
        <v>1119.9770000000001</v>
      </c>
      <c r="M38" s="3">
        <v>1159.904</v>
      </c>
      <c r="N38" s="3">
        <v>1140.94</v>
      </c>
      <c r="O38" s="3">
        <v>1184.175</v>
      </c>
      <c r="P38" s="3">
        <v>1185.569</v>
      </c>
      <c r="Q38" s="3">
        <v>1201.29</v>
      </c>
      <c r="R38" s="3">
        <v>1220.0450000000001</v>
      </c>
      <c r="S38" s="3">
        <v>1262.5060000000001</v>
      </c>
      <c r="T38" s="3">
        <v>1307.2370000000001</v>
      </c>
      <c r="U38" s="3">
        <v>1337.7950000000001</v>
      </c>
      <c r="V38" s="3">
        <v>1331.3510000000001</v>
      </c>
      <c r="W38" s="3">
        <v>1415.2170000000001</v>
      </c>
      <c r="X38" s="3">
        <v>1446.4390000000001</v>
      </c>
      <c r="Y38" s="3">
        <v>1448.7650000000001</v>
      </c>
      <c r="Z38" s="3">
        <v>1448.14</v>
      </c>
      <c r="AA38" s="3">
        <v>1442.2829999999999</v>
      </c>
      <c r="AB38" s="3">
        <v>1446.4570000000001</v>
      </c>
      <c r="AC38" s="3">
        <v>1465.239</v>
      </c>
      <c r="AD38" s="3">
        <v>1491.662</v>
      </c>
      <c r="AE38" s="3">
        <v>1523.605</v>
      </c>
      <c r="AF38" s="3">
        <v>1532.855</v>
      </c>
      <c r="AG38" s="3">
        <v>1518.357</v>
      </c>
      <c r="AH38" s="3">
        <v>1523.8320000000001</v>
      </c>
      <c r="AI38" s="3">
        <v>2003</v>
      </c>
    </row>
    <row r="39" spans="1:35" x14ac:dyDescent="0.25">
      <c r="A39" t="s">
        <v>127</v>
      </c>
      <c r="B39" t="s">
        <v>128</v>
      </c>
      <c r="C39" s="8">
        <f t="shared" si="1"/>
        <v>3.3243825606040103</v>
      </c>
      <c r="D39" s="8">
        <f t="shared" si="0"/>
        <v>1.3855071421614387</v>
      </c>
      <c r="F39" t="s">
        <v>3</v>
      </c>
      <c r="G39" t="s">
        <v>15</v>
      </c>
      <c r="H39" s="3">
        <v>794.98500000000001</v>
      </c>
      <c r="I39" s="3">
        <v>728.04499999999996</v>
      </c>
      <c r="J39" s="3">
        <v>645.44100000000003</v>
      </c>
      <c r="K39" s="3">
        <v>553.53099999999995</v>
      </c>
      <c r="L39" s="3">
        <v>513.63</v>
      </c>
      <c r="M39" s="3">
        <v>521.61300000000006</v>
      </c>
      <c r="N39" s="3">
        <v>507.97300000000001</v>
      </c>
      <c r="O39" s="3">
        <v>466.31299999999999</v>
      </c>
      <c r="P39" s="3">
        <v>444.22199999999998</v>
      </c>
      <c r="Q39" s="3">
        <v>425.363</v>
      </c>
      <c r="R39" s="3">
        <v>388.00700000000001</v>
      </c>
      <c r="S39" s="3">
        <v>377.19900000000001</v>
      </c>
      <c r="T39" s="3">
        <v>382.79599999999999</v>
      </c>
      <c r="U39" s="3">
        <v>400.2</v>
      </c>
      <c r="V39" s="3">
        <v>426.13</v>
      </c>
      <c r="W39" s="3">
        <v>453.22699999999998</v>
      </c>
      <c r="X39" s="3">
        <v>477.68099999999998</v>
      </c>
      <c r="Y39" s="3">
        <v>505.89400000000001</v>
      </c>
      <c r="Z39" s="3">
        <v>531.99199999999996</v>
      </c>
      <c r="AA39" s="3">
        <v>535.27599999999995</v>
      </c>
      <c r="AB39" s="3">
        <v>563.42499999999995</v>
      </c>
      <c r="AC39" s="3">
        <v>596.68399999999997</v>
      </c>
      <c r="AD39" s="3">
        <v>631.79200000000003</v>
      </c>
      <c r="AE39" s="3">
        <v>676.26499999999999</v>
      </c>
      <c r="AF39" s="3">
        <v>728.54899999999998</v>
      </c>
      <c r="AG39" s="3">
        <v>774.55799999999999</v>
      </c>
      <c r="AH39" s="3">
        <v>816.48500000000001</v>
      </c>
      <c r="AI39" s="3">
        <v>1983</v>
      </c>
    </row>
    <row r="40" spans="1:35" x14ac:dyDescent="0.25">
      <c r="A40" t="s">
        <v>130</v>
      </c>
      <c r="B40" t="s">
        <v>131</v>
      </c>
      <c r="C40" s="8">
        <f t="shared" si="1"/>
        <v>15.187906010948341</v>
      </c>
      <c r="D40" s="8">
        <f t="shared" si="0"/>
        <v>11.842179567777396</v>
      </c>
      <c r="F40" t="s">
        <v>3</v>
      </c>
      <c r="G40" t="s">
        <v>15</v>
      </c>
      <c r="H40" s="3">
        <v>3632</v>
      </c>
      <c r="I40" s="3">
        <v>3729.1729999999998</v>
      </c>
      <c r="J40" s="3">
        <v>3796.614</v>
      </c>
      <c r="K40" s="3">
        <v>3735.42</v>
      </c>
      <c r="L40" s="3">
        <v>3500.761</v>
      </c>
      <c r="M40" s="3">
        <v>3610.02</v>
      </c>
      <c r="N40" s="3">
        <v>3833.62</v>
      </c>
      <c r="O40" s="3">
        <v>3765.69</v>
      </c>
      <c r="P40" s="3">
        <v>3837.5349999999999</v>
      </c>
      <c r="Q40" s="3">
        <v>3688.683</v>
      </c>
      <c r="R40" s="3">
        <v>3944.0459999999998</v>
      </c>
      <c r="S40" s="3">
        <v>4069.317</v>
      </c>
      <c r="T40" s="3">
        <v>4199.3209999999999</v>
      </c>
      <c r="U40" s="3">
        <v>4196.1970000000001</v>
      </c>
      <c r="V40" s="3">
        <v>4335.75</v>
      </c>
      <c r="W40" s="3">
        <v>4686.4269999999997</v>
      </c>
      <c r="X40" s="3">
        <v>4987.0290000000005</v>
      </c>
      <c r="Y40" s="3">
        <v>4896.7209999999995</v>
      </c>
      <c r="Z40" s="3">
        <v>5122.4369999999999</v>
      </c>
      <c r="AA40" s="3">
        <v>5390.5069999999996</v>
      </c>
      <c r="AB40" s="3">
        <v>5766.21</v>
      </c>
      <c r="AC40" s="3">
        <v>5914.4129999999996</v>
      </c>
      <c r="AD40" s="3">
        <v>6076.78</v>
      </c>
      <c r="AE40" s="3">
        <v>6243.5839999999998</v>
      </c>
      <c r="AF40" s="3">
        <v>6634.7250000000004</v>
      </c>
      <c r="AG40" s="3">
        <v>6620.2870000000003</v>
      </c>
      <c r="AH40" s="3">
        <v>6985.3710000000001</v>
      </c>
      <c r="AI40" s="3">
        <v>2004</v>
      </c>
    </row>
    <row r="41" spans="1:35" x14ac:dyDescent="0.25">
      <c r="A41" t="s">
        <v>133</v>
      </c>
      <c r="B41" t="s">
        <v>134</v>
      </c>
      <c r="C41" s="8">
        <f t="shared" si="1"/>
        <v>20.060405379930991</v>
      </c>
      <c r="D41" s="8">
        <f t="shared" si="0"/>
        <v>27.399671170166801</v>
      </c>
      <c r="F41" t="s">
        <v>3</v>
      </c>
      <c r="G41" t="s">
        <v>15</v>
      </c>
      <c r="H41" s="3">
        <v>4797.1980000000003</v>
      </c>
      <c r="I41" s="3">
        <v>4953.5789999999997</v>
      </c>
      <c r="J41" s="3">
        <v>5409.6130000000003</v>
      </c>
      <c r="K41" s="3">
        <v>5796.8180000000002</v>
      </c>
      <c r="L41" s="3">
        <v>6020.7110000000002</v>
      </c>
      <c r="M41" s="3">
        <v>6208.3670000000002</v>
      </c>
      <c r="N41" s="3">
        <v>6208.03</v>
      </c>
      <c r="O41" s="3">
        <v>6499.018</v>
      </c>
      <c r="P41" s="3">
        <v>6949.2650000000003</v>
      </c>
      <c r="Q41" s="3">
        <v>7455.3440000000001</v>
      </c>
      <c r="R41" s="3">
        <v>7818.2839999999997</v>
      </c>
      <c r="S41" s="3">
        <v>7789.7610000000004</v>
      </c>
      <c r="T41" s="3">
        <v>7999.2030000000004</v>
      </c>
      <c r="U41" s="3">
        <v>8545.3220000000001</v>
      </c>
      <c r="V41" s="3">
        <v>9010.0640000000003</v>
      </c>
      <c r="W41" s="3">
        <v>9699.2049999999999</v>
      </c>
      <c r="X41" s="3">
        <v>10713.794</v>
      </c>
      <c r="Y41" s="3">
        <v>11702.829</v>
      </c>
      <c r="Z41" s="3">
        <v>12081.040999999999</v>
      </c>
      <c r="AA41" s="3">
        <v>11873.241</v>
      </c>
      <c r="AB41" s="3">
        <v>12434.128000000001</v>
      </c>
      <c r="AC41" s="3">
        <v>13095.878000000001</v>
      </c>
      <c r="AD41" s="3">
        <v>13844.501</v>
      </c>
      <c r="AE41" s="3">
        <v>14366.352000000001</v>
      </c>
      <c r="AF41" s="3">
        <v>14919.108</v>
      </c>
      <c r="AG41" s="3">
        <v>15317.593000000001</v>
      </c>
      <c r="AH41" s="3">
        <v>15912.022999999999</v>
      </c>
      <c r="AI41" s="3">
        <v>2011</v>
      </c>
    </row>
    <row r="42" spans="1:35" x14ac:dyDescent="0.25">
      <c r="A42" t="s">
        <v>136</v>
      </c>
      <c r="B42" t="s">
        <v>137</v>
      </c>
      <c r="C42" s="8">
        <f t="shared" si="1"/>
        <v>8.3047612245399769</v>
      </c>
      <c r="D42" s="8">
        <f t="shared" si="0"/>
        <v>5.9097015712299026</v>
      </c>
      <c r="F42" t="s">
        <v>3</v>
      </c>
      <c r="G42" t="s">
        <v>15</v>
      </c>
      <c r="H42" s="3">
        <v>1985.981</v>
      </c>
      <c r="I42" s="3">
        <v>1973.752</v>
      </c>
      <c r="J42" s="3">
        <v>1937.413</v>
      </c>
      <c r="K42" s="3">
        <v>2039.5989999999999</v>
      </c>
      <c r="L42" s="3">
        <v>2025.877</v>
      </c>
      <c r="M42" s="3">
        <v>2121.7170000000001</v>
      </c>
      <c r="N42" s="3">
        <v>2271.7950000000001</v>
      </c>
      <c r="O42" s="3">
        <v>2381.0189999999998</v>
      </c>
      <c r="P42" s="3">
        <v>2461.529</v>
      </c>
      <c r="Q42" s="3">
        <v>2475.2689999999998</v>
      </c>
      <c r="R42" s="3">
        <v>2416.3989999999999</v>
      </c>
      <c r="S42" s="3">
        <v>2411.7629999999999</v>
      </c>
      <c r="T42" s="3">
        <v>2346.931</v>
      </c>
      <c r="U42" s="3">
        <v>2301.3490000000002</v>
      </c>
      <c r="V42" s="3">
        <v>2333.1010000000001</v>
      </c>
      <c r="W42" s="3">
        <v>2387.538</v>
      </c>
      <c r="X42" s="3">
        <v>2434.8969999999999</v>
      </c>
      <c r="Y42" s="3">
        <v>2479.3449999999998</v>
      </c>
      <c r="Z42" s="3">
        <v>2526.5729999999999</v>
      </c>
      <c r="AA42" s="3">
        <v>2561.924</v>
      </c>
      <c r="AB42" s="3">
        <v>2578.5059999999999</v>
      </c>
      <c r="AC42" s="3">
        <v>2452.5079999999998</v>
      </c>
      <c r="AD42" s="3">
        <v>2694.24</v>
      </c>
      <c r="AE42" s="3">
        <v>2900.9549999999999</v>
      </c>
      <c r="AF42" s="3">
        <v>3101.3620000000001</v>
      </c>
      <c r="AG42" s="3">
        <v>3303.777</v>
      </c>
      <c r="AH42" s="3">
        <v>3506.7649999999999</v>
      </c>
      <c r="AI42" s="3">
        <v>2012</v>
      </c>
    </row>
    <row r="43" spans="1:35" x14ac:dyDescent="0.25">
      <c r="A43" t="s">
        <v>139</v>
      </c>
      <c r="B43" t="s">
        <v>140</v>
      </c>
      <c r="C43" s="8" t="e">
        <f t="shared" si="1"/>
        <v>#VALUE!</v>
      </c>
      <c r="D43" s="8">
        <f t="shared" si="0"/>
        <v>38.144421640591297</v>
      </c>
      <c r="F43" t="s">
        <v>3</v>
      </c>
      <c r="G43" t="s">
        <v>15</v>
      </c>
      <c r="H43" s="3" t="s">
        <v>12</v>
      </c>
      <c r="I43" s="3" t="s">
        <v>12</v>
      </c>
      <c r="J43" s="3">
        <v>8097.4009999999998</v>
      </c>
      <c r="K43" s="3">
        <v>7801.0839999999998</v>
      </c>
      <c r="L43" s="3">
        <v>8623.4830000000002</v>
      </c>
      <c r="M43" s="3">
        <v>9537.9310000000005</v>
      </c>
      <c r="N43" s="3">
        <v>10184.642</v>
      </c>
      <c r="O43" s="3">
        <v>10728.243</v>
      </c>
      <c r="P43" s="3">
        <v>11293.668</v>
      </c>
      <c r="Q43" s="3">
        <v>11235.563</v>
      </c>
      <c r="R43" s="3">
        <v>12444.109</v>
      </c>
      <c r="S43" s="3">
        <v>13397.308000000001</v>
      </c>
      <c r="T43" s="3">
        <v>14316.598</v>
      </c>
      <c r="U43" s="3">
        <v>15410.135</v>
      </c>
      <c r="V43" s="3">
        <v>16461.276999999998</v>
      </c>
      <c r="W43" s="3">
        <v>17694.223000000002</v>
      </c>
      <c r="X43" s="3">
        <v>19101.721000000001</v>
      </c>
      <c r="Y43" s="3">
        <v>20629.507000000001</v>
      </c>
      <c r="Z43" s="3">
        <v>21476.118999999999</v>
      </c>
      <c r="AA43" s="3">
        <v>20074.053</v>
      </c>
      <c r="AB43" s="3">
        <v>20034.061000000002</v>
      </c>
      <c r="AC43" s="3">
        <v>20433.019</v>
      </c>
      <c r="AD43" s="3">
        <v>20416.189999999999</v>
      </c>
      <c r="AE43" s="3">
        <v>20586.204000000002</v>
      </c>
      <c r="AF43" s="3">
        <v>20947.341</v>
      </c>
      <c r="AG43" s="3">
        <v>21324.37</v>
      </c>
      <c r="AH43" s="3">
        <v>21791.47</v>
      </c>
      <c r="AI43" s="3">
        <v>2013</v>
      </c>
    </row>
    <row r="44" spans="1:35" x14ac:dyDescent="0.25">
      <c r="A44" t="s">
        <v>142</v>
      </c>
      <c r="B44" t="s">
        <v>143</v>
      </c>
      <c r="C44" s="8">
        <f t="shared" si="1"/>
        <v>63.093656021695288</v>
      </c>
      <c r="D44" s="8">
        <f t="shared" si="0"/>
        <v>55.458678085467319</v>
      </c>
      <c r="F44" t="s">
        <v>3</v>
      </c>
      <c r="G44" t="s">
        <v>15</v>
      </c>
      <c r="H44" s="3">
        <v>15088.067999999999</v>
      </c>
      <c r="I44" s="3">
        <v>15296.359</v>
      </c>
      <c r="J44" s="3">
        <v>16670.225999999999</v>
      </c>
      <c r="K44" s="3">
        <v>16768.969000000001</v>
      </c>
      <c r="L44" s="3">
        <v>17761.442999999999</v>
      </c>
      <c r="M44" s="3">
        <v>19733.646000000001</v>
      </c>
      <c r="N44" s="3">
        <v>20113.797999999999</v>
      </c>
      <c r="O44" s="3">
        <v>20673.636999999999</v>
      </c>
      <c r="P44" s="3">
        <v>21714.242999999999</v>
      </c>
      <c r="Q44" s="3">
        <v>22825.736000000001</v>
      </c>
      <c r="R44" s="3">
        <v>24422.062999999998</v>
      </c>
      <c r="S44" s="3">
        <v>25578.364000000001</v>
      </c>
      <c r="T44" s="3">
        <v>26499.565999999999</v>
      </c>
      <c r="U44" s="3">
        <v>27428.007000000001</v>
      </c>
      <c r="V44" s="3">
        <v>29010.993999999999</v>
      </c>
      <c r="W44" s="3">
        <v>30641.466</v>
      </c>
      <c r="X44" s="3">
        <v>32404.186000000002</v>
      </c>
      <c r="Y44" s="3">
        <v>34062.682999999997</v>
      </c>
      <c r="Z44" s="3">
        <v>35062.669000000002</v>
      </c>
      <c r="AA44" s="3">
        <v>33669.345999999998</v>
      </c>
      <c r="AB44" s="3">
        <v>33703.027999999998</v>
      </c>
      <c r="AC44" s="3">
        <v>33600.394999999997</v>
      </c>
      <c r="AD44" s="3">
        <v>33028.535000000003</v>
      </c>
      <c r="AE44" s="3">
        <v>31419.502</v>
      </c>
      <c r="AF44" s="3">
        <v>30881.901000000002</v>
      </c>
      <c r="AG44" s="3">
        <v>31003.782999999999</v>
      </c>
      <c r="AH44" s="3">
        <v>31502.964</v>
      </c>
      <c r="AI44" s="3">
        <v>2014</v>
      </c>
    </row>
    <row r="45" spans="1:35" x14ac:dyDescent="0.25">
      <c r="A45" t="s">
        <v>145</v>
      </c>
      <c r="B45" t="s">
        <v>146</v>
      </c>
      <c r="C45" s="8" t="e">
        <f t="shared" si="1"/>
        <v>#VALUE!</v>
      </c>
      <c r="D45" s="8">
        <f t="shared" si="0"/>
        <v>56.309906063568107</v>
      </c>
      <c r="F45" t="s">
        <v>3</v>
      </c>
      <c r="G45" t="s">
        <v>15</v>
      </c>
      <c r="H45" s="3" t="s">
        <v>12</v>
      </c>
      <c r="I45" s="3" t="s">
        <v>12</v>
      </c>
      <c r="J45" s="3" t="s">
        <v>12</v>
      </c>
      <c r="K45" s="3" t="s">
        <v>12</v>
      </c>
      <c r="L45" s="3" t="s">
        <v>12</v>
      </c>
      <c r="M45" s="3">
        <v>13840.591</v>
      </c>
      <c r="N45" s="3">
        <v>14713.602999999999</v>
      </c>
      <c r="O45" s="3">
        <v>14882.218999999999</v>
      </c>
      <c r="P45" s="3">
        <v>15010.737999999999</v>
      </c>
      <c r="Q45" s="3">
        <v>15473.907999999999</v>
      </c>
      <c r="R45" s="3">
        <v>16524.078000000001</v>
      </c>
      <c r="S45" s="3">
        <v>17494.814999999999</v>
      </c>
      <c r="T45" s="3">
        <v>18110.542000000001</v>
      </c>
      <c r="U45" s="3">
        <v>19153.001</v>
      </c>
      <c r="V45" s="3">
        <v>20647.87</v>
      </c>
      <c r="W45" s="3">
        <v>22677.356</v>
      </c>
      <c r="X45" s="3">
        <v>24921.097000000002</v>
      </c>
      <c r="Y45" s="3">
        <v>26918.138999999999</v>
      </c>
      <c r="Z45" s="3">
        <v>27947.15</v>
      </c>
      <c r="AA45" s="3">
        <v>26584.285</v>
      </c>
      <c r="AB45" s="3">
        <v>27431.152999999998</v>
      </c>
      <c r="AC45" s="3">
        <v>28480.93</v>
      </c>
      <c r="AD45" s="3">
        <v>28693.235000000001</v>
      </c>
      <c r="AE45" s="3">
        <v>28977.495999999999</v>
      </c>
      <c r="AF45" s="3">
        <v>30046.757000000001</v>
      </c>
      <c r="AG45" s="3">
        <v>31479.655999999999</v>
      </c>
      <c r="AH45" s="3">
        <v>32622.246999999999</v>
      </c>
      <c r="AI45" s="3">
        <v>2014</v>
      </c>
    </row>
    <row r="46" spans="1:35" x14ac:dyDescent="0.25">
      <c r="A46" t="s">
        <v>148</v>
      </c>
      <c r="B46" t="s">
        <v>149</v>
      </c>
      <c r="C46" s="8">
        <f t="shared" si="1"/>
        <v>88.954214819549122</v>
      </c>
      <c r="D46" s="8">
        <f t="shared" si="0"/>
        <v>81.272385243387831</v>
      </c>
      <c r="F46" t="s">
        <v>3</v>
      </c>
      <c r="G46" t="s">
        <v>15</v>
      </c>
      <c r="H46" s="3">
        <v>21272.300999999999</v>
      </c>
      <c r="I46" s="3">
        <v>22239.223000000002</v>
      </c>
      <c r="J46" s="3">
        <v>23121.168000000001</v>
      </c>
      <c r="K46" s="3">
        <v>23588.5</v>
      </c>
      <c r="L46" s="3">
        <v>25296.86</v>
      </c>
      <c r="M46" s="3">
        <v>26510.401999999998</v>
      </c>
      <c r="N46" s="3">
        <v>27589.073</v>
      </c>
      <c r="O46" s="3">
        <v>28845.001</v>
      </c>
      <c r="P46" s="3">
        <v>29693.53</v>
      </c>
      <c r="Q46" s="3">
        <v>30926.754000000001</v>
      </c>
      <c r="R46" s="3">
        <v>32715.815999999999</v>
      </c>
      <c r="S46" s="3">
        <v>33615.455000000002</v>
      </c>
      <c r="T46" s="3">
        <v>34168.557999999997</v>
      </c>
      <c r="U46" s="3">
        <v>34886.661</v>
      </c>
      <c r="V46" s="3">
        <v>36696.749000000003</v>
      </c>
      <c r="W46" s="3">
        <v>38699.639000000003</v>
      </c>
      <c r="X46" s="3">
        <v>41282.108</v>
      </c>
      <c r="Y46" s="3">
        <v>42574.73</v>
      </c>
      <c r="Z46" s="3">
        <v>42874.228999999999</v>
      </c>
      <c r="AA46" s="3">
        <v>40736.088000000003</v>
      </c>
      <c r="AB46" s="3">
        <v>41726.124000000003</v>
      </c>
      <c r="AC46" s="3">
        <v>42879.404000000002</v>
      </c>
      <c r="AD46" s="3">
        <v>43229.052000000003</v>
      </c>
      <c r="AE46" s="3">
        <v>43547.298999999999</v>
      </c>
      <c r="AF46" s="3">
        <v>44625.322</v>
      </c>
      <c r="AG46" s="3">
        <v>45434.754000000001</v>
      </c>
      <c r="AH46" s="3">
        <v>46976.697999999997</v>
      </c>
      <c r="AI46" s="3">
        <v>2014</v>
      </c>
    </row>
    <row r="47" spans="1:35" x14ac:dyDescent="0.25">
      <c r="A47" t="s">
        <v>151</v>
      </c>
      <c r="B47" t="s">
        <v>152</v>
      </c>
      <c r="C47" s="8" t="e">
        <f t="shared" si="1"/>
        <v>#VALUE!</v>
      </c>
      <c r="D47" s="8">
        <f t="shared" si="0"/>
        <v>5.7296474269105806</v>
      </c>
      <c r="F47" t="s">
        <v>3</v>
      </c>
      <c r="G47" t="s">
        <v>15</v>
      </c>
      <c r="H47" s="3" t="s">
        <v>12</v>
      </c>
      <c r="I47" s="3">
        <v>2352.1750000000002</v>
      </c>
      <c r="J47" s="3">
        <v>2340.511</v>
      </c>
      <c r="K47" s="3">
        <v>2175.7959999999998</v>
      </c>
      <c r="L47" s="3">
        <v>2141.2249999999999</v>
      </c>
      <c r="M47" s="3">
        <v>2052.1709999999998</v>
      </c>
      <c r="N47" s="3">
        <v>1949.0519999999999</v>
      </c>
      <c r="O47" s="3">
        <v>1914.0440000000001</v>
      </c>
      <c r="P47" s="3">
        <v>1883.9839999999999</v>
      </c>
      <c r="Q47" s="3">
        <v>1916.538</v>
      </c>
      <c r="R47" s="3">
        <v>1914.7070000000001</v>
      </c>
      <c r="S47" s="3">
        <v>1939.16</v>
      </c>
      <c r="T47" s="3">
        <v>1977.248</v>
      </c>
      <c r="U47" s="3">
        <v>2024.2539999999999</v>
      </c>
      <c r="V47" s="3">
        <v>2079.4839999999999</v>
      </c>
      <c r="W47" s="3">
        <v>2152.8829999999998</v>
      </c>
      <c r="X47" s="3">
        <v>2261.4009999999998</v>
      </c>
      <c r="Y47" s="3">
        <v>2373.0450000000001</v>
      </c>
      <c r="Z47" s="3">
        <v>2490.3389999999999</v>
      </c>
      <c r="AA47" s="3">
        <v>2563.7020000000002</v>
      </c>
      <c r="AB47" s="3">
        <v>2612.375</v>
      </c>
      <c r="AC47" s="3">
        <v>2709.5349999999999</v>
      </c>
      <c r="AD47" s="3">
        <v>2814.2660000000001</v>
      </c>
      <c r="AE47" s="3">
        <v>2921.3690000000001</v>
      </c>
      <c r="AF47" s="3">
        <v>3061.7919999999999</v>
      </c>
      <c r="AG47" s="3">
        <v>3203.1190000000001</v>
      </c>
      <c r="AH47" s="3">
        <v>3373.616</v>
      </c>
      <c r="AI47" s="3">
        <v>2009</v>
      </c>
    </row>
    <row r="48" spans="1:35" x14ac:dyDescent="0.25">
      <c r="A48" t="s">
        <v>154</v>
      </c>
      <c r="B48" t="s">
        <v>155</v>
      </c>
      <c r="C48" s="8">
        <f t="shared" si="1"/>
        <v>17.723102895888747</v>
      </c>
      <c r="D48" s="8">
        <f t="shared" si="0"/>
        <v>20.72831971139248</v>
      </c>
      <c r="F48" t="s">
        <v>3</v>
      </c>
      <c r="G48" t="s">
        <v>15</v>
      </c>
      <c r="H48" s="3">
        <v>4238.2610000000004</v>
      </c>
      <c r="I48" s="3">
        <v>4454.3289999999997</v>
      </c>
      <c r="J48" s="3">
        <v>4647.9740000000002</v>
      </c>
      <c r="K48" s="3">
        <v>4861.0290000000005</v>
      </c>
      <c r="L48" s="3">
        <v>4965.768</v>
      </c>
      <c r="M48" s="3">
        <v>5222.5060000000003</v>
      </c>
      <c r="N48" s="3">
        <v>5482.48</v>
      </c>
      <c r="O48" s="3">
        <v>5697.7380000000003</v>
      </c>
      <c r="P48" s="3">
        <v>5976.4229999999998</v>
      </c>
      <c r="Q48" s="3">
        <v>6088.9089999999997</v>
      </c>
      <c r="R48" s="3">
        <v>6372.6120000000001</v>
      </c>
      <c r="S48" s="3">
        <v>6513.2219999999998</v>
      </c>
      <c r="T48" s="3">
        <v>6430.6850000000004</v>
      </c>
      <c r="U48" s="3">
        <v>6980.5659999999998</v>
      </c>
      <c r="V48" s="3">
        <v>7396.5739999999996</v>
      </c>
      <c r="W48" s="3">
        <v>7690.0879999999997</v>
      </c>
      <c r="X48" s="3">
        <v>8301.5329999999994</v>
      </c>
      <c r="Y48" s="3">
        <v>9070.3490000000002</v>
      </c>
      <c r="Z48" s="3">
        <v>9913.8410000000003</v>
      </c>
      <c r="AA48" s="3">
        <v>9879.2739999999994</v>
      </c>
      <c r="AB48" s="3">
        <v>10074.364</v>
      </c>
      <c r="AC48" s="3">
        <v>10283.196</v>
      </c>
      <c r="AD48" s="3">
        <v>10341.214</v>
      </c>
      <c r="AE48" s="3">
        <v>10572.188</v>
      </c>
      <c r="AF48" s="3">
        <v>11162.906000000001</v>
      </c>
      <c r="AG48" s="3">
        <v>11588.021000000001</v>
      </c>
      <c r="AH48" s="3">
        <v>12108.300999999999</v>
      </c>
      <c r="AI48" s="3">
        <v>2011</v>
      </c>
    </row>
    <row r="49" spans="1:35" x14ac:dyDescent="0.25">
      <c r="A49" t="s">
        <v>157</v>
      </c>
      <c r="B49" t="s">
        <v>158</v>
      </c>
      <c r="C49" s="8">
        <f t="shared" si="1"/>
        <v>15.213957953252361</v>
      </c>
      <c r="D49" s="8">
        <f t="shared" si="0"/>
        <v>26.421138125433835</v>
      </c>
      <c r="F49" t="s">
        <v>3</v>
      </c>
      <c r="G49" t="s">
        <v>15</v>
      </c>
      <c r="H49" s="3">
        <v>3638.23</v>
      </c>
      <c r="I49" s="3">
        <v>3729.8130000000001</v>
      </c>
      <c r="J49" s="3">
        <v>3954.5830000000001</v>
      </c>
      <c r="K49" s="3">
        <v>4262.4859999999999</v>
      </c>
      <c r="L49" s="3">
        <v>4377.3729999999996</v>
      </c>
      <c r="M49" s="3">
        <v>4636.2749999999996</v>
      </c>
      <c r="N49" s="3">
        <v>4976.9769999999999</v>
      </c>
      <c r="O49" s="3">
        <v>5382.4359999999997</v>
      </c>
      <c r="P49" s="3">
        <v>5729.1149999999998</v>
      </c>
      <c r="Q49" s="3">
        <v>6113.5990000000002</v>
      </c>
      <c r="R49" s="3">
        <v>6509.9719999999998</v>
      </c>
      <c r="S49" s="3">
        <v>6685.884</v>
      </c>
      <c r="T49" s="3">
        <v>7085.3119999999999</v>
      </c>
      <c r="U49" s="3">
        <v>7111.4889999999996</v>
      </c>
      <c r="V49" s="3">
        <v>7308.25</v>
      </c>
      <c r="W49" s="3">
        <v>8137.5219999999999</v>
      </c>
      <c r="X49" s="3">
        <v>9175.7639999999992</v>
      </c>
      <c r="Y49" s="3">
        <v>10104.483</v>
      </c>
      <c r="Z49" s="3">
        <v>10505.718999999999</v>
      </c>
      <c r="AA49" s="3">
        <v>10570.025</v>
      </c>
      <c r="AB49" s="3">
        <v>11467.064</v>
      </c>
      <c r="AC49" s="3">
        <v>11906.397000000001</v>
      </c>
      <c r="AD49" s="3">
        <v>12314.966</v>
      </c>
      <c r="AE49" s="3">
        <v>12974.681</v>
      </c>
      <c r="AF49" s="3">
        <v>14014.411</v>
      </c>
      <c r="AG49" s="3">
        <v>14770.550999999999</v>
      </c>
      <c r="AH49" s="3">
        <v>15451.6</v>
      </c>
      <c r="AI49" s="3">
        <v>2014</v>
      </c>
    </row>
    <row r="50" spans="1:35" x14ac:dyDescent="0.25">
      <c r="A50" t="s">
        <v>160</v>
      </c>
      <c r="B50" t="s">
        <v>161</v>
      </c>
      <c r="C50" s="8">
        <f t="shared" si="1"/>
        <v>19.340623249439108</v>
      </c>
      <c r="D50" s="8">
        <f t="shared" si="0"/>
        <v>19.977355943760674</v>
      </c>
      <c r="F50" t="s">
        <v>3</v>
      </c>
      <c r="G50" t="s">
        <v>15</v>
      </c>
      <c r="H50" s="3">
        <v>4625.0709999999999</v>
      </c>
      <c r="I50" s="3">
        <v>4909.8370000000004</v>
      </c>
      <c r="J50" s="3">
        <v>5088.28</v>
      </c>
      <c r="K50" s="3">
        <v>5200.3360000000002</v>
      </c>
      <c r="L50" s="3">
        <v>5425.326</v>
      </c>
      <c r="M50" s="3">
        <v>5556.7610000000004</v>
      </c>
      <c r="N50" s="3">
        <v>5658.3069999999998</v>
      </c>
      <c r="O50" s="3">
        <v>5909.9970000000003</v>
      </c>
      <c r="P50" s="3">
        <v>6077.35</v>
      </c>
      <c r="Q50" s="3">
        <v>5792.6909999999998</v>
      </c>
      <c r="R50" s="3">
        <v>5901.134</v>
      </c>
      <c r="S50" s="3">
        <v>6139.2020000000002</v>
      </c>
      <c r="T50" s="3">
        <v>6350.5439999999999</v>
      </c>
      <c r="U50" s="3">
        <v>6540.6189999999997</v>
      </c>
      <c r="V50" s="3">
        <v>7147.6419999999998</v>
      </c>
      <c r="W50" s="3">
        <v>7672.06</v>
      </c>
      <c r="X50" s="3">
        <v>8112.1769999999997</v>
      </c>
      <c r="Y50" s="3">
        <v>8360.5290000000005</v>
      </c>
      <c r="Z50" s="3">
        <v>8904.8880000000008</v>
      </c>
      <c r="AA50" s="3">
        <v>8860.7379999999994</v>
      </c>
      <c r="AB50" s="3">
        <v>9115.8610000000008</v>
      </c>
      <c r="AC50" s="3">
        <v>9868.982</v>
      </c>
      <c r="AD50" s="3">
        <v>10402.029</v>
      </c>
      <c r="AE50" s="3">
        <v>10884.32</v>
      </c>
      <c r="AF50" s="3">
        <v>11302.681</v>
      </c>
      <c r="AG50" s="3">
        <v>11168.2</v>
      </c>
      <c r="AH50" s="3">
        <v>11136.602000000001</v>
      </c>
      <c r="AI50" s="3">
        <v>2014</v>
      </c>
    </row>
    <row r="51" spans="1:35" x14ac:dyDescent="0.25">
      <c r="A51" t="s">
        <v>163</v>
      </c>
      <c r="B51" t="s">
        <v>164</v>
      </c>
      <c r="C51" s="8">
        <f t="shared" si="1"/>
        <v>17.603360140210466</v>
      </c>
      <c r="D51" s="8">
        <f t="shared" si="0"/>
        <v>20.14565070537067</v>
      </c>
      <c r="F51" t="s">
        <v>3</v>
      </c>
      <c r="G51" t="s">
        <v>15</v>
      </c>
      <c r="H51" s="3">
        <v>4209.6260000000002</v>
      </c>
      <c r="I51" s="3">
        <v>4351.067</v>
      </c>
      <c r="J51" s="3">
        <v>4373.0709999999999</v>
      </c>
      <c r="K51" s="3">
        <v>4513.5510000000004</v>
      </c>
      <c r="L51" s="3">
        <v>4705.22</v>
      </c>
      <c r="M51" s="3">
        <v>4916.9740000000002</v>
      </c>
      <c r="N51" s="3">
        <v>5133.6869999999999</v>
      </c>
      <c r="O51" s="3">
        <v>5418.93</v>
      </c>
      <c r="P51" s="3">
        <v>5764.7380000000003</v>
      </c>
      <c r="Q51" s="3">
        <v>6080.3509999999997</v>
      </c>
      <c r="R51" s="3">
        <v>6371.47</v>
      </c>
      <c r="S51" s="3">
        <v>6600.2929999999997</v>
      </c>
      <c r="T51" s="3">
        <v>6774.8879999999999</v>
      </c>
      <c r="U51" s="3">
        <v>6986.0529999999999</v>
      </c>
      <c r="V51" s="3">
        <v>7320.44</v>
      </c>
      <c r="W51" s="3">
        <v>7733.7309999999998</v>
      </c>
      <c r="X51" s="3">
        <v>8344.2459999999992</v>
      </c>
      <c r="Y51" s="3">
        <v>8995.0689999999995</v>
      </c>
      <c r="Z51" s="3">
        <v>9620.7960000000003</v>
      </c>
      <c r="AA51" s="3">
        <v>9923.1959999999999</v>
      </c>
      <c r="AB51" s="3">
        <v>10319.572</v>
      </c>
      <c r="AC51" s="3">
        <v>10495.553</v>
      </c>
      <c r="AD51" s="3">
        <v>10661.634</v>
      </c>
      <c r="AE51" s="3">
        <v>10762.349</v>
      </c>
      <c r="AF51" s="3">
        <v>10918.001</v>
      </c>
      <c r="AG51" s="3">
        <v>11262.284</v>
      </c>
      <c r="AH51" s="3">
        <v>11648.665000000001</v>
      </c>
      <c r="AI51" s="3">
        <v>2014</v>
      </c>
    </row>
    <row r="52" spans="1:35" x14ac:dyDescent="0.25">
      <c r="A52" t="s">
        <v>166</v>
      </c>
      <c r="B52" t="s">
        <v>167</v>
      </c>
      <c r="C52" s="8">
        <f t="shared" si="1"/>
        <v>12.048032254562687</v>
      </c>
      <c r="D52" s="8">
        <f t="shared" si="0"/>
        <v>14.833777977166154</v>
      </c>
      <c r="F52" t="s">
        <v>3</v>
      </c>
      <c r="G52" t="s">
        <v>15</v>
      </c>
      <c r="H52" s="3">
        <v>2881.1379999999999</v>
      </c>
      <c r="I52" s="3">
        <v>3032.3989999999999</v>
      </c>
      <c r="J52" s="3">
        <v>3287.0610000000001</v>
      </c>
      <c r="K52" s="3">
        <v>3555.1909999999998</v>
      </c>
      <c r="L52" s="3">
        <v>3796.308</v>
      </c>
      <c r="M52" s="3">
        <v>4073.181</v>
      </c>
      <c r="N52" s="3">
        <v>4174.6980000000003</v>
      </c>
      <c r="O52" s="3">
        <v>4388.7150000000001</v>
      </c>
      <c r="P52" s="3">
        <v>4571.4369999999999</v>
      </c>
      <c r="Q52" s="3">
        <v>4777.1949999999997</v>
      </c>
      <c r="R52" s="3">
        <v>4965.9430000000002</v>
      </c>
      <c r="S52" s="3">
        <v>5140.0450000000001</v>
      </c>
      <c r="T52" s="3">
        <v>5323.3459999999995</v>
      </c>
      <c r="U52" s="3">
        <v>5535.95</v>
      </c>
      <c r="V52" s="3">
        <v>5774.2929999999997</v>
      </c>
      <c r="W52" s="3">
        <v>6152.0780000000004</v>
      </c>
      <c r="X52" s="3">
        <v>6556.77</v>
      </c>
      <c r="Y52" s="3">
        <v>6966.8639999999996</v>
      </c>
      <c r="Z52" s="3">
        <v>7158.951</v>
      </c>
      <c r="AA52" s="3">
        <v>6953.4009999999998</v>
      </c>
      <c r="AB52" s="3">
        <v>7088.5339999999997</v>
      </c>
      <c r="AC52" s="3">
        <v>7347.9939999999997</v>
      </c>
      <c r="AD52" s="3">
        <v>7575.7030000000004</v>
      </c>
      <c r="AE52" s="3">
        <v>7809.991</v>
      </c>
      <c r="AF52" s="3">
        <v>8059.8029999999999</v>
      </c>
      <c r="AG52" s="3">
        <v>8292.7189999999991</v>
      </c>
      <c r="AH52" s="3">
        <v>8566.3539999999994</v>
      </c>
      <c r="AI52" s="3">
        <v>2007</v>
      </c>
    </row>
    <row r="53" spans="1:35" x14ac:dyDescent="0.25">
      <c r="A53" t="s">
        <v>169</v>
      </c>
      <c r="B53" t="s">
        <v>170</v>
      </c>
      <c r="C53" s="8">
        <f t="shared" si="1"/>
        <v>2.1476251082849189</v>
      </c>
      <c r="D53" s="8">
        <f t="shared" si="0"/>
        <v>58.05511723204809</v>
      </c>
      <c r="F53" t="s">
        <v>3</v>
      </c>
      <c r="G53" t="s">
        <v>15</v>
      </c>
      <c r="H53" s="3">
        <v>513.57799999999997</v>
      </c>
      <c r="I53" s="3">
        <v>507.02100000000002</v>
      </c>
      <c r="J53" s="3">
        <v>666.92899999999997</v>
      </c>
      <c r="K53" s="3">
        <v>729.11</v>
      </c>
      <c r="L53" s="3">
        <v>841.06399999999996</v>
      </c>
      <c r="M53" s="3">
        <v>973.95799999999997</v>
      </c>
      <c r="N53" s="3">
        <v>1579.9939999999999</v>
      </c>
      <c r="O53" s="3">
        <v>3854.3910000000001</v>
      </c>
      <c r="P53" s="3">
        <v>4671.3249999999998</v>
      </c>
      <c r="Q53" s="3">
        <v>5774.5420000000004</v>
      </c>
      <c r="R53" s="3">
        <v>11180.198</v>
      </c>
      <c r="S53" s="3">
        <v>18434.151999999998</v>
      </c>
      <c r="T53" s="3">
        <v>21718.696</v>
      </c>
      <c r="U53" s="3">
        <v>24462.221000000001</v>
      </c>
      <c r="V53" s="3">
        <v>33565.824999999997</v>
      </c>
      <c r="W53" s="3">
        <v>36407.637999999999</v>
      </c>
      <c r="X53" s="3">
        <v>35294.15</v>
      </c>
      <c r="Y53" s="3">
        <v>39521.800000000003</v>
      </c>
      <c r="Z53" s="3">
        <v>43050.932999999997</v>
      </c>
      <c r="AA53" s="3">
        <v>40258.998</v>
      </c>
      <c r="AB53" s="3">
        <v>38104.712</v>
      </c>
      <c r="AC53" s="3">
        <v>38547.49</v>
      </c>
      <c r="AD53" s="3">
        <v>40374.311999999998</v>
      </c>
      <c r="AE53" s="3">
        <v>37310.214999999997</v>
      </c>
      <c r="AF53" s="3">
        <v>36785.093999999997</v>
      </c>
      <c r="AG53" s="3">
        <v>32455.304</v>
      </c>
      <c r="AH53" s="3">
        <v>31731.726999999999</v>
      </c>
      <c r="AI53" s="3">
        <v>2010</v>
      </c>
    </row>
    <row r="54" spans="1:35" x14ac:dyDescent="0.25">
      <c r="A54" t="s">
        <v>172</v>
      </c>
      <c r="B54" t="s">
        <v>173</v>
      </c>
      <c r="C54" s="8" t="e">
        <f t="shared" si="1"/>
        <v>#VALUE!</v>
      </c>
      <c r="D54" s="8">
        <f t="shared" si="0"/>
        <v>2.1030942255867822</v>
      </c>
      <c r="F54" t="s">
        <v>3</v>
      </c>
      <c r="G54" t="s">
        <v>15</v>
      </c>
      <c r="H54" s="3" t="s">
        <v>12</v>
      </c>
      <c r="I54" s="3" t="s">
        <v>12</v>
      </c>
      <c r="J54" s="3">
        <v>700.75800000000004</v>
      </c>
      <c r="K54" s="3">
        <v>811.08299999999997</v>
      </c>
      <c r="L54" s="3">
        <v>933.82899999999995</v>
      </c>
      <c r="M54" s="3">
        <v>1143.644</v>
      </c>
      <c r="N54" s="3">
        <v>1173.481</v>
      </c>
      <c r="O54" s="3">
        <v>1274.7329999999999</v>
      </c>
      <c r="P54" s="3">
        <v>1352.8209999999999</v>
      </c>
      <c r="Q54" s="3">
        <v>1356.4839999999999</v>
      </c>
      <c r="R54" s="3">
        <v>1341.5889999999999</v>
      </c>
      <c r="S54" s="3">
        <v>1155.0619999999999</v>
      </c>
      <c r="T54" s="3">
        <v>1221.866</v>
      </c>
      <c r="U54" s="3">
        <v>1228.876</v>
      </c>
      <c r="V54" s="3">
        <v>1178.296</v>
      </c>
      <c r="W54" s="3">
        <v>1185.9349999999999</v>
      </c>
      <c r="X54" s="3">
        <v>1167.019</v>
      </c>
      <c r="Y54" s="3">
        <v>1174.394</v>
      </c>
      <c r="Z54" s="3">
        <v>1045.6990000000001</v>
      </c>
      <c r="AA54" s="3">
        <v>1059.8800000000001</v>
      </c>
      <c r="AB54" s="3">
        <v>1061.3710000000001</v>
      </c>
      <c r="AC54" s="3">
        <v>1139.704</v>
      </c>
      <c r="AD54" s="3">
        <v>1202.5260000000001</v>
      </c>
      <c r="AE54" s="3">
        <v>1198.865</v>
      </c>
      <c r="AF54" s="3">
        <v>1199.729</v>
      </c>
      <c r="AG54" s="3">
        <v>1175.72</v>
      </c>
      <c r="AH54" s="3">
        <v>1177.454</v>
      </c>
      <c r="AI54" s="3">
        <v>2006</v>
      </c>
    </row>
    <row r="55" spans="1:35" x14ac:dyDescent="0.25">
      <c r="A55" t="s">
        <v>175</v>
      </c>
      <c r="B55" t="s">
        <v>176</v>
      </c>
      <c r="C55" s="8" t="e">
        <f t="shared" si="1"/>
        <v>#VALUE!</v>
      </c>
      <c r="D55" s="8">
        <f t="shared" si="0"/>
        <v>51.482736702072721</v>
      </c>
      <c r="F55" t="s">
        <v>3</v>
      </c>
      <c r="G55" t="s">
        <v>15</v>
      </c>
      <c r="H55" s="3" t="s">
        <v>12</v>
      </c>
      <c r="I55" s="3" t="s">
        <v>12</v>
      </c>
      <c r="J55" s="3" t="s">
        <v>12</v>
      </c>
      <c r="K55" s="3">
        <v>7324.6120000000001</v>
      </c>
      <c r="L55" s="3">
        <v>7528.7730000000001</v>
      </c>
      <c r="M55" s="3">
        <v>8008.0159999999996</v>
      </c>
      <c r="N55" s="3">
        <v>8726.1779999999999</v>
      </c>
      <c r="O55" s="3">
        <v>10058.258</v>
      </c>
      <c r="P55" s="3">
        <v>10684.210999999999</v>
      </c>
      <c r="Q55" s="3">
        <v>10862.714</v>
      </c>
      <c r="R55" s="3">
        <v>12348.128000000001</v>
      </c>
      <c r="S55" s="3">
        <v>13479.053</v>
      </c>
      <c r="T55" s="3">
        <v>14578.566999999999</v>
      </c>
      <c r="U55" s="3">
        <v>16033.199000000001</v>
      </c>
      <c r="V55" s="3">
        <v>17575.594000000001</v>
      </c>
      <c r="W55" s="3">
        <v>19893.948</v>
      </c>
      <c r="X55" s="3">
        <v>22659.03</v>
      </c>
      <c r="Y55" s="3">
        <v>25106.833999999999</v>
      </c>
      <c r="Z55" s="3">
        <v>24238.608</v>
      </c>
      <c r="AA55" s="3">
        <v>20834.664000000001</v>
      </c>
      <c r="AB55" s="3">
        <v>21613.245999999999</v>
      </c>
      <c r="AC55" s="3">
        <v>23731.017</v>
      </c>
      <c r="AD55" s="3">
        <v>26318.298999999999</v>
      </c>
      <c r="AE55" s="3">
        <v>27335.754000000001</v>
      </c>
      <c r="AF55" s="3">
        <v>27879.722000000002</v>
      </c>
      <c r="AG55" s="3">
        <v>28781.061000000002</v>
      </c>
      <c r="AH55" s="3">
        <v>30037.736000000001</v>
      </c>
      <c r="AI55" s="3">
        <v>2013</v>
      </c>
    </row>
    <row r="56" spans="1:35" x14ac:dyDescent="0.25">
      <c r="A56" t="s">
        <v>178</v>
      </c>
      <c r="B56" t="s">
        <v>179</v>
      </c>
      <c r="C56" s="8">
        <f t="shared" si="1"/>
        <v>1.7405582826693449</v>
      </c>
      <c r="D56" s="9">
        <f t="shared" si="0"/>
        <v>3.1730603167431051</v>
      </c>
      <c r="F56" t="s">
        <v>3</v>
      </c>
      <c r="G56" t="s">
        <v>15</v>
      </c>
      <c r="H56" s="3">
        <v>416.233</v>
      </c>
      <c r="I56" s="3">
        <v>385.75299999999999</v>
      </c>
      <c r="J56" s="3">
        <v>347.37299999999999</v>
      </c>
      <c r="K56" s="3">
        <v>389.81200000000001</v>
      </c>
      <c r="L56" s="3">
        <v>398.755</v>
      </c>
      <c r="M56" s="3">
        <v>418.69900000000001</v>
      </c>
      <c r="N56" s="3">
        <v>469.846</v>
      </c>
      <c r="O56" s="3">
        <v>477.649</v>
      </c>
      <c r="P56" s="3">
        <v>450.05399999999997</v>
      </c>
      <c r="Q56" s="3">
        <v>472.76400000000001</v>
      </c>
      <c r="R56" s="3">
        <v>517.08799999999997</v>
      </c>
      <c r="S56" s="3">
        <v>551.55700000000002</v>
      </c>
      <c r="T56" s="3">
        <v>553.80700000000002</v>
      </c>
      <c r="U56" s="3">
        <v>521.04499999999996</v>
      </c>
      <c r="V56" s="3">
        <v>583.01099999999997</v>
      </c>
      <c r="W56" s="3">
        <v>660.67899999999997</v>
      </c>
      <c r="X56" s="3">
        <v>740.31299999999999</v>
      </c>
      <c r="Y56" s="3">
        <v>828.12300000000005</v>
      </c>
      <c r="Z56" s="3">
        <v>924.04399999999998</v>
      </c>
      <c r="AA56" s="3">
        <v>1008.418</v>
      </c>
      <c r="AB56" s="3">
        <v>1110.828</v>
      </c>
      <c r="AC56" s="3">
        <v>1242.961</v>
      </c>
      <c r="AD56" s="3">
        <v>1354.3119999999999</v>
      </c>
      <c r="AE56" s="3">
        <v>1487.759</v>
      </c>
      <c r="AF56" s="3">
        <v>1642.396</v>
      </c>
      <c r="AG56" s="3">
        <v>1773.877</v>
      </c>
      <c r="AH56" s="3">
        <v>1909.723</v>
      </c>
      <c r="AI56" s="3">
        <v>2008</v>
      </c>
    </row>
    <row r="57" spans="1:35" x14ac:dyDescent="0.25">
      <c r="A57" t="s">
        <v>181</v>
      </c>
      <c r="B57" t="s">
        <v>182</v>
      </c>
      <c r="C57" s="8">
        <f t="shared" si="1"/>
        <v>14.678981527123877</v>
      </c>
      <c r="D57" s="8">
        <f t="shared" si="0"/>
        <v>15.675040710199459</v>
      </c>
      <c r="F57" t="s">
        <v>3</v>
      </c>
      <c r="G57" t="s">
        <v>15</v>
      </c>
      <c r="H57" s="3">
        <v>3510.297</v>
      </c>
      <c r="I57" s="3">
        <v>3495.9409999999998</v>
      </c>
      <c r="J57" s="3">
        <v>3747.4470000000001</v>
      </c>
      <c r="K57" s="3">
        <v>3881.3530000000001</v>
      </c>
      <c r="L57" s="3">
        <v>4107.2700000000004</v>
      </c>
      <c r="M57" s="3">
        <v>4342.7430000000004</v>
      </c>
      <c r="N57" s="3">
        <v>4578.1790000000001</v>
      </c>
      <c r="O57" s="3">
        <v>4502.7700000000004</v>
      </c>
      <c r="P57" s="3">
        <v>4564.2030000000004</v>
      </c>
      <c r="Q57" s="3">
        <v>5021.7700000000004</v>
      </c>
      <c r="R57" s="3">
        <v>5014.8280000000004</v>
      </c>
      <c r="S57" s="3">
        <v>5210.5630000000001</v>
      </c>
      <c r="T57" s="3">
        <v>5447.1180000000004</v>
      </c>
      <c r="U57" s="3">
        <v>5604.3059999999996</v>
      </c>
      <c r="V57" s="3">
        <v>6059.482</v>
      </c>
      <c r="W57" s="3">
        <v>6383.6</v>
      </c>
      <c r="X57" s="3">
        <v>6656.7110000000002</v>
      </c>
      <c r="Y57" s="3">
        <v>6715.5929999999998</v>
      </c>
      <c r="Z57" s="3">
        <v>6848.6760000000004</v>
      </c>
      <c r="AA57" s="3">
        <v>6736.165</v>
      </c>
      <c r="AB57" s="3">
        <v>6954.018</v>
      </c>
      <c r="AC57" s="3">
        <v>7227.7359999999999</v>
      </c>
      <c r="AD57" s="3">
        <v>7437.1419999999998</v>
      </c>
      <c r="AE57" s="3">
        <v>7851.5240000000003</v>
      </c>
      <c r="AF57" s="3">
        <v>8361.7369999999992</v>
      </c>
      <c r="AG57" s="3">
        <v>8763.0210000000006</v>
      </c>
      <c r="AH57" s="3">
        <v>9146.6720000000005</v>
      </c>
      <c r="AI57" s="3">
        <v>2013</v>
      </c>
    </row>
    <row r="58" spans="1:35" x14ac:dyDescent="0.25">
      <c r="A58" t="s">
        <v>184</v>
      </c>
      <c r="B58" t="s">
        <v>185</v>
      </c>
      <c r="C58" s="8">
        <f t="shared" si="1"/>
        <v>77.538717869759026</v>
      </c>
      <c r="D58" s="8">
        <f t="shared" si="0"/>
        <v>73.460888827951422</v>
      </c>
      <c r="F58" t="s">
        <v>3</v>
      </c>
      <c r="G58" t="s">
        <v>15</v>
      </c>
      <c r="H58" s="3">
        <v>18542.425999999999</v>
      </c>
      <c r="I58" s="3">
        <v>17939.237000000001</v>
      </c>
      <c r="J58" s="3">
        <v>17630.527999999998</v>
      </c>
      <c r="K58" s="3">
        <v>17825.284</v>
      </c>
      <c r="L58" s="3">
        <v>18836.53</v>
      </c>
      <c r="M58" s="3">
        <v>19956.305</v>
      </c>
      <c r="N58" s="3">
        <v>20989.465</v>
      </c>
      <c r="O58" s="3">
        <v>22615.238000000001</v>
      </c>
      <c r="P58" s="3">
        <v>24031.094000000001</v>
      </c>
      <c r="Q58" s="3">
        <v>25422.468000000001</v>
      </c>
      <c r="R58" s="3">
        <v>27404.124</v>
      </c>
      <c r="S58" s="3">
        <v>28697.766</v>
      </c>
      <c r="T58" s="3">
        <v>29549.327000000001</v>
      </c>
      <c r="U58" s="3">
        <v>30672.217000000001</v>
      </c>
      <c r="V58" s="3">
        <v>32668.690999999999</v>
      </c>
      <c r="W58" s="3">
        <v>34545.622000000003</v>
      </c>
      <c r="X58" s="3">
        <v>36917.127999999997</v>
      </c>
      <c r="Y58" s="3">
        <v>39703.222000000002</v>
      </c>
      <c r="Z58" s="3">
        <v>40592.798999999999</v>
      </c>
      <c r="AA58" s="3">
        <v>37336.991999999998</v>
      </c>
      <c r="AB58" s="3">
        <v>38741.406999999999</v>
      </c>
      <c r="AC58" s="3">
        <v>40377.730000000003</v>
      </c>
      <c r="AD58" s="3">
        <v>40340.004999999997</v>
      </c>
      <c r="AE58" s="3">
        <v>40348.144999999997</v>
      </c>
      <c r="AF58" s="3">
        <v>40660.713000000003</v>
      </c>
      <c r="AG58" s="3">
        <v>41067.792000000001</v>
      </c>
      <c r="AH58" s="3">
        <v>41703.118999999999</v>
      </c>
      <c r="AI58" s="3">
        <v>2014</v>
      </c>
    </row>
    <row r="59" spans="1:35" x14ac:dyDescent="0.25">
      <c r="A59" t="s">
        <v>186</v>
      </c>
      <c r="B59" t="s">
        <v>187</v>
      </c>
      <c r="C59" s="8">
        <f t="shared" si="1"/>
        <v>82.219553559197124</v>
      </c>
      <c r="D59" s="8">
        <f t="shared" si="0"/>
        <v>73.735788994387647</v>
      </c>
      <c r="F59" t="s">
        <v>3</v>
      </c>
      <c r="G59" t="s">
        <v>15</v>
      </c>
      <c r="H59" s="3">
        <v>19661.79</v>
      </c>
      <c r="I59" s="3">
        <v>20432.116999999998</v>
      </c>
      <c r="J59" s="3">
        <v>21131.883999999998</v>
      </c>
      <c r="K59" s="3">
        <v>21405.118999999999</v>
      </c>
      <c r="L59" s="3">
        <v>22297.308000000001</v>
      </c>
      <c r="M59" s="3">
        <v>23161.487000000001</v>
      </c>
      <c r="N59" s="3">
        <v>23835.85</v>
      </c>
      <c r="O59" s="3">
        <v>24733.754000000001</v>
      </c>
      <c r="P59" s="3">
        <v>25810.012999999999</v>
      </c>
      <c r="Q59" s="3">
        <v>27006.282999999999</v>
      </c>
      <c r="R59" s="3">
        <v>28514.844000000001</v>
      </c>
      <c r="S59" s="3">
        <v>29529.830999999998</v>
      </c>
      <c r="T59" s="3">
        <v>30105.512999999999</v>
      </c>
      <c r="U59" s="3">
        <v>30743.205000000002</v>
      </c>
      <c r="V59" s="3">
        <v>32252.237000000001</v>
      </c>
      <c r="W59" s="3">
        <v>33571.061000000002</v>
      </c>
      <c r="X59" s="3">
        <v>35172.584000000003</v>
      </c>
      <c r="Y59" s="3">
        <v>36724.648000000001</v>
      </c>
      <c r="Z59" s="3">
        <v>37313.106</v>
      </c>
      <c r="AA59" s="3">
        <v>36297.357000000004</v>
      </c>
      <c r="AB59" s="3">
        <v>37284.250999999997</v>
      </c>
      <c r="AC59" s="3">
        <v>38657.22</v>
      </c>
      <c r="AD59" s="3">
        <v>39251.050000000003</v>
      </c>
      <c r="AE59" s="3">
        <v>39978.627999999997</v>
      </c>
      <c r="AF59" s="3">
        <v>40537.540999999997</v>
      </c>
      <c r="AG59" s="3">
        <v>41221.472999999998</v>
      </c>
      <c r="AH59" s="3">
        <v>42127.603999999999</v>
      </c>
      <c r="AI59" s="3">
        <v>2014</v>
      </c>
    </row>
    <row r="60" spans="1:35" x14ac:dyDescent="0.25">
      <c r="A60" t="s">
        <v>189</v>
      </c>
      <c r="B60" t="s">
        <v>190</v>
      </c>
      <c r="C60" s="8">
        <f t="shared" si="1"/>
        <v>53.085444850923516</v>
      </c>
      <c r="D60" s="8">
        <f t="shared" si="0"/>
        <v>38.26984313101525</v>
      </c>
      <c r="F60" t="s">
        <v>3</v>
      </c>
      <c r="G60" t="s">
        <v>15</v>
      </c>
      <c r="H60" s="3">
        <v>12694.727999999999</v>
      </c>
      <c r="I60" s="3">
        <v>13485.494000000001</v>
      </c>
      <c r="J60" s="3">
        <v>12962.107</v>
      </c>
      <c r="K60" s="3">
        <v>13467.704</v>
      </c>
      <c r="L60" s="3">
        <v>13917.09</v>
      </c>
      <c r="M60" s="3">
        <v>14550.231</v>
      </c>
      <c r="N60" s="3">
        <v>14978.404</v>
      </c>
      <c r="O60" s="3">
        <v>15716.189</v>
      </c>
      <c r="P60" s="3">
        <v>16038.278</v>
      </c>
      <c r="Q60" s="3">
        <v>14465.802</v>
      </c>
      <c r="R60" s="3">
        <v>14162.268</v>
      </c>
      <c r="S60" s="3">
        <v>14435.52</v>
      </c>
      <c r="T60" s="3">
        <v>14561.273999999999</v>
      </c>
      <c r="U60" s="3">
        <v>14735.837</v>
      </c>
      <c r="V60" s="3">
        <v>14937.177</v>
      </c>
      <c r="W60" s="3">
        <v>14923.415999999999</v>
      </c>
      <c r="X60" s="3">
        <v>14720.457</v>
      </c>
      <c r="Y60" s="3">
        <v>15677.252</v>
      </c>
      <c r="Z60" s="3">
        <v>16025.904</v>
      </c>
      <c r="AA60" s="3">
        <v>15552.934999999999</v>
      </c>
      <c r="AB60" s="3">
        <v>16490.208999999999</v>
      </c>
      <c r="AC60" s="3">
        <v>17764.955000000002</v>
      </c>
      <c r="AD60" s="3">
        <v>18767.982</v>
      </c>
      <c r="AE60" s="3">
        <v>19859.682000000001</v>
      </c>
      <c r="AF60" s="3">
        <v>20756.504000000001</v>
      </c>
      <c r="AG60" s="3">
        <v>21394.486000000001</v>
      </c>
      <c r="AH60" s="3">
        <v>22400.809000000001</v>
      </c>
      <c r="AI60" s="3">
        <v>0</v>
      </c>
    </row>
    <row r="61" spans="1:35" x14ac:dyDescent="0.25">
      <c r="A61" t="s">
        <v>192</v>
      </c>
      <c r="B61" t="s">
        <v>193</v>
      </c>
      <c r="C61" s="8">
        <f t="shared" si="1"/>
        <v>4.2457055275781768</v>
      </c>
      <c r="D61" s="9">
        <f t="shared" si="0"/>
        <v>2.9529681037923834</v>
      </c>
      <c r="F61" t="s">
        <v>3</v>
      </c>
      <c r="G61" t="s">
        <v>15</v>
      </c>
      <c r="H61" s="3">
        <v>1015.308</v>
      </c>
      <c r="I61" s="3">
        <v>1029.682</v>
      </c>
      <c r="J61" s="3">
        <v>1029.616</v>
      </c>
      <c r="K61" s="3">
        <v>1033.9770000000001</v>
      </c>
      <c r="L61" s="3">
        <v>985.94100000000003</v>
      </c>
      <c r="M61" s="3">
        <v>1008.481</v>
      </c>
      <c r="N61" s="3">
        <v>1025.9480000000001</v>
      </c>
      <c r="O61" s="3">
        <v>1012.398</v>
      </c>
      <c r="P61" s="3">
        <v>1059.7560000000001</v>
      </c>
      <c r="Q61" s="3">
        <v>1112.8140000000001</v>
      </c>
      <c r="R61" s="3">
        <v>1166.9390000000001</v>
      </c>
      <c r="S61" s="3">
        <v>1225.731</v>
      </c>
      <c r="T61" s="3">
        <v>1168.82</v>
      </c>
      <c r="U61" s="3">
        <v>1236.529</v>
      </c>
      <c r="V61" s="3">
        <v>1320.309</v>
      </c>
      <c r="W61" s="3">
        <v>1311.184</v>
      </c>
      <c r="X61" s="3">
        <v>1328.171</v>
      </c>
      <c r="Y61" s="3">
        <v>1373.866</v>
      </c>
      <c r="Z61" s="3">
        <v>1440.636</v>
      </c>
      <c r="AA61" s="3">
        <v>1503.2760000000001</v>
      </c>
      <c r="AB61" s="3">
        <v>1577.191</v>
      </c>
      <c r="AC61" s="3">
        <v>1499.2249999999999</v>
      </c>
      <c r="AD61" s="3">
        <v>1569.0309999999999</v>
      </c>
      <c r="AE61" s="3">
        <v>1626.088</v>
      </c>
      <c r="AF61" s="3">
        <v>1604.8810000000001</v>
      </c>
      <c r="AG61" s="3">
        <v>1650.836</v>
      </c>
      <c r="AH61" s="3">
        <v>1715.201</v>
      </c>
      <c r="AI61" s="3">
        <v>2010</v>
      </c>
    </row>
    <row r="62" spans="1:35" x14ac:dyDescent="0.25">
      <c r="A62" t="s">
        <v>195</v>
      </c>
      <c r="B62" t="s">
        <v>196</v>
      </c>
      <c r="C62" s="8" t="e">
        <f t="shared" si="1"/>
        <v>#VALUE!</v>
      </c>
      <c r="D62" s="8">
        <f t="shared" si="0"/>
        <v>17.111767530562723</v>
      </c>
      <c r="F62" t="s">
        <v>3</v>
      </c>
      <c r="G62" t="s">
        <v>15</v>
      </c>
      <c r="H62" s="3" t="s">
        <v>12</v>
      </c>
      <c r="I62" s="3" t="s">
        <v>12</v>
      </c>
      <c r="J62" s="3" t="s">
        <v>12</v>
      </c>
      <c r="K62" s="3" t="s">
        <v>12</v>
      </c>
      <c r="L62" s="3">
        <v>1538.2059999999999</v>
      </c>
      <c r="M62" s="3">
        <v>1656.7149999999999</v>
      </c>
      <c r="N62" s="3">
        <v>1911.8150000000001</v>
      </c>
      <c r="O62" s="3">
        <v>2204.7649999999999</v>
      </c>
      <c r="P62" s="3">
        <v>2320.06</v>
      </c>
      <c r="Q62" s="3">
        <v>2444.3330000000001</v>
      </c>
      <c r="R62" s="3">
        <v>2568.2629999999999</v>
      </c>
      <c r="S62" s="3">
        <v>2773.7040000000002</v>
      </c>
      <c r="T62" s="3">
        <v>2991.9</v>
      </c>
      <c r="U62" s="3">
        <v>3430.8620000000001</v>
      </c>
      <c r="V62" s="3">
        <v>3778.509</v>
      </c>
      <c r="W62" s="3">
        <v>4328.777</v>
      </c>
      <c r="X62" s="3">
        <v>4943.2659999999996</v>
      </c>
      <c r="Y62" s="3">
        <v>5787.674</v>
      </c>
      <c r="Z62" s="3">
        <v>6135.4030000000002</v>
      </c>
      <c r="AA62" s="3">
        <v>6030.3559999999998</v>
      </c>
      <c r="AB62" s="3">
        <v>6570.5039999999999</v>
      </c>
      <c r="AC62" s="3">
        <v>7286.8670000000002</v>
      </c>
      <c r="AD62" s="3">
        <v>8006.2049999999999</v>
      </c>
      <c r="AE62" s="3">
        <v>8525.7479999999996</v>
      </c>
      <c r="AF62" s="3">
        <v>9209.1020000000008</v>
      </c>
      <c r="AG62" s="3">
        <v>9566.2129999999997</v>
      </c>
      <c r="AH62" s="3">
        <v>10018.126</v>
      </c>
      <c r="AI62" s="3">
        <v>2013</v>
      </c>
    </row>
    <row r="63" spans="1:35" x14ac:dyDescent="0.25">
      <c r="A63" t="s">
        <v>198</v>
      </c>
      <c r="B63" t="s">
        <v>199</v>
      </c>
      <c r="C63" s="8">
        <f t="shared" si="1"/>
        <v>86.345018709727171</v>
      </c>
      <c r="D63" s="8">
        <f t="shared" si="0"/>
        <v>84.131695069225003</v>
      </c>
      <c r="F63" t="s">
        <v>3</v>
      </c>
      <c r="G63" t="s">
        <v>15</v>
      </c>
      <c r="H63" s="3">
        <v>20648.344000000001</v>
      </c>
      <c r="I63" s="3">
        <v>22117.752</v>
      </c>
      <c r="J63" s="3">
        <v>22764.504000000001</v>
      </c>
      <c r="K63" s="3">
        <v>22974.721000000001</v>
      </c>
      <c r="L63" s="3">
        <v>23997.56</v>
      </c>
      <c r="M63" s="3">
        <v>24857.620999999999</v>
      </c>
      <c r="N63" s="3">
        <v>25468.248</v>
      </c>
      <c r="O63" s="3">
        <v>26382.370999999999</v>
      </c>
      <c r="P63" s="3">
        <v>27149.057000000001</v>
      </c>
      <c r="Q63" s="3">
        <v>28029.958999999999</v>
      </c>
      <c r="R63" s="3">
        <v>29548.895</v>
      </c>
      <c r="S63" s="3">
        <v>30711.896000000001</v>
      </c>
      <c r="T63" s="3">
        <v>31152.039000000001</v>
      </c>
      <c r="U63" s="3">
        <v>31542.11</v>
      </c>
      <c r="V63" s="3">
        <v>32649.668000000001</v>
      </c>
      <c r="W63" s="3">
        <v>34021.902000000002</v>
      </c>
      <c r="X63" s="3">
        <v>36482.127999999997</v>
      </c>
      <c r="Y63" s="3">
        <v>38765.709000000003</v>
      </c>
      <c r="Z63" s="3">
        <v>39949.197</v>
      </c>
      <c r="AA63" s="3">
        <v>38105.391000000003</v>
      </c>
      <c r="AB63" s="3">
        <v>40117.587</v>
      </c>
      <c r="AC63" s="3">
        <v>43220.709000000003</v>
      </c>
      <c r="AD63" s="3">
        <v>44179.103000000003</v>
      </c>
      <c r="AE63" s="3">
        <v>44945.635999999999</v>
      </c>
      <c r="AF63" s="3">
        <v>46215.705000000002</v>
      </c>
      <c r="AG63" s="3">
        <v>47033.231</v>
      </c>
      <c r="AH63" s="3">
        <v>48202.862000000001</v>
      </c>
      <c r="AI63" s="3">
        <v>2013</v>
      </c>
    </row>
    <row r="64" spans="1:35" x14ac:dyDescent="0.25">
      <c r="A64" t="s">
        <v>201</v>
      </c>
      <c r="B64" t="s">
        <v>202</v>
      </c>
      <c r="C64" s="8">
        <f t="shared" si="1"/>
        <v>5.1360170653185335</v>
      </c>
      <c r="D64" s="8">
        <f t="shared" si="0"/>
        <v>7.5412166453400404</v>
      </c>
      <c r="F64" t="s">
        <v>3</v>
      </c>
      <c r="G64" t="s">
        <v>15</v>
      </c>
      <c r="H64" s="3">
        <v>1228.2149999999999</v>
      </c>
      <c r="I64" s="3">
        <v>1299.788</v>
      </c>
      <c r="J64" s="3">
        <v>1349.2360000000001</v>
      </c>
      <c r="K64" s="3">
        <v>1409.759</v>
      </c>
      <c r="L64" s="3">
        <v>1452.6189999999999</v>
      </c>
      <c r="M64" s="3">
        <v>1504.521</v>
      </c>
      <c r="N64" s="3">
        <v>1561.626</v>
      </c>
      <c r="O64" s="3">
        <v>1629.7239999999999</v>
      </c>
      <c r="P64" s="3">
        <v>1688.3969999999999</v>
      </c>
      <c r="Q64" s="3">
        <v>1749.8630000000001</v>
      </c>
      <c r="R64" s="3">
        <v>1818.15</v>
      </c>
      <c r="S64" s="3">
        <v>1894.7829999999999</v>
      </c>
      <c r="T64" s="3">
        <v>1963.2190000000001</v>
      </c>
      <c r="U64" s="3">
        <v>2052.2600000000002</v>
      </c>
      <c r="V64" s="3">
        <v>2165.4319999999998</v>
      </c>
      <c r="W64" s="3">
        <v>2310.6640000000002</v>
      </c>
      <c r="X64" s="3">
        <v>2464.5549999999998</v>
      </c>
      <c r="Y64" s="3">
        <v>2577.944</v>
      </c>
      <c r="Z64" s="3">
        <v>2801.77</v>
      </c>
      <c r="AA64" s="3">
        <v>2911.9259999999999</v>
      </c>
      <c r="AB64" s="3">
        <v>3100.998</v>
      </c>
      <c r="AC64" s="3">
        <v>3518.9670000000001</v>
      </c>
      <c r="AD64" s="3">
        <v>3774.7979999999998</v>
      </c>
      <c r="AE64" s="3">
        <v>4014.29</v>
      </c>
      <c r="AF64" s="3">
        <v>4137.0709999999999</v>
      </c>
      <c r="AG64" s="3">
        <v>4215.8639999999996</v>
      </c>
      <c r="AH64" s="3">
        <v>4396.3230000000003</v>
      </c>
      <c r="AI64" s="3">
        <v>0</v>
      </c>
    </row>
    <row r="65" spans="1:35" x14ac:dyDescent="0.25">
      <c r="A65" t="s">
        <v>204</v>
      </c>
      <c r="B65" t="s">
        <v>205</v>
      </c>
      <c r="C65" s="8">
        <f t="shared" si="1"/>
        <v>57.543170535596154</v>
      </c>
      <c r="D65" s="8">
        <f t="shared" si="0"/>
        <v>46.082648927063659</v>
      </c>
      <c r="F65" t="s">
        <v>3</v>
      </c>
      <c r="G65" t="s">
        <v>15</v>
      </c>
      <c r="H65" s="3">
        <v>13760.737999999999</v>
      </c>
      <c r="I65" s="3">
        <v>14536.151</v>
      </c>
      <c r="J65" s="3">
        <v>14822.258</v>
      </c>
      <c r="K65" s="3">
        <v>14771.712</v>
      </c>
      <c r="L65" s="3">
        <v>15227.558999999999</v>
      </c>
      <c r="M65" s="3">
        <v>15723.811</v>
      </c>
      <c r="N65" s="3">
        <v>16351.276</v>
      </c>
      <c r="O65" s="3">
        <v>17395.605</v>
      </c>
      <c r="P65" s="3">
        <v>18190.010999999999</v>
      </c>
      <c r="Q65" s="3">
        <v>18943.147000000001</v>
      </c>
      <c r="R65" s="3">
        <v>20064.550999999999</v>
      </c>
      <c r="S65" s="3">
        <v>21227.919999999998</v>
      </c>
      <c r="T65" s="3">
        <v>22167.418000000001</v>
      </c>
      <c r="U65" s="3">
        <v>24043.666000000001</v>
      </c>
      <c r="V65" s="3">
        <v>25837.108</v>
      </c>
      <c r="W65" s="3">
        <v>26818.502</v>
      </c>
      <c r="X65" s="3">
        <v>29148.966</v>
      </c>
      <c r="Y65" s="3">
        <v>30895.186000000002</v>
      </c>
      <c r="Z65" s="3">
        <v>31253.456999999999</v>
      </c>
      <c r="AA65" s="3">
        <v>30084.16</v>
      </c>
      <c r="AB65" s="3">
        <v>28810.864000000001</v>
      </c>
      <c r="AC65" s="3">
        <v>26944.004000000001</v>
      </c>
      <c r="AD65" s="3">
        <v>25637.776999999998</v>
      </c>
      <c r="AE65" s="3">
        <v>25177.808000000001</v>
      </c>
      <c r="AF65" s="3">
        <v>25953.583999999999</v>
      </c>
      <c r="AG65" s="3">
        <v>25762.18</v>
      </c>
      <c r="AH65" s="3">
        <v>25859.68</v>
      </c>
      <c r="AI65" s="3">
        <v>2014</v>
      </c>
    </row>
    <row r="66" spans="1:35" x14ac:dyDescent="0.25">
      <c r="A66" t="s">
        <v>207</v>
      </c>
      <c r="B66" t="s">
        <v>208</v>
      </c>
      <c r="C66" s="8">
        <f t="shared" si="1"/>
        <v>18.321532319211649</v>
      </c>
      <c r="D66" s="8">
        <f t="shared" si="0"/>
        <v>23.220938570104501</v>
      </c>
      <c r="F66" t="s">
        <v>3</v>
      </c>
      <c r="G66" t="s">
        <v>15</v>
      </c>
      <c r="H66" s="3">
        <v>4381.3680000000004</v>
      </c>
      <c r="I66" s="3">
        <v>4635.4040000000005</v>
      </c>
      <c r="J66" s="3">
        <v>4704.1279999999997</v>
      </c>
      <c r="K66" s="3">
        <v>4649.893</v>
      </c>
      <c r="L66" s="3">
        <v>4837.3410000000003</v>
      </c>
      <c r="M66" s="3">
        <v>5029.8130000000001</v>
      </c>
      <c r="N66" s="3">
        <v>5326.5029999999997</v>
      </c>
      <c r="O66" s="3">
        <v>5679.4049999999997</v>
      </c>
      <c r="P66" s="3">
        <v>6464.7889999999998</v>
      </c>
      <c r="Q66" s="3">
        <v>7054.0330000000004</v>
      </c>
      <c r="R66" s="3">
        <v>7649.96</v>
      </c>
      <c r="S66" s="3">
        <v>7648.7129999999997</v>
      </c>
      <c r="T66" s="3">
        <v>8013.4120000000003</v>
      </c>
      <c r="U66" s="3">
        <v>8923.1090000000004</v>
      </c>
      <c r="V66" s="3">
        <v>9083.7469999999994</v>
      </c>
      <c r="W66" s="3">
        <v>10589.944</v>
      </c>
      <c r="X66" s="3">
        <v>10448.17</v>
      </c>
      <c r="Y66" s="3">
        <v>11347.18</v>
      </c>
      <c r="Z66" s="3">
        <v>11640.593999999999</v>
      </c>
      <c r="AA66" s="3">
        <v>10915.056</v>
      </c>
      <c r="AB66" s="3">
        <v>10951.919</v>
      </c>
      <c r="AC66" s="3">
        <v>11220.934999999999</v>
      </c>
      <c r="AD66" s="3">
        <v>11251.816000000001</v>
      </c>
      <c r="AE66" s="3">
        <v>11656.665000000001</v>
      </c>
      <c r="AF66" s="3">
        <v>12476.817999999999</v>
      </c>
      <c r="AG66" s="3">
        <v>12981.502</v>
      </c>
      <c r="AH66" s="3">
        <v>13402.771000000001</v>
      </c>
      <c r="AI66" s="3">
        <v>2011</v>
      </c>
    </row>
    <row r="67" spans="1:35" x14ac:dyDescent="0.25">
      <c r="A67" t="s">
        <v>210</v>
      </c>
      <c r="B67" t="s">
        <v>211</v>
      </c>
      <c r="C67" s="8">
        <f t="shared" si="1"/>
        <v>14.97026147786689</v>
      </c>
      <c r="D67" s="8">
        <f t="shared" ref="D67:D130" si="2">100*(AG67/AG$182)</f>
        <v>13.81026627739425</v>
      </c>
      <c r="F67" t="s">
        <v>3</v>
      </c>
      <c r="G67" t="s">
        <v>15</v>
      </c>
      <c r="H67" s="3">
        <v>3579.953</v>
      </c>
      <c r="I67" s="3">
        <v>3722.76</v>
      </c>
      <c r="J67" s="3">
        <v>3891.0410000000002</v>
      </c>
      <c r="K67" s="3">
        <v>4024.2</v>
      </c>
      <c r="L67" s="3">
        <v>4155.8249999999998</v>
      </c>
      <c r="M67" s="3">
        <v>4328.2520000000004</v>
      </c>
      <c r="N67" s="3">
        <v>4428.424</v>
      </c>
      <c r="O67" s="3">
        <v>4583.2700000000004</v>
      </c>
      <c r="P67" s="3">
        <v>4736.68</v>
      </c>
      <c r="Q67" s="3">
        <v>4872.5259999999998</v>
      </c>
      <c r="R67" s="3">
        <v>4988.3590000000004</v>
      </c>
      <c r="S67" s="3">
        <v>5099.63</v>
      </c>
      <c r="T67" s="3">
        <v>5247.2460000000001</v>
      </c>
      <c r="U67" s="3">
        <v>5352.0709999999999</v>
      </c>
      <c r="V67" s="3">
        <v>5532.5709999999999</v>
      </c>
      <c r="W67" s="3">
        <v>5751.5259999999998</v>
      </c>
      <c r="X67" s="3">
        <v>6094.2280000000001</v>
      </c>
      <c r="Y67" s="3">
        <v>6488.9369999999999</v>
      </c>
      <c r="Z67" s="3">
        <v>6667.5429999999997</v>
      </c>
      <c r="AA67" s="3">
        <v>6589.34</v>
      </c>
      <c r="AB67" s="3">
        <v>6694.2049999999999</v>
      </c>
      <c r="AC67" s="3">
        <v>6943.1809999999996</v>
      </c>
      <c r="AD67" s="3">
        <v>7103.4979999999996</v>
      </c>
      <c r="AE67" s="3">
        <v>7303.6440000000002</v>
      </c>
      <c r="AF67" s="3">
        <v>7549.7560000000003</v>
      </c>
      <c r="AG67" s="3">
        <v>7720.5320000000002</v>
      </c>
      <c r="AH67" s="3">
        <v>7903.7659999999996</v>
      </c>
      <c r="AI67" s="3">
        <v>2010</v>
      </c>
    </row>
    <row r="68" spans="1:35" x14ac:dyDescent="0.25">
      <c r="A68" t="s">
        <v>213</v>
      </c>
      <c r="B68" t="s">
        <v>214</v>
      </c>
      <c r="C68" s="8">
        <f t="shared" ref="C68:C131" si="3">(H68/H$182)*100</f>
        <v>3.0799584707785859</v>
      </c>
      <c r="D68" s="8">
        <f t="shared" si="2"/>
        <v>2.2144219867185519</v>
      </c>
      <c r="F68" t="s">
        <v>3</v>
      </c>
      <c r="G68" t="s">
        <v>15</v>
      </c>
      <c r="H68" s="3">
        <v>736.53399999999999</v>
      </c>
      <c r="I68" s="3">
        <v>731.80700000000002</v>
      </c>
      <c r="J68" s="3">
        <v>729.08100000000002</v>
      </c>
      <c r="K68" s="3">
        <v>739.952</v>
      </c>
      <c r="L68" s="3">
        <v>746.40300000000002</v>
      </c>
      <c r="M68" s="3">
        <v>764.745</v>
      </c>
      <c r="N68" s="3">
        <v>787.56</v>
      </c>
      <c r="O68" s="3">
        <v>822.06500000000005</v>
      </c>
      <c r="P68" s="3">
        <v>844.89800000000002</v>
      </c>
      <c r="Q68" s="3">
        <v>875.65099999999995</v>
      </c>
      <c r="R68" s="3">
        <v>902.74900000000002</v>
      </c>
      <c r="S68" s="3">
        <v>941.04600000000005</v>
      </c>
      <c r="T68" s="3">
        <v>988.13400000000001</v>
      </c>
      <c r="U68" s="3">
        <v>1002.812</v>
      </c>
      <c r="V68" s="3">
        <v>1034.8219999999999</v>
      </c>
      <c r="W68" s="3">
        <v>1077.5319999999999</v>
      </c>
      <c r="X68" s="3">
        <v>1112.5070000000001</v>
      </c>
      <c r="Y68" s="3">
        <v>1133.4970000000001</v>
      </c>
      <c r="Z68" s="3">
        <v>1181.3130000000001</v>
      </c>
      <c r="AA68" s="3">
        <v>1155.7360000000001</v>
      </c>
      <c r="AB68" s="3">
        <v>1161.501</v>
      </c>
      <c r="AC68" s="3">
        <v>1200.307</v>
      </c>
      <c r="AD68" s="3">
        <v>1236.9280000000001</v>
      </c>
      <c r="AE68" s="3">
        <v>1253.883</v>
      </c>
      <c r="AF68" s="3">
        <v>1256.598</v>
      </c>
      <c r="AG68" s="3">
        <v>1237.9570000000001</v>
      </c>
      <c r="AH68" s="3">
        <v>1281.9100000000001</v>
      </c>
      <c r="AI68" s="3">
        <v>2009</v>
      </c>
    </row>
    <row r="69" spans="1:35" x14ac:dyDescent="0.25">
      <c r="A69" t="s">
        <v>216</v>
      </c>
      <c r="B69" t="s">
        <v>217</v>
      </c>
      <c r="C69" s="8">
        <f t="shared" si="3"/>
        <v>3.6606031572445059</v>
      </c>
      <c r="D69" s="8">
        <f t="shared" si="2"/>
        <v>2.693785871014025</v>
      </c>
      <c r="F69" t="s">
        <v>3</v>
      </c>
      <c r="G69" t="s">
        <v>15</v>
      </c>
      <c r="H69" s="3">
        <v>875.38800000000003</v>
      </c>
      <c r="I69" s="3">
        <v>951.2</v>
      </c>
      <c r="J69" s="3">
        <v>982.72</v>
      </c>
      <c r="K69" s="3">
        <v>1008.12</v>
      </c>
      <c r="L69" s="3">
        <v>1038.71</v>
      </c>
      <c r="M69" s="3">
        <v>1081.0119999999999</v>
      </c>
      <c r="N69" s="3">
        <v>1119.5820000000001</v>
      </c>
      <c r="O69" s="3">
        <v>1183.5889999999999</v>
      </c>
      <c r="P69" s="3">
        <v>933.02</v>
      </c>
      <c r="Q69" s="3">
        <v>1079.1780000000001</v>
      </c>
      <c r="R69" s="3">
        <v>1052.732</v>
      </c>
      <c r="S69" s="3">
        <v>1076.259</v>
      </c>
      <c r="T69" s="3">
        <v>1058.3530000000001</v>
      </c>
      <c r="U69" s="3">
        <v>1061.8879999999999</v>
      </c>
      <c r="V69" s="3">
        <v>1096.846</v>
      </c>
      <c r="W69" s="3">
        <v>1154.913</v>
      </c>
      <c r="X69" s="3">
        <v>1191.7860000000001</v>
      </c>
      <c r="Y69" s="3">
        <v>1235.7570000000001</v>
      </c>
      <c r="Z69" s="3">
        <v>1272.4870000000001</v>
      </c>
      <c r="AA69" s="3">
        <v>1295.6189999999999</v>
      </c>
      <c r="AB69" s="3">
        <v>1338.44</v>
      </c>
      <c r="AC69" s="3">
        <v>1459.2840000000001</v>
      </c>
      <c r="AD69" s="3">
        <v>1426.953</v>
      </c>
      <c r="AE69" s="3">
        <v>1429.559</v>
      </c>
      <c r="AF69" s="3">
        <v>1456.796</v>
      </c>
      <c r="AG69" s="3">
        <v>1505.942</v>
      </c>
      <c r="AH69" s="3">
        <v>1561.434</v>
      </c>
      <c r="AI69" s="3">
        <v>2004</v>
      </c>
    </row>
    <row r="70" spans="1:35" x14ac:dyDescent="0.25">
      <c r="A70" t="s">
        <v>219</v>
      </c>
      <c r="B70" t="s">
        <v>220</v>
      </c>
      <c r="C70" s="8">
        <f t="shared" si="3"/>
        <v>7.6814632778010195</v>
      </c>
      <c r="D70" s="8">
        <f t="shared" si="2"/>
        <v>12.868132940411826</v>
      </c>
      <c r="F70" t="s">
        <v>3</v>
      </c>
      <c r="G70" t="s">
        <v>15</v>
      </c>
      <c r="H70" s="3">
        <v>1836.9269999999999</v>
      </c>
      <c r="I70" s="3">
        <v>2087.4589999999998</v>
      </c>
      <c r="J70" s="3">
        <v>2253.0729999999999</v>
      </c>
      <c r="K70" s="3">
        <v>2469.1750000000002</v>
      </c>
      <c r="L70" s="3">
        <v>2675.6550000000002</v>
      </c>
      <c r="M70" s="3">
        <v>2833.4589999999998</v>
      </c>
      <c r="N70" s="3">
        <v>3097.7269999999999</v>
      </c>
      <c r="O70" s="3">
        <v>3340.7020000000002</v>
      </c>
      <c r="P70" s="3">
        <v>3326.4389999999999</v>
      </c>
      <c r="Q70" s="3">
        <v>3460.1950000000002</v>
      </c>
      <c r="R70" s="3">
        <v>3670.1149999999998</v>
      </c>
      <c r="S70" s="3">
        <v>3832.971</v>
      </c>
      <c r="T70" s="3">
        <v>3899.748</v>
      </c>
      <c r="U70" s="3">
        <v>3938.21</v>
      </c>
      <c r="V70" s="3">
        <v>4095.8850000000002</v>
      </c>
      <c r="W70" s="3">
        <v>4131.4809999999998</v>
      </c>
      <c r="X70" s="3">
        <v>4461.5600000000004</v>
      </c>
      <c r="Y70" s="3">
        <v>4890.9750000000004</v>
      </c>
      <c r="Z70" s="3">
        <v>5065.58</v>
      </c>
      <c r="AA70" s="3">
        <v>5250.1360000000004</v>
      </c>
      <c r="AB70" s="3">
        <v>5487.3810000000003</v>
      </c>
      <c r="AC70" s="3">
        <v>5817.6710000000003</v>
      </c>
      <c r="AD70" s="3">
        <v>6157.9539999999997</v>
      </c>
      <c r="AE70" s="3">
        <v>6557.84</v>
      </c>
      <c r="AF70" s="3">
        <v>6920.7579999999998</v>
      </c>
      <c r="AG70" s="3">
        <v>7193.8389999999999</v>
      </c>
      <c r="AH70" s="3">
        <v>7615.6509999999998</v>
      </c>
      <c r="AI70" s="3">
        <v>2002</v>
      </c>
    </row>
    <row r="71" spans="1:35" x14ac:dyDescent="0.25">
      <c r="A71" t="s">
        <v>222</v>
      </c>
      <c r="B71" t="s">
        <v>223</v>
      </c>
      <c r="C71" s="8">
        <f t="shared" si="3"/>
        <v>5.4662452970598858</v>
      </c>
      <c r="D71" s="8">
        <f t="shared" si="2"/>
        <v>3.2084940879766037</v>
      </c>
      <c r="F71" t="s">
        <v>3</v>
      </c>
      <c r="G71" t="s">
        <v>15</v>
      </c>
      <c r="H71" s="3">
        <v>1307.1849999999999</v>
      </c>
      <c r="I71" s="3">
        <v>1342.8420000000001</v>
      </c>
      <c r="J71" s="3">
        <v>1316.7639999999999</v>
      </c>
      <c r="K71" s="3">
        <v>1255.8630000000001</v>
      </c>
      <c r="L71" s="3">
        <v>1109.76</v>
      </c>
      <c r="M71" s="3">
        <v>1221.5809999999999</v>
      </c>
      <c r="N71" s="3">
        <v>1271.3030000000001</v>
      </c>
      <c r="O71" s="3">
        <v>1303.6400000000001</v>
      </c>
      <c r="P71" s="3">
        <v>1322.271</v>
      </c>
      <c r="Q71" s="3">
        <v>1354.752</v>
      </c>
      <c r="R71" s="3">
        <v>1374.0239999999999</v>
      </c>
      <c r="S71" s="3">
        <v>1368.0139999999999</v>
      </c>
      <c r="T71" s="3">
        <v>1363.7239999999999</v>
      </c>
      <c r="U71" s="3">
        <v>1374.7809999999999</v>
      </c>
      <c r="V71" s="3">
        <v>1342.864</v>
      </c>
      <c r="W71" s="3">
        <v>1391.135</v>
      </c>
      <c r="X71" s="3">
        <v>1446.18</v>
      </c>
      <c r="Y71" s="3">
        <v>1514.1279999999999</v>
      </c>
      <c r="Z71" s="3">
        <v>1536.742</v>
      </c>
      <c r="AA71" s="3">
        <v>1575.4110000000001</v>
      </c>
      <c r="AB71" s="3">
        <v>1487.002</v>
      </c>
      <c r="AC71" s="3">
        <v>1579.749</v>
      </c>
      <c r="AD71" s="3">
        <v>1632.34</v>
      </c>
      <c r="AE71" s="3">
        <v>1705.336</v>
      </c>
      <c r="AF71" s="3">
        <v>1756.509</v>
      </c>
      <c r="AG71" s="3">
        <v>1793.6859999999999</v>
      </c>
      <c r="AH71" s="3">
        <v>1849.5260000000001</v>
      </c>
      <c r="AI71" s="3">
        <v>0</v>
      </c>
    </row>
    <row r="72" spans="1:35" x14ac:dyDescent="0.25">
      <c r="A72" t="s">
        <v>225</v>
      </c>
      <c r="B72" t="s">
        <v>226</v>
      </c>
      <c r="C72" s="8">
        <f t="shared" si="3"/>
        <v>8.5379658342367186</v>
      </c>
      <c r="D72" s="8">
        <f t="shared" si="2"/>
        <v>8.6955823340585905</v>
      </c>
      <c r="F72" t="s">
        <v>3</v>
      </c>
      <c r="G72" t="s">
        <v>15</v>
      </c>
      <c r="H72" s="3">
        <v>2041.749</v>
      </c>
      <c r="I72" s="3">
        <v>2118.6550000000002</v>
      </c>
      <c r="J72" s="3">
        <v>2227.3780000000002</v>
      </c>
      <c r="K72" s="3">
        <v>2359.1579999999999</v>
      </c>
      <c r="L72" s="3">
        <v>2318.1210000000001</v>
      </c>
      <c r="M72" s="3">
        <v>2403.6660000000002</v>
      </c>
      <c r="N72" s="3">
        <v>2476.7829999999999</v>
      </c>
      <c r="O72" s="3">
        <v>2586.6570000000002</v>
      </c>
      <c r="P72" s="3">
        <v>2633.2579999999998</v>
      </c>
      <c r="Q72" s="3">
        <v>2568.395</v>
      </c>
      <c r="R72" s="3">
        <v>2760.4270000000001</v>
      </c>
      <c r="S72" s="3">
        <v>2841.232</v>
      </c>
      <c r="T72" s="3">
        <v>2932.8989999999999</v>
      </c>
      <c r="U72" s="3">
        <v>3064.9479999999999</v>
      </c>
      <c r="V72" s="3">
        <v>3279.0790000000002</v>
      </c>
      <c r="W72" s="3">
        <v>3518.4079999999999</v>
      </c>
      <c r="X72" s="3">
        <v>3788.558</v>
      </c>
      <c r="Y72" s="3">
        <v>4048.9229999999998</v>
      </c>
      <c r="Z72" s="3">
        <v>4218.4769999999999</v>
      </c>
      <c r="AA72" s="3">
        <v>4065.2629999999999</v>
      </c>
      <c r="AB72" s="3">
        <v>4183.7</v>
      </c>
      <c r="AC72" s="3">
        <v>4345.2079999999996</v>
      </c>
      <c r="AD72" s="3">
        <v>4515.5320000000002</v>
      </c>
      <c r="AE72" s="3">
        <v>4622.6289999999999</v>
      </c>
      <c r="AF72" s="3">
        <v>4746.3779999999997</v>
      </c>
      <c r="AG72" s="3">
        <v>4861.2039999999997</v>
      </c>
      <c r="AH72" s="3">
        <v>4993.8549999999996</v>
      </c>
      <c r="AI72" s="3">
        <v>2001</v>
      </c>
    </row>
    <row r="73" spans="1:35" x14ac:dyDescent="0.25">
      <c r="A73" t="s">
        <v>228</v>
      </c>
      <c r="B73" t="s">
        <v>229</v>
      </c>
      <c r="C73" s="8">
        <f t="shared" si="3"/>
        <v>71.796911602874403</v>
      </c>
      <c r="D73" s="8">
        <f t="shared" si="2"/>
        <v>101.40392254298172</v>
      </c>
      <c r="F73" t="s">
        <v>3</v>
      </c>
      <c r="G73" t="s">
        <v>15</v>
      </c>
      <c r="H73" s="3">
        <v>17169.344000000001</v>
      </c>
      <c r="I73" s="3">
        <v>18548.269</v>
      </c>
      <c r="J73" s="3">
        <v>19906.477999999999</v>
      </c>
      <c r="K73" s="3">
        <v>21245.448</v>
      </c>
      <c r="L73" s="3">
        <v>22551.241999999998</v>
      </c>
      <c r="M73" s="3">
        <v>23001.588</v>
      </c>
      <c r="N73" s="3">
        <v>23843.419000000002</v>
      </c>
      <c r="O73" s="3">
        <v>25292.455999999998</v>
      </c>
      <c r="P73" s="3">
        <v>23819.096000000001</v>
      </c>
      <c r="Q73" s="3">
        <v>24587.405999999999</v>
      </c>
      <c r="R73" s="3">
        <v>26775.853999999999</v>
      </c>
      <c r="S73" s="3">
        <v>27462.74</v>
      </c>
      <c r="T73" s="3">
        <v>28365.257000000001</v>
      </c>
      <c r="U73" s="3">
        <v>29645.812999999998</v>
      </c>
      <c r="V73" s="3">
        <v>32948.008999999998</v>
      </c>
      <c r="W73" s="3">
        <v>36306.434000000001</v>
      </c>
      <c r="X73" s="3">
        <v>39667.983</v>
      </c>
      <c r="Y73" s="3">
        <v>43143.118999999999</v>
      </c>
      <c r="Z73" s="3">
        <v>44760.959000000003</v>
      </c>
      <c r="AA73" s="3">
        <v>43787.444000000003</v>
      </c>
      <c r="AB73" s="3">
        <v>46948.235000000001</v>
      </c>
      <c r="AC73" s="3">
        <v>49798.642999999996</v>
      </c>
      <c r="AD73" s="3">
        <v>51107.648999999998</v>
      </c>
      <c r="AE73" s="3">
        <v>53211.046000000002</v>
      </c>
      <c r="AF73" s="3">
        <v>55096.957999999999</v>
      </c>
      <c r="AG73" s="3">
        <v>56689.148000000001</v>
      </c>
      <c r="AH73" s="3">
        <v>58542.105000000003</v>
      </c>
      <c r="AI73" s="3">
        <v>2014</v>
      </c>
    </row>
    <row r="74" spans="1:35" x14ac:dyDescent="0.25">
      <c r="A74" t="s">
        <v>231</v>
      </c>
      <c r="B74" t="s">
        <v>232</v>
      </c>
      <c r="C74" s="8">
        <f t="shared" si="3"/>
        <v>45.738918390262619</v>
      </c>
      <c r="D74" s="8">
        <f t="shared" si="2"/>
        <v>46.641532640738966</v>
      </c>
      <c r="F74" t="s">
        <v>3</v>
      </c>
      <c r="G74" t="s">
        <v>15</v>
      </c>
      <c r="H74" s="3">
        <v>10937.897000000001</v>
      </c>
      <c r="I74" s="3">
        <v>9959.5310000000009</v>
      </c>
      <c r="J74" s="3">
        <v>9873.9779999999992</v>
      </c>
      <c r="K74" s="3">
        <v>10058.986999999999</v>
      </c>
      <c r="L74" s="3">
        <v>10591.2</v>
      </c>
      <c r="M74" s="3">
        <v>11101.114</v>
      </c>
      <c r="N74" s="3">
        <v>11325.083000000001</v>
      </c>
      <c r="O74" s="3">
        <v>11930.571</v>
      </c>
      <c r="P74" s="3">
        <v>12593.244000000001</v>
      </c>
      <c r="Q74" s="3">
        <v>13234.758</v>
      </c>
      <c r="R74" s="3">
        <v>14152.654</v>
      </c>
      <c r="S74" s="3">
        <v>15048.25</v>
      </c>
      <c r="T74" s="3">
        <v>16004.71</v>
      </c>
      <c r="U74" s="3">
        <v>16995.73</v>
      </c>
      <c r="V74" s="3">
        <v>18344.687000000002</v>
      </c>
      <c r="W74" s="3">
        <v>19778.596000000001</v>
      </c>
      <c r="X74" s="3">
        <v>21238.405999999999</v>
      </c>
      <c r="Y74" s="3">
        <v>21938.973999999998</v>
      </c>
      <c r="Z74" s="3">
        <v>22613.044999999998</v>
      </c>
      <c r="AA74" s="3">
        <v>21321.850999999999</v>
      </c>
      <c r="AB74" s="3">
        <v>21789.596000000001</v>
      </c>
      <c r="AC74" s="3">
        <v>22704.66</v>
      </c>
      <c r="AD74" s="3">
        <v>22905.021000000001</v>
      </c>
      <c r="AE74" s="3">
        <v>23688.294999999998</v>
      </c>
      <c r="AF74" s="3">
        <v>25019.030999999999</v>
      </c>
      <c r="AG74" s="3">
        <v>26074.62</v>
      </c>
      <c r="AH74" s="3">
        <v>27098.374</v>
      </c>
      <c r="AI74" s="3">
        <v>2014</v>
      </c>
    </row>
    <row r="75" spans="1:35" x14ac:dyDescent="0.25">
      <c r="A75" t="s">
        <v>234</v>
      </c>
      <c r="B75" t="s">
        <v>235</v>
      </c>
      <c r="C75" s="8">
        <f t="shared" si="3"/>
        <v>78.88143832146207</v>
      </c>
      <c r="D75" s="8">
        <f t="shared" si="2"/>
        <v>82.817257600690624</v>
      </c>
      <c r="F75" t="s">
        <v>3</v>
      </c>
      <c r="G75" t="s">
        <v>15</v>
      </c>
      <c r="H75" s="3">
        <v>18863.521000000001</v>
      </c>
      <c r="I75" s="3">
        <v>19289.594000000001</v>
      </c>
      <c r="J75" s="3">
        <v>18780.312999999998</v>
      </c>
      <c r="K75" s="3">
        <v>19282.217000000001</v>
      </c>
      <c r="L75" s="3">
        <v>20197.134999999998</v>
      </c>
      <c r="M75" s="3">
        <v>20494.428</v>
      </c>
      <c r="N75" s="3">
        <v>21787.055</v>
      </c>
      <c r="O75" s="3">
        <v>23007.034</v>
      </c>
      <c r="P75" s="3">
        <v>24543.745999999999</v>
      </c>
      <c r="Q75" s="3">
        <v>25643.183000000001</v>
      </c>
      <c r="R75" s="3">
        <v>27137.045999999998</v>
      </c>
      <c r="S75" s="3">
        <v>28361.591</v>
      </c>
      <c r="T75" s="3">
        <v>28603.151999999998</v>
      </c>
      <c r="U75" s="3">
        <v>29776.339</v>
      </c>
      <c r="V75" s="3">
        <v>32871.040999999997</v>
      </c>
      <c r="W75" s="3">
        <v>35582.633999999998</v>
      </c>
      <c r="X75" s="3">
        <v>37414.086000000003</v>
      </c>
      <c r="Y75" s="3">
        <v>40992.222000000002</v>
      </c>
      <c r="Z75" s="3">
        <v>41367.430999999997</v>
      </c>
      <c r="AA75" s="3">
        <v>39244.101000000002</v>
      </c>
      <c r="AB75" s="3">
        <v>38507.589</v>
      </c>
      <c r="AC75" s="3">
        <v>39980.415999999997</v>
      </c>
      <c r="AD75" s="3">
        <v>41053.777999999998</v>
      </c>
      <c r="AE75" s="3">
        <v>43041.216999999997</v>
      </c>
      <c r="AF75" s="3">
        <v>44029.39</v>
      </c>
      <c r="AG75" s="3">
        <v>46298.404000000002</v>
      </c>
      <c r="AH75" s="3">
        <v>48167.92</v>
      </c>
      <c r="AI75" s="3">
        <v>2014</v>
      </c>
    </row>
    <row r="76" spans="1:35" x14ac:dyDescent="0.25">
      <c r="A76" t="s">
        <v>237</v>
      </c>
      <c r="B76" t="s">
        <v>238</v>
      </c>
      <c r="C76" s="8">
        <f t="shared" si="3"/>
        <v>4.9233487459356047</v>
      </c>
      <c r="D76" s="8">
        <f t="shared" si="2"/>
        <v>11.107334418580898</v>
      </c>
      <c r="F76" t="s">
        <v>3</v>
      </c>
      <c r="G76" t="s">
        <v>15</v>
      </c>
      <c r="H76" s="3">
        <v>1177.3579999999999</v>
      </c>
      <c r="I76" s="3">
        <v>1205.4860000000001</v>
      </c>
      <c r="J76" s="3">
        <v>1274.5719999999999</v>
      </c>
      <c r="K76" s="3">
        <v>1337.867</v>
      </c>
      <c r="L76" s="3">
        <v>1428.7809999999999</v>
      </c>
      <c r="M76" s="3">
        <v>1538.9190000000001</v>
      </c>
      <c r="N76" s="3">
        <v>1653.4369999999999</v>
      </c>
      <c r="O76" s="3">
        <v>1716.8209999999999</v>
      </c>
      <c r="P76" s="3">
        <v>1808.2940000000001</v>
      </c>
      <c r="Q76" s="3">
        <v>1955.4929999999999</v>
      </c>
      <c r="R76" s="3">
        <v>2041.095</v>
      </c>
      <c r="S76" s="3">
        <v>2151.5050000000001</v>
      </c>
      <c r="T76" s="3">
        <v>2235.6289999999999</v>
      </c>
      <c r="U76" s="3">
        <v>2423.9009999999998</v>
      </c>
      <c r="V76" s="3">
        <v>2644.5839999999998</v>
      </c>
      <c r="W76" s="3">
        <v>2938.7579999999998</v>
      </c>
      <c r="X76" s="3">
        <v>3262.8110000000001</v>
      </c>
      <c r="Y76" s="3">
        <v>3626.5929999999998</v>
      </c>
      <c r="Z76" s="3">
        <v>3788.712</v>
      </c>
      <c r="AA76" s="3">
        <v>4084.9540000000002</v>
      </c>
      <c r="AB76" s="3">
        <v>4494.0069999999996</v>
      </c>
      <c r="AC76" s="3">
        <v>4801.3639999999996</v>
      </c>
      <c r="AD76" s="3">
        <v>5032.6120000000001</v>
      </c>
      <c r="AE76" s="3">
        <v>5396.5290000000005</v>
      </c>
      <c r="AF76" s="3">
        <v>5808.4279999999999</v>
      </c>
      <c r="AG76" s="3">
        <v>6209.4769999999999</v>
      </c>
      <c r="AH76" s="3">
        <v>6664.02</v>
      </c>
      <c r="AI76" s="3">
        <v>2013</v>
      </c>
    </row>
    <row r="77" spans="1:35" x14ac:dyDescent="0.25">
      <c r="A77" t="s">
        <v>240</v>
      </c>
      <c r="B77" t="s">
        <v>241</v>
      </c>
      <c r="C77" s="8">
        <f t="shared" si="3"/>
        <v>12.044728717737618</v>
      </c>
      <c r="D77" s="8">
        <f t="shared" si="2"/>
        <v>19.876496072439519</v>
      </c>
      <c r="F77" t="s">
        <v>3</v>
      </c>
      <c r="G77" t="s">
        <v>15</v>
      </c>
      <c r="H77" s="3">
        <v>2880.348</v>
      </c>
      <c r="I77" s="3">
        <v>3189.0590000000002</v>
      </c>
      <c r="J77" s="3">
        <v>3417.835</v>
      </c>
      <c r="K77" s="3">
        <v>3715.904</v>
      </c>
      <c r="L77" s="3">
        <v>4014.556</v>
      </c>
      <c r="M77" s="3">
        <v>4362.8119999999999</v>
      </c>
      <c r="N77" s="3">
        <v>4735.058</v>
      </c>
      <c r="O77" s="3">
        <v>4984.9080000000004</v>
      </c>
      <c r="P77" s="3">
        <v>4327.5590000000002</v>
      </c>
      <c r="Q77" s="3">
        <v>4377.9849999999997</v>
      </c>
      <c r="R77" s="3">
        <v>4646.8500000000004</v>
      </c>
      <c r="S77" s="3">
        <v>4856.6580000000004</v>
      </c>
      <c r="T77" s="3">
        <v>5080.6400000000003</v>
      </c>
      <c r="U77" s="3">
        <v>5353.3190000000004</v>
      </c>
      <c r="V77" s="3">
        <v>5696.0240000000003</v>
      </c>
      <c r="W77" s="3">
        <v>6126.5929999999998</v>
      </c>
      <c r="X77" s="3">
        <v>6568.549</v>
      </c>
      <c r="Y77" s="3">
        <v>7070.37</v>
      </c>
      <c r="Z77" s="3">
        <v>7636.6409999999996</v>
      </c>
      <c r="AA77" s="3">
        <v>7943.1409999999996</v>
      </c>
      <c r="AB77" s="3">
        <v>8432.7029999999995</v>
      </c>
      <c r="AC77" s="3">
        <v>8973.5630000000001</v>
      </c>
      <c r="AD77" s="3">
        <v>9554.3420000000006</v>
      </c>
      <c r="AE77" s="3">
        <v>10112.043</v>
      </c>
      <c r="AF77" s="3">
        <v>10651.34</v>
      </c>
      <c r="AG77" s="3">
        <v>11111.815000000001</v>
      </c>
      <c r="AH77" s="3">
        <v>11664.873</v>
      </c>
      <c r="AI77" s="3">
        <v>2014</v>
      </c>
    </row>
    <row r="78" spans="1:35" x14ac:dyDescent="0.25">
      <c r="A78" t="s">
        <v>243</v>
      </c>
      <c r="B78" t="s">
        <v>244</v>
      </c>
      <c r="C78" s="8">
        <f t="shared" si="3"/>
        <v>28.339231749548084</v>
      </c>
      <c r="D78" s="8">
        <f t="shared" si="2"/>
        <v>31.431647604177819</v>
      </c>
      <c r="F78" t="s">
        <v>3</v>
      </c>
      <c r="G78" t="s">
        <v>15</v>
      </c>
      <c r="H78" s="3">
        <v>6776.9769999999999</v>
      </c>
      <c r="I78" s="3">
        <v>7703.5919999999996</v>
      </c>
      <c r="J78" s="3">
        <v>7382.808</v>
      </c>
      <c r="K78" s="3">
        <v>7515.6229999999996</v>
      </c>
      <c r="L78" s="3">
        <v>7436.576</v>
      </c>
      <c r="M78" s="3">
        <v>7506.0770000000002</v>
      </c>
      <c r="N78" s="3">
        <v>8335.3330000000005</v>
      </c>
      <c r="O78" s="3">
        <v>8815.3559999999998</v>
      </c>
      <c r="P78" s="3">
        <v>8962.0660000000007</v>
      </c>
      <c r="Q78" s="3">
        <v>9137.3919999999998</v>
      </c>
      <c r="R78" s="3">
        <v>9729.7160000000003</v>
      </c>
      <c r="S78" s="3">
        <v>10075.605</v>
      </c>
      <c r="T78" s="3">
        <v>10876.075999999999</v>
      </c>
      <c r="U78" s="3">
        <v>11754.464</v>
      </c>
      <c r="V78" s="3">
        <v>12411.558999999999</v>
      </c>
      <c r="W78" s="3">
        <v>13148.996999999999</v>
      </c>
      <c r="X78" s="3">
        <v>14101.369000000001</v>
      </c>
      <c r="Y78" s="3">
        <v>15623.005999999999</v>
      </c>
      <c r="Z78" s="3">
        <v>15875.71</v>
      </c>
      <c r="AA78" s="3">
        <v>16138.26</v>
      </c>
      <c r="AB78" s="3">
        <v>17143.358</v>
      </c>
      <c r="AC78" s="3">
        <v>17957.441999999999</v>
      </c>
      <c r="AD78" s="3">
        <v>16888.600999999999</v>
      </c>
      <c r="AE78" s="3">
        <v>16621.914000000001</v>
      </c>
      <c r="AF78" s="3">
        <v>17442.519</v>
      </c>
      <c r="AG78" s="3">
        <v>17571.641</v>
      </c>
      <c r="AH78" s="3">
        <v>18359.598000000002</v>
      </c>
      <c r="AI78" s="3">
        <v>2012</v>
      </c>
    </row>
    <row r="79" spans="1:35" x14ac:dyDescent="0.25">
      <c r="A79" t="s">
        <v>246</v>
      </c>
      <c r="B79" t="s">
        <v>247</v>
      </c>
      <c r="C79" s="8" t="e">
        <f t="shared" si="3"/>
        <v>#VALUE!</v>
      </c>
      <c r="D79" s="8">
        <f t="shared" si="2"/>
        <v>27.033609850549052</v>
      </c>
      <c r="F79" t="s">
        <v>3</v>
      </c>
      <c r="G79" t="s">
        <v>15</v>
      </c>
      <c r="H79" s="3" t="s">
        <v>12</v>
      </c>
      <c r="I79" s="3" t="s">
        <v>12</v>
      </c>
      <c r="J79" s="3" t="s">
        <v>12</v>
      </c>
      <c r="K79" s="3" t="s">
        <v>12</v>
      </c>
      <c r="L79" s="3" t="s">
        <v>12</v>
      </c>
      <c r="M79" s="3" t="s">
        <v>12</v>
      </c>
      <c r="N79" s="3" t="s">
        <v>12</v>
      </c>
      <c r="O79" s="3" t="s">
        <v>12</v>
      </c>
      <c r="P79" s="3" t="s">
        <v>12</v>
      </c>
      <c r="Q79" s="3" t="s">
        <v>12</v>
      </c>
      <c r="R79" s="3" t="s">
        <v>12</v>
      </c>
      <c r="S79" s="3" t="s">
        <v>12</v>
      </c>
      <c r="T79" s="3" t="s">
        <v>12</v>
      </c>
      <c r="U79" s="3" t="s">
        <v>12</v>
      </c>
      <c r="V79" s="3">
        <v>9711.5720000000001</v>
      </c>
      <c r="W79" s="3">
        <v>9930.0450000000001</v>
      </c>
      <c r="X79" s="3">
        <v>10547.558000000001</v>
      </c>
      <c r="Y79" s="3">
        <v>10773.014999999999</v>
      </c>
      <c r="Z79" s="3">
        <v>11609.745000000001</v>
      </c>
      <c r="AA79" s="3">
        <v>11799.19</v>
      </c>
      <c r="AB79" s="3">
        <v>12380.02</v>
      </c>
      <c r="AC79" s="3">
        <v>13247.835999999999</v>
      </c>
      <c r="AD79" s="3">
        <v>14986.094999999999</v>
      </c>
      <c r="AE79" s="3">
        <v>15823.71</v>
      </c>
      <c r="AF79" s="3">
        <v>15347.584999999999</v>
      </c>
      <c r="AG79" s="3">
        <v>15112.949000000001</v>
      </c>
      <c r="AH79" s="3">
        <v>15959.694</v>
      </c>
      <c r="AI79" s="3">
        <v>2013</v>
      </c>
    </row>
    <row r="80" spans="1:35" x14ac:dyDescent="0.25">
      <c r="A80" t="s">
        <v>249</v>
      </c>
      <c r="B80" t="s">
        <v>250</v>
      </c>
      <c r="C80" s="8">
        <f t="shared" si="3"/>
        <v>58.210898961786192</v>
      </c>
      <c r="D80" s="8">
        <f t="shared" si="2"/>
        <v>96.310718165750956</v>
      </c>
      <c r="F80" t="s">
        <v>3</v>
      </c>
      <c r="G80" t="s">
        <v>15</v>
      </c>
      <c r="H80" s="3">
        <v>13920.416999999999</v>
      </c>
      <c r="I80" s="3">
        <v>14537.346</v>
      </c>
      <c r="J80" s="3">
        <v>15276.203</v>
      </c>
      <c r="K80" s="3">
        <v>15913.772000000001</v>
      </c>
      <c r="L80" s="3">
        <v>17153.739000000001</v>
      </c>
      <c r="M80" s="3">
        <v>19109.313999999998</v>
      </c>
      <c r="N80" s="3">
        <v>21116.242999999999</v>
      </c>
      <c r="O80" s="3">
        <v>23629.574000000001</v>
      </c>
      <c r="P80" s="3">
        <v>25742.358</v>
      </c>
      <c r="Q80" s="3">
        <v>28651.192999999999</v>
      </c>
      <c r="R80" s="3">
        <v>31892.239000000001</v>
      </c>
      <c r="S80" s="3">
        <v>34004.046000000002</v>
      </c>
      <c r="T80" s="3">
        <v>35922.374000000003</v>
      </c>
      <c r="U80" s="3">
        <v>37446.99</v>
      </c>
      <c r="V80" s="3">
        <v>39523.086000000003</v>
      </c>
      <c r="W80" s="3">
        <v>42449.055999999997</v>
      </c>
      <c r="X80" s="3">
        <v>45424.942999999999</v>
      </c>
      <c r="Y80" s="3">
        <v>47611.167000000001</v>
      </c>
      <c r="Z80" s="3">
        <v>46337.953999999998</v>
      </c>
      <c r="AA80" s="3">
        <v>43587.928</v>
      </c>
      <c r="AB80" s="3">
        <v>44088.245999999999</v>
      </c>
      <c r="AC80" s="3">
        <v>45960.124000000003</v>
      </c>
      <c r="AD80" s="3">
        <v>46770.139000000003</v>
      </c>
      <c r="AE80" s="3">
        <v>48133.508000000002</v>
      </c>
      <c r="AF80" s="3">
        <v>51283.745000000003</v>
      </c>
      <c r="AG80" s="3">
        <v>53841.828000000001</v>
      </c>
      <c r="AH80" s="3">
        <v>56092.364000000001</v>
      </c>
      <c r="AI80" s="3">
        <v>2014</v>
      </c>
    </row>
    <row r="81" spans="1:35" x14ac:dyDescent="0.25">
      <c r="A81" t="s">
        <v>252</v>
      </c>
      <c r="B81" t="s">
        <v>253</v>
      </c>
      <c r="C81" s="8">
        <f t="shared" si="3"/>
        <v>53.677902817808189</v>
      </c>
      <c r="D81" s="8">
        <f t="shared" si="2"/>
        <v>60.206950110004968</v>
      </c>
      <c r="F81" t="s">
        <v>3</v>
      </c>
      <c r="G81" t="s">
        <v>15</v>
      </c>
      <c r="H81" s="3">
        <v>12836.406999999999</v>
      </c>
      <c r="I81" s="3">
        <v>13066.107</v>
      </c>
      <c r="J81" s="3">
        <v>13825.009</v>
      </c>
      <c r="K81" s="3">
        <v>14309.394</v>
      </c>
      <c r="L81" s="3">
        <v>15245.368</v>
      </c>
      <c r="M81" s="3">
        <v>16612.794000000002</v>
      </c>
      <c r="N81" s="3">
        <v>17514.697</v>
      </c>
      <c r="O81" s="3">
        <v>18090.581999999999</v>
      </c>
      <c r="P81" s="3">
        <v>18605.121999999999</v>
      </c>
      <c r="Q81" s="3">
        <v>19114.973999999998</v>
      </c>
      <c r="R81" s="3">
        <v>20727.216</v>
      </c>
      <c r="S81" s="3">
        <v>20754.07</v>
      </c>
      <c r="T81" s="3">
        <v>20640.625</v>
      </c>
      <c r="U81" s="3">
        <v>20916.311000000002</v>
      </c>
      <c r="V81" s="3">
        <v>22195.212</v>
      </c>
      <c r="W81" s="3">
        <v>23498.135999999999</v>
      </c>
      <c r="X81" s="3">
        <v>25171.953000000001</v>
      </c>
      <c r="Y81" s="3">
        <v>26951.184000000001</v>
      </c>
      <c r="Z81" s="3">
        <v>27815.407999999999</v>
      </c>
      <c r="AA81" s="3">
        <v>27716.403999999999</v>
      </c>
      <c r="AB81" s="3">
        <v>29063.806</v>
      </c>
      <c r="AC81" s="3">
        <v>30585.047999999999</v>
      </c>
      <c r="AD81" s="3">
        <v>31461.276999999998</v>
      </c>
      <c r="AE81" s="3">
        <v>32403.791000000001</v>
      </c>
      <c r="AF81" s="3">
        <v>33135.686999999998</v>
      </c>
      <c r="AG81" s="3">
        <v>33658.271000000001</v>
      </c>
      <c r="AH81" s="3">
        <v>34548.453999999998</v>
      </c>
      <c r="AI81" s="3">
        <v>2014</v>
      </c>
    </row>
    <row r="82" spans="1:35" x14ac:dyDescent="0.25">
      <c r="A82" t="s">
        <v>255</v>
      </c>
      <c r="B82" t="s">
        <v>256</v>
      </c>
      <c r="C82" s="8">
        <f t="shared" si="3"/>
        <v>83.704309367609369</v>
      </c>
      <c r="D82" s="8">
        <f t="shared" si="2"/>
        <v>63.796370207333808</v>
      </c>
      <c r="F82" t="s">
        <v>3</v>
      </c>
      <c r="G82" t="s">
        <v>15</v>
      </c>
      <c r="H82" s="3">
        <v>20016.850999999999</v>
      </c>
      <c r="I82" s="3">
        <v>20981.937999999998</v>
      </c>
      <c r="J82" s="3">
        <v>21615.156999999999</v>
      </c>
      <c r="K82" s="3">
        <v>21914.175999999999</v>
      </c>
      <c r="L82" s="3">
        <v>22853.679</v>
      </c>
      <c r="M82" s="3">
        <v>23874.621999999999</v>
      </c>
      <c r="N82" s="3">
        <v>24623.289000000001</v>
      </c>
      <c r="O82" s="3">
        <v>25490.254000000001</v>
      </c>
      <c r="P82" s="3">
        <v>26170.644</v>
      </c>
      <c r="Q82" s="3">
        <v>26983.721000000001</v>
      </c>
      <c r="R82" s="3">
        <v>28614.352999999999</v>
      </c>
      <c r="S82" s="3">
        <v>29765.891</v>
      </c>
      <c r="T82" s="3">
        <v>30284.392</v>
      </c>
      <c r="U82" s="3">
        <v>30857.955999999998</v>
      </c>
      <c r="V82" s="3">
        <v>32003.847000000002</v>
      </c>
      <c r="W82" s="3">
        <v>33128.883999999998</v>
      </c>
      <c r="X82" s="3">
        <v>34718.317000000003</v>
      </c>
      <c r="Y82" s="3">
        <v>36068.483</v>
      </c>
      <c r="Z82" s="3">
        <v>36123.678</v>
      </c>
      <c r="AA82" s="3">
        <v>34200.15</v>
      </c>
      <c r="AB82" s="3">
        <v>35097.392999999996</v>
      </c>
      <c r="AC82" s="3">
        <v>35926.186000000002</v>
      </c>
      <c r="AD82" s="3">
        <v>35556.675999999999</v>
      </c>
      <c r="AE82" s="3">
        <v>35349.381999999998</v>
      </c>
      <c r="AF82" s="3">
        <v>35131.053</v>
      </c>
      <c r="AG82" s="3">
        <v>35664.911</v>
      </c>
      <c r="AH82" s="3">
        <v>36428.826000000001</v>
      </c>
      <c r="AI82" s="3">
        <v>2014</v>
      </c>
    </row>
    <row r="83" spans="1:35" x14ac:dyDescent="0.25">
      <c r="A83" t="s">
        <v>257</v>
      </c>
      <c r="B83" t="s">
        <v>258</v>
      </c>
      <c r="C83" s="8">
        <f t="shared" si="3"/>
        <v>22.093590118226473</v>
      </c>
      <c r="D83" s="8">
        <f t="shared" si="2"/>
        <v>15.637895084805201</v>
      </c>
      <c r="F83" t="s">
        <v>3</v>
      </c>
      <c r="G83" t="s">
        <v>15</v>
      </c>
      <c r="H83" s="3">
        <v>5283.4089999999997</v>
      </c>
      <c r="I83" s="3">
        <v>5468.7430000000004</v>
      </c>
      <c r="J83" s="3">
        <v>5705.99</v>
      </c>
      <c r="K83" s="3">
        <v>5921.7910000000002</v>
      </c>
      <c r="L83" s="3">
        <v>6107.44</v>
      </c>
      <c r="M83" s="3">
        <v>6334.3459999999995</v>
      </c>
      <c r="N83" s="3">
        <v>6404.8540000000003</v>
      </c>
      <c r="O83" s="3">
        <v>6345.8040000000001</v>
      </c>
      <c r="P83" s="3">
        <v>6275.3119999999999</v>
      </c>
      <c r="Q83" s="3">
        <v>6372.3580000000002</v>
      </c>
      <c r="R83" s="3">
        <v>6507.8090000000002</v>
      </c>
      <c r="S83" s="3">
        <v>6682.5619999999999</v>
      </c>
      <c r="T83" s="3">
        <v>6774.33</v>
      </c>
      <c r="U83" s="3">
        <v>7107.5290000000005</v>
      </c>
      <c r="V83" s="3">
        <v>7348.1189999999997</v>
      </c>
      <c r="W83" s="3">
        <v>7605.3329999999996</v>
      </c>
      <c r="X83" s="3">
        <v>8024.1710000000003</v>
      </c>
      <c r="Y83" s="3">
        <v>8319.8610000000008</v>
      </c>
      <c r="Z83" s="3">
        <v>8380.4349999999995</v>
      </c>
      <c r="AA83" s="3">
        <v>8123.8379999999997</v>
      </c>
      <c r="AB83" s="3">
        <v>8068.5540000000001</v>
      </c>
      <c r="AC83" s="3">
        <v>8312.4279999999999</v>
      </c>
      <c r="AD83" s="3">
        <v>8378.2070000000003</v>
      </c>
      <c r="AE83" s="3">
        <v>8485.5920000000006</v>
      </c>
      <c r="AF83" s="3">
        <v>8610.0390000000007</v>
      </c>
      <c r="AG83" s="3">
        <v>8742.2549999999992</v>
      </c>
      <c r="AH83" s="3">
        <v>8981.2489999999998</v>
      </c>
      <c r="AI83" s="3">
        <v>2014</v>
      </c>
    </row>
    <row r="84" spans="1:35" x14ac:dyDescent="0.25">
      <c r="A84" t="s">
        <v>260</v>
      </c>
      <c r="B84" t="s">
        <v>261</v>
      </c>
      <c r="C84" s="8">
        <f t="shared" si="3"/>
        <v>79.917452559956686</v>
      </c>
      <c r="D84" s="8">
        <f t="shared" si="2"/>
        <v>68.350072208226578</v>
      </c>
      <c r="F84" t="s">
        <v>3</v>
      </c>
      <c r="G84" t="s">
        <v>15</v>
      </c>
      <c r="H84" s="3">
        <v>19111.271000000001</v>
      </c>
      <c r="I84" s="3">
        <v>20328.367999999999</v>
      </c>
      <c r="J84" s="3">
        <v>20882.046999999999</v>
      </c>
      <c r="K84" s="3">
        <v>21345.603999999999</v>
      </c>
      <c r="L84" s="3">
        <v>21927.827000000001</v>
      </c>
      <c r="M84" s="3">
        <v>22762.955000000002</v>
      </c>
      <c r="N84" s="3">
        <v>23727.577000000001</v>
      </c>
      <c r="O84" s="3">
        <v>24461.605</v>
      </c>
      <c r="P84" s="3">
        <v>24172.527999999998</v>
      </c>
      <c r="Q84" s="3">
        <v>24447.107</v>
      </c>
      <c r="R84" s="3">
        <v>25520.420999999998</v>
      </c>
      <c r="S84" s="3">
        <v>26124.62</v>
      </c>
      <c r="T84" s="3">
        <v>26549.75</v>
      </c>
      <c r="U84" s="3">
        <v>27493.657999999999</v>
      </c>
      <c r="V84" s="3">
        <v>28885.797999999999</v>
      </c>
      <c r="W84" s="3">
        <v>30198.105</v>
      </c>
      <c r="X84" s="3">
        <v>31634.138999999999</v>
      </c>
      <c r="Y84" s="3">
        <v>33153.504999999997</v>
      </c>
      <c r="Z84" s="3">
        <v>33430.483999999997</v>
      </c>
      <c r="AA84" s="3">
        <v>31825.955999999998</v>
      </c>
      <c r="AB84" s="3">
        <v>33733.578000000001</v>
      </c>
      <c r="AC84" s="3">
        <v>34314.248</v>
      </c>
      <c r="AD84" s="3">
        <v>35634.648000000001</v>
      </c>
      <c r="AE84" s="3">
        <v>36868.330999999998</v>
      </c>
      <c r="AF84" s="3">
        <v>37518.75</v>
      </c>
      <c r="AG84" s="3">
        <v>38210.625999999997</v>
      </c>
      <c r="AH84" s="3">
        <v>39172.322999999997</v>
      </c>
      <c r="AI84" s="3">
        <v>2014</v>
      </c>
    </row>
    <row r="85" spans="1:35" x14ac:dyDescent="0.25">
      <c r="A85" t="s">
        <v>263</v>
      </c>
      <c r="B85" t="s">
        <v>264</v>
      </c>
      <c r="C85" s="8">
        <f t="shared" si="3"/>
        <v>18.155376961987248</v>
      </c>
      <c r="D85" s="8">
        <f t="shared" si="2"/>
        <v>21.755274795970507</v>
      </c>
      <c r="F85" t="s">
        <v>3</v>
      </c>
      <c r="G85" t="s">
        <v>15</v>
      </c>
      <c r="H85" s="3">
        <v>4341.634</v>
      </c>
      <c r="I85" s="3">
        <v>4271.83</v>
      </c>
      <c r="J85" s="3">
        <v>4810.366</v>
      </c>
      <c r="K85" s="3">
        <v>4953.6790000000001</v>
      </c>
      <c r="L85" s="3">
        <v>5123.1840000000002</v>
      </c>
      <c r="M85" s="3">
        <v>5391.4170000000004</v>
      </c>
      <c r="N85" s="3">
        <v>5451.5870000000004</v>
      </c>
      <c r="O85" s="3">
        <v>5572.7359999999999</v>
      </c>
      <c r="P85" s="3">
        <v>5656.0140000000001</v>
      </c>
      <c r="Q85" s="3">
        <v>5792.6859999999997</v>
      </c>
      <c r="R85" s="3">
        <v>6025.0730000000003</v>
      </c>
      <c r="S85" s="3">
        <v>6329.4170000000004</v>
      </c>
      <c r="T85" s="3">
        <v>6638.3940000000002</v>
      </c>
      <c r="U85" s="3">
        <v>6875.7460000000001</v>
      </c>
      <c r="V85" s="3">
        <v>7497.4709999999995</v>
      </c>
      <c r="W85" s="3">
        <v>8180.2290000000003</v>
      </c>
      <c r="X85" s="3">
        <v>8907.2900000000009</v>
      </c>
      <c r="Y85" s="3">
        <v>9679.3220000000001</v>
      </c>
      <c r="Z85" s="3">
        <v>10353.225</v>
      </c>
      <c r="AA85" s="3">
        <v>10763.958000000001</v>
      </c>
      <c r="AB85" s="3">
        <v>10904.753000000001</v>
      </c>
      <c r="AC85" s="3">
        <v>11169.296</v>
      </c>
      <c r="AD85" s="3">
        <v>11422.499</v>
      </c>
      <c r="AE85" s="3">
        <v>11677.442999999999</v>
      </c>
      <c r="AF85" s="3">
        <v>11970.537</v>
      </c>
      <c r="AG85" s="3">
        <v>12162.133</v>
      </c>
      <c r="AH85" s="3">
        <v>12490.286</v>
      </c>
      <c r="AI85" s="3">
        <v>2013</v>
      </c>
    </row>
    <row r="86" spans="1:35" x14ac:dyDescent="0.25">
      <c r="A86" t="s">
        <v>266</v>
      </c>
      <c r="B86" t="s">
        <v>267</v>
      </c>
      <c r="C86" s="8" t="e">
        <f t="shared" si="3"/>
        <v>#VALUE!</v>
      </c>
      <c r="D86" s="8">
        <f t="shared" si="2"/>
        <v>43.548963456206721</v>
      </c>
      <c r="F86" t="s">
        <v>3</v>
      </c>
      <c r="G86" t="s">
        <v>15</v>
      </c>
      <c r="H86" s="3" t="s">
        <v>12</v>
      </c>
      <c r="I86" s="3" t="s">
        <v>12</v>
      </c>
      <c r="J86" s="3">
        <v>7025.308</v>
      </c>
      <c r="K86" s="3">
        <v>6588.0569999999998</v>
      </c>
      <c r="L86" s="3">
        <v>6291.3739999999998</v>
      </c>
      <c r="M86" s="3">
        <v>5942.6450000000004</v>
      </c>
      <c r="N86" s="3">
        <v>6158.04</v>
      </c>
      <c r="O86" s="3">
        <v>6492.5889999999999</v>
      </c>
      <c r="P86" s="3">
        <v>6538.6059999999998</v>
      </c>
      <c r="Q86" s="3">
        <v>6842.4870000000001</v>
      </c>
      <c r="R86" s="3">
        <v>7702.6019999999999</v>
      </c>
      <c r="S86" s="3">
        <v>8950.4269999999997</v>
      </c>
      <c r="T86" s="3">
        <v>9967.8690000000006</v>
      </c>
      <c r="U86" s="3">
        <v>11049.43</v>
      </c>
      <c r="V86" s="3">
        <v>12341.171</v>
      </c>
      <c r="W86" s="3">
        <v>13841.156000000001</v>
      </c>
      <c r="X86" s="3">
        <v>15613.132</v>
      </c>
      <c r="Y86" s="3">
        <v>17263.376</v>
      </c>
      <c r="Z86" s="3">
        <v>17937.884999999998</v>
      </c>
      <c r="AA86" s="3">
        <v>17816.623</v>
      </c>
      <c r="AB86" s="3">
        <v>19073.506000000001</v>
      </c>
      <c r="AC86" s="3">
        <v>20625.812000000002</v>
      </c>
      <c r="AD86" s="3">
        <v>21745.787</v>
      </c>
      <c r="AE86" s="3">
        <v>23080.866000000002</v>
      </c>
      <c r="AF86" s="3">
        <v>24108.019</v>
      </c>
      <c r="AG86" s="3">
        <v>24345.741000000002</v>
      </c>
      <c r="AH86" s="3">
        <v>24843.471000000001</v>
      </c>
      <c r="AI86" s="3">
        <v>2014</v>
      </c>
    </row>
    <row r="87" spans="1:35" x14ac:dyDescent="0.25">
      <c r="A87" t="s">
        <v>269</v>
      </c>
      <c r="B87" t="s">
        <v>270</v>
      </c>
      <c r="C87" s="8">
        <f t="shared" si="3"/>
        <v>7.0314275912399236</v>
      </c>
      <c r="D87" s="8">
        <f t="shared" si="2"/>
        <v>5.8055020638396391</v>
      </c>
      <c r="F87" t="s">
        <v>3</v>
      </c>
      <c r="G87" t="s">
        <v>15</v>
      </c>
      <c r="H87" s="3">
        <v>1681.479</v>
      </c>
      <c r="I87" s="3">
        <v>1709.79</v>
      </c>
      <c r="J87" s="3">
        <v>1679.8430000000001</v>
      </c>
      <c r="K87" s="3">
        <v>1668.48</v>
      </c>
      <c r="L87" s="3">
        <v>1696.5889999999999</v>
      </c>
      <c r="M87" s="3">
        <v>1753.9760000000001</v>
      </c>
      <c r="N87" s="3">
        <v>1806.269</v>
      </c>
      <c r="O87" s="3">
        <v>1791.3889999999999</v>
      </c>
      <c r="P87" s="3">
        <v>1810.8989999999999</v>
      </c>
      <c r="Q87" s="3">
        <v>1824.6990000000001</v>
      </c>
      <c r="R87" s="3">
        <v>1822.3009999999999</v>
      </c>
      <c r="S87" s="3">
        <v>1885.845</v>
      </c>
      <c r="T87" s="3">
        <v>1872.2439999999999</v>
      </c>
      <c r="U87" s="3">
        <v>1912.991</v>
      </c>
      <c r="V87" s="3">
        <v>2001.3620000000001</v>
      </c>
      <c r="W87" s="3">
        <v>2124.0369999999998</v>
      </c>
      <c r="X87" s="3">
        <v>2255.1129999999998</v>
      </c>
      <c r="Y87" s="3">
        <v>2407.1610000000001</v>
      </c>
      <c r="Z87" s="3">
        <v>2393.886</v>
      </c>
      <c r="AA87" s="3">
        <v>2424.7820000000002</v>
      </c>
      <c r="AB87" s="3">
        <v>2605.348</v>
      </c>
      <c r="AC87" s="3">
        <v>2750.212</v>
      </c>
      <c r="AD87" s="3">
        <v>2842.1089999999999</v>
      </c>
      <c r="AE87" s="3">
        <v>2972.3760000000002</v>
      </c>
      <c r="AF87" s="3">
        <v>3098.6120000000001</v>
      </c>
      <c r="AG87" s="3">
        <v>3245.5250000000001</v>
      </c>
      <c r="AH87" s="3">
        <v>3416.6469999999999</v>
      </c>
      <c r="AI87" s="3">
        <v>2013</v>
      </c>
    </row>
    <row r="88" spans="1:35" x14ac:dyDescent="0.25">
      <c r="A88" t="s">
        <v>272</v>
      </c>
      <c r="B88" t="s">
        <v>273</v>
      </c>
      <c r="C88" s="8">
        <f t="shared" si="3"/>
        <v>5.0097926867556275</v>
      </c>
      <c r="D88" s="8">
        <f t="shared" si="2"/>
        <v>3.0873567048828718</v>
      </c>
      <c r="F88" t="s">
        <v>3</v>
      </c>
      <c r="G88" t="s">
        <v>15</v>
      </c>
      <c r="H88" s="3">
        <v>1198.03</v>
      </c>
      <c r="I88" s="3">
        <v>1177.5540000000001</v>
      </c>
      <c r="J88" s="3">
        <v>1189.645</v>
      </c>
      <c r="K88" s="3">
        <v>1207.739</v>
      </c>
      <c r="L88" s="3">
        <v>1232.046</v>
      </c>
      <c r="M88" s="3">
        <v>1232.0619999999999</v>
      </c>
      <c r="N88" s="3">
        <v>1270.6849999999999</v>
      </c>
      <c r="O88" s="3">
        <v>1300.778</v>
      </c>
      <c r="P88" s="3">
        <v>1386.78</v>
      </c>
      <c r="Q88" s="3">
        <v>1346.2629999999999</v>
      </c>
      <c r="R88" s="3">
        <v>1425.644</v>
      </c>
      <c r="S88" s="3">
        <v>1441.94</v>
      </c>
      <c r="T88" s="3">
        <v>1441.923</v>
      </c>
      <c r="U88" s="3">
        <v>1504.97</v>
      </c>
      <c r="V88" s="3">
        <v>1492.4690000000001</v>
      </c>
      <c r="W88" s="3">
        <v>1587.713</v>
      </c>
      <c r="X88" s="3">
        <v>1576.2670000000001</v>
      </c>
      <c r="Y88" s="3">
        <v>1619.06</v>
      </c>
      <c r="Z88" s="3">
        <v>1603.2439999999999</v>
      </c>
      <c r="AA88" s="3">
        <v>1585.548</v>
      </c>
      <c r="AB88" s="3">
        <v>1555.915</v>
      </c>
      <c r="AC88" s="3">
        <v>1553.077</v>
      </c>
      <c r="AD88" s="3">
        <v>1602.796</v>
      </c>
      <c r="AE88" s="3">
        <v>1635.135</v>
      </c>
      <c r="AF88" s="3">
        <v>1690.4010000000001</v>
      </c>
      <c r="AG88" s="3">
        <v>1725.9649999999999</v>
      </c>
      <c r="AH88" s="3">
        <v>1743.8340000000001</v>
      </c>
      <c r="AI88" s="3">
        <v>2013</v>
      </c>
    </row>
    <row r="89" spans="1:35" x14ac:dyDescent="0.25">
      <c r="A89" t="s">
        <v>275</v>
      </c>
      <c r="B89" t="s">
        <v>276</v>
      </c>
      <c r="C89" s="8">
        <f t="shared" si="3"/>
        <v>31.440186496780687</v>
      </c>
      <c r="D89" s="8">
        <f t="shared" si="2"/>
        <v>65.340929529654204</v>
      </c>
      <c r="F89" t="s">
        <v>3</v>
      </c>
      <c r="G89" t="s">
        <v>15</v>
      </c>
      <c r="H89" s="3">
        <v>7518.5320000000002</v>
      </c>
      <c r="I89" s="3">
        <v>8488.7260000000006</v>
      </c>
      <c r="J89" s="3">
        <v>9123.1180000000004</v>
      </c>
      <c r="K89" s="3">
        <v>9878.7909999999993</v>
      </c>
      <c r="L89" s="3">
        <v>10907.561</v>
      </c>
      <c r="M89" s="3">
        <v>12078.583000000001</v>
      </c>
      <c r="N89" s="3">
        <v>13107.596</v>
      </c>
      <c r="O89" s="3">
        <v>13989.766</v>
      </c>
      <c r="P89" s="3">
        <v>13271.703</v>
      </c>
      <c r="Q89" s="3">
        <v>14892.397000000001</v>
      </c>
      <c r="R89" s="3">
        <v>16452.392</v>
      </c>
      <c r="S89" s="3">
        <v>17459.125</v>
      </c>
      <c r="T89" s="3">
        <v>18938.810000000001</v>
      </c>
      <c r="U89" s="3">
        <v>19784.519</v>
      </c>
      <c r="V89" s="3">
        <v>21244.697</v>
      </c>
      <c r="W89" s="3">
        <v>22741.888999999999</v>
      </c>
      <c r="X89" s="3">
        <v>24534.81</v>
      </c>
      <c r="Y89" s="3">
        <v>26440.401000000002</v>
      </c>
      <c r="Z89" s="3">
        <v>27522.982</v>
      </c>
      <c r="AA89" s="3">
        <v>27795.7</v>
      </c>
      <c r="AB89" s="3">
        <v>29824.734</v>
      </c>
      <c r="AC89" s="3">
        <v>31327.127</v>
      </c>
      <c r="AD89" s="3">
        <v>32488.726999999999</v>
      </c>
      <c r="AE89" s="3">
        <v>33829.016000000003</v>
      </c>
      <c r="AF89" s="3">
        <v>35379.021000000001</v>
      </c>
      <c r="AG89" s="3">
        <v>36528.385999999999</v>
      </c>
      <c r="AH89" s="3">
        <v>37975.455000000002</v>
      </c>
      <c r="AI89" s="3">
        <v>2014</v>
      </c>
    </row>
    <row r="90" spans="1:35" x14ac:dyDescent="0.25">
      <c r="A90" t="s">
        <v>278</v>
      </c>
      <c r="B90" t="s">
        <v>279</v>
      </c>
      <c r="C90" s="8">
        <f t="shared" si="3"/>
        <v>0</v>
      </c>
      <c r="D90" s="8">
        <f t="shared" si="2"/>
        <v>0</v>
      </c>
      <c r="F90" t="s">
        <v>3</v>
      </c>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x14ac:dyDescent="0.25">
      <c r="A91" t="s">
        <v>280</v>
      </c>
      <c r="B91" t="s">
        <v>281</v>
      </c>
      <c r="C91" s="8">
        <f t="shared" si="3"/>
        <v>102.48164195314465</v>
      </c>
      <c r="D91" s="8">
        <f t="shared" si="2"/>
        <v>125.67677492400182</v>
      </c>
      <c r="F91" t="s">
        <v>3</v>
      </c>
      <c r="G91" t="s">
        <v>15</v>
      </c>
      <c r="H91" s="3">
        <v>24507.218000000001</v>
      </c>
      <c r="I91" s="3">
        <v>23396.419000000002</v>
      </c>
      <c r="J91" s="3">
        <v>41897.485000000001</v>
      </c>
      <c r="K91" s="3">
        <v>56375.595999999998</v>
      </c>
      <c r="L91" s="3">
        <v>60868.311000000002</v>
      </c>
      <c r="M91" s="3">
        <v>60128.544999999998</v>
      </c>
      <c r="N91" s="3">
        <v>57099.326000000001</v>
      </c>
      <c r="O91" s="3">
        <v>45813.267</v>
      </c>
      <c r="P91" s="3">
        <v>46691.991000000002</v>
      </c>
      <c r="Q91" s="3">
        <v>46884.877</v>
      </c>
      <c r="R91" s="3">
        <v>51056.856</v>
      </c>
      <c r="S91" s="3">
        <v>50246.966</v>
      </c>
      <c r="T91" s="3">
        <v>50149.866000000002</v>
      </c>
      <c r="U91" s="3">
        <v>57029.209000000003</v>
      </c>
      <c r="V91" s="3">
        <v>60025.868000000002</v>
      </c>
      <c r="W91" s="3">
        <v>62783.800999999999</v>
      </c>
      <c r="X91" s="3">
        <v>65387.678999999996</v>
      </c>
      <c r="Y91" s="3">
        <v>66615.646999999997</v>
      </c>
      <c r="Z91" s="3">
        <v>68753.320999999996</v>
      </c>
      <c r="AA91" s="3">
        <v>63577.290999999997</v>
      </c>
      <c r="AB91" s="3">
        <v>61124.427000000003</v>
      </c>
      <c r="AC91" s="3">
        <v>67131.213000000003</v>
      </c>
      <c r="AD91" s="3">
        <v>71612.542000000001</v>
      </c>
      <c r="AE91" s="3">
        <v>71385.089000000007</v>
      </c>
      <c r="AF91" s="3">
        <v>70685.695000000007</v>
      </c>
      <c r="AG91" s="3">
        <v>70258.714999999997</v>
      </c>
      <c r="AH91" s="3">
        <v>70907.747000000003</v>
      </c>
      <c r="AI91" s="3">
        <v>2014</v>
      </c>
    </row>
    <row r="92" spans="1:35" x14ac:dyDescent="0.25">
      <c r="A92" t="s">
        <v>283</v>
      </c>
      <c r="B92" t="s">
        <v>284</v>
      </c>
      <c r="C92" s="8" t="e">
        <f t="shared" si="3"/>
        <v>#VALUE!</v>
      </c>
      <c r="D92" s="8">
        <f t="shared" si="2"/>
        <v>5.9280883517089347</v>
      </c>
      <c r="F92" t="s">
        <v>3</v>
      </c>
      <c r="G92" t="s">
        <v>15</v>
      </c>
      <c r="H92" s="3" t="s">
        <v>12</v>
      </c>
      <c r="I92" s="3" t="s">
        <v>12</v>
      </c>
      <c r="J92" s="3">
        <v>1829.1030000000001</v>
      </c>
      <c r="K92" s="3">
        <v>1601.9390000000001</v>
      </c>
      <c r="L92" s="3">
        <v>1306.2190000000001</v>
      </c>
      <c r="M92" s="3">
        <v>1237.3800000000001</v>
      </c>
      <c r="N92" s="3">
        <v>1330.38</v>
      </c>
      <c r="O92" s="3">
        <v>1464.8389999999999</v>
      </c>
      <c r="P92" s="3">
        <v>1488.4880000000001</v>
      </c>
      <c r="Q92" s="3">
        <v>1545.1310000000001</v>
      </c>
      <c r="R92" s="3">
        <v>1649.5820000000001</v>
      </c>
      <c r="S92" s="3">
        <v>1760.1120000000001</v>
      </c>
      <c r="T92" s="3">
        <v>1770.635</v>
      </c>
      <c r="U92" s="3">
        <v>1909.5029999999999</v>
      </c>
      <c r="V92" s="3">
        <v>2074.2049999999999</v>
      </c>
      <c r="W92" s="3">
        <v>2115.64</v>
      </c>
      <c r="X92" s="3">
        <v>2223.2269999999999</v>
      </c>
      <c r="Y92" s="3">
        <v>2457.8829999999998</v>
      </c>
      <c r="Z92" s="3">
        <v>2665.9259999999999</v>
      </c>
      <c r="AA92" s="3">
        <v>2728.3609999999999</v>
      </c>
      <c r="AB92" s="3">
        <v>2718.9160000000002</v>
      </c>
      <c r="AC92" s="3">
        <v>2900.9810000000002</v>
      </c>
      <c r="AD92" s="3">
        <v>2870.3490000000002</v>
      </c>
      <c r="AE92" s="3">
        <v>3161.08</v>
      </c>
      <c r="AF92" s="3">
        <v>3261.8629999999998</v>
      </c>
      <c r="AG92" s="3">
        <v>3314.056</v>
      </c>
      <c r="AH92" s="3">
        <v>3427.8139999999999</v>
      </c>
      <c r="AI92" s="3">
        <v>2012</v>
      </c>
    </row>
    <row r="93" spans="1:35" x14ac:dyDescent="0.25">
      <c r="A93" t="s">
        <v>286</v>
      </c>
      <c r="B93" t="s">
        <v>287</v>
      </c>
      <c r="C93" s="8">
        <f t="shared" si="3"/>
        <v>4.3084560004857453</v>
      </c>
      <c r="D93" s="8">
        <f t="shared" si="2"/>
        <v>9.5424260336348041</v>
      </c>
      <c r="F93" t="s">
        <v>3</v>
      </c>
      <c r="G93" t="s">
        <v>15</v>
      </c>
      <c r="H93" s="3">
        <v>1030.3140000000001</v>
      </c>
      <c r="I93" s="3">
        <v>1075.402</v>
      </c>
      <c r="J93" s="3">
        <v>1143.442</v>
      </c>
      <c r="K93" s="3">
        <v>1205.0219999999999</v>
      </c>
      <c r="L93" s="3">
        <v>1295.9949999999999</v>
      </c>
      <c r="M93" s="3">
        <v>1381.248</v>
      </c>
      <c r="N93" s="3">
        <v>1468.6890000000001</v>
      </c>
      <c r="O93" s="3">
        <v>1562.5050000000001</v>
      </c>
      <c r="P93" s="3">
        <v>1615.616</v>
      </c>
      <c r="Q93" s="3">
        <v>1676.816</v>
      </c>
      <c r="R93" s="3">
        <v>1792.922</v>
      </c>
      <c r="S93" s="3">
        <v>1889.836</v>
      </c>
      <c r="T93" s="3">
        <v>2022.82</v>
      </c>
      <c r="U93" s="3">
        <v>2162.482</v>
      </c>
      <c r="V93" s="3">
        <v>2344.56</v>
      </c>
      <c r="W93" s="3">
        <v>2542.902</v>
      </c>
      <c r="X93" s="3">
        <v>2796.7660000000001</v>
      </c>
      <c r="Y93" s="3">
        <v>3035.9340000000002</v>
      </c>
      <c r="Z93" s="3">
        <v>3268.067</v>
      </c>
      <c r="AA93" s="3">
        <v>3467.1509999999998</v>
      </c>
      <c r="AB93" s="3">
        <v>3719.0749999999998</v>
      </c>
      <c r="AC93" s="3">
        <v>4022.0659999999998</v>
      </c>
      <c r="AD93" s="3">
        <v>4336.8829999999998</v>
      </c>
      <c r="AE93" s="3">
        <v>4671.68</v>
      </c>
      <c r="AF93" s="3">
        <v>5005.8270000000002</v>
      </c>
      <c r="AG93" s="3">
        <v>5334.6260000000002</v>
      </c>
      <c r="AH93" s="3">
        <v>5718.7839999999997</v>
      </c>
      <c r="AI93" s="3">
        <v>2012</v>
      </c>
    </row>
    <row r="94" spans="1:35" x14ac:dyDescent="0.25">
      <c r="A94" t="s">
        <v>289</v>
      </c>
      <c r="B94" t="s">
        <v>290</v>
      </c>
      <c r="C94" s="8" t="e">
        <f t="shared" si="3"/>
        <v>#VALUE!</v>
      </c>
      <c r="D94" s="8">
        <f t="shared" si="2"/>
        <v>44.039056390926675</v>
      </c>
      <c r="F94" t="s">
        <v>3</v>
      </c>
      <c r="G94" t="s">
        <v>15</v>
      </c>
      <c r="H94" s="3" t="s">
        <v>12</v>
      </c>
      <c r="I94" s="3" t="s">
        <v>12</v>
      </c>
      <c r="J94" s="3">
        <v>5965.0519999999997</v>
      </c>
      <c r="K94" s="3">
        <v>5427.0450000000001</v>
      </c>
      <c r="L94" s="3">
        <v>5753.3469999999998</v>
      </c>
      <c r="M94" s="3">
        <v>6042.5219999999999</v>
      </c>
      <c r="N94" s="3">
        <v>6387.143</v>
      </c>
      <c r="O94" s="3">
        <v>7138.24</v>
      </c>
      <c r="P94" s="3">
        <v>7745.31</v>
      </c>
      <c r="Q94" s="3">
        <v>8105.8069999999998</v>
      </c>
      <c r="R94" s="3">
        <v>8797.9959999999992</v>
      </c>
      <c r="S94" s="3">
        <v>9758.2520000000004</v>
      </c>
      <c r="T94" s="3">
        <v>10768.776</v>
      </c>
      <c r="U94" s="3">
        <v>12043.353999999999</v>
      </c>
      <c r="V94" s="3">
        <v>13613.221</v>
      </c>
      <c r="W94" s="3">
        <v>15664.804</v>
      </c>
      <c r="X94" s="3">
        <v>18199.308000000001</v>
      </c>
      <c r="Y94" s="3">
        <v>20690.099999999999</v>
      </c>
      <c r="Z94" s="3">
        <v>20584.794999999998</v>
      </c>
      <c r="AA94" s="3">
        <v>18037.291000000001</v>
      </c>
      <c r="AB94" s="3">
        <v>18087.005000000001</v>
      </c>
      <c r="AC94" s="3">
        <v>19811.698</v>
      </c>
      <c r="AD94" s="3">
        <v>21460.241000000002</v>
      </c>
      <c r="AE94" s="3">
        <v>22800.238000000001</v>
      </c>
      <c r="AF94" s="3">
        <v>23793.476999999999</v>
      </c>
      <c r="AG94" s="3">
        <v>24619.723999999998</v>
      </c>
      <c r="AH94" s="3">
        <v>25817.937999999998</v>
      </c>
      <c r="AI94" s="3">
        <v>2013</v>
      </c>
    </row>
    <row r="95" spans="1:35" x14ac:dyDescent="0.25">
      <c r="A95" t="s">
        <v>292</v>
      </c>
      <c r="B95" t="s">
        <v>293</v>
      </c>
      <c r="C95" s="8">
        <f t="shared" si="3"/>
        <v>19.733568500550561</v>
      </c>
      <c r="D95" s="8">
        <f t="shared" si="2"/>
        <v>32.943134333417497</v>
      </c>
      <c r="F95" t="s">
        <v>3</v>
      </c>
      <c r="G95" t="s">
        <v>15</v>
      </c>
      <c r="H95" s="3">
        <v>4719.0389999999998</v>
      </c>
      <c r="I95" s="3">
        <v>6617.7079999999996</v>
      </c>
      <c r="J95" s="3">
        <v>6898.8789999999999</v>
      </c>
      <c r="K95" s="3">
        <v>7351.5929999999998</v>
      </c>
      <c r="L95" s="3">
        <v>7909.7560000000003</v>
      </c>
      <c r="M95" s="3">
        <v>8432.4230000000007</v>
      </c>
      <c r="N95" s="3">
        <v>8823.7459999999992</v>
      </c>
      <c r="O95" s="3">
        <v>9819.8529999999992</v>
      </c>
      <c r="P95" s="3">
        <v>10243.004999999999</v>
      </c>
      <c r="Q95" s="3">
        <v>10177.043</v>
      </c>
      <c r="R95" s="3">
        <v>10267.206</v>
      </c>
      <c r="S95" s="3">
        <v>10513.584999999999</v>
      </c>
      <c r="T95" s="3">
        <v>10541.852000000001</v>
      </c>
      <c r="U95" s="3">
        <v>10417.727000000001</v>
      </c>
      <c r="V95" s="3">
        <v>10768.361999999999</v>
      </c>
      <c r="W95" s="3">
        <v>11033.305</v>
      </c>
      <c r="X95" s="3">
        <v>11291.023999999999</v>
      </c>
      <c r="Y95" s="3">
        <v>12497.308999999999</v>
      </c>
      <c r="Z95" s="3">
        <v>13748.344999999999</v>
      </c>
      <c r="AA95" s="3">
        <v>15060.709000000001</v>
      </c>
      <c r="AB95" s="3">
        <v>16107.147999999999</v>
      </c>
      <c r="AC95" s="3">
        <v>16429.79</v>
      </c>
      <c r="AD95" s="3">
        <v>17037.304</v>
      </c>
      <c r="AE95" s="3">
        <v>17579.059000000001</v>
      </c>
      <c r="AF95" s="3">
        <v>18051.808000000001</v>
      </c>
      <c r="AG95" s="3">
        <v>18416.627</v>
      </c>
      <c r="AH95" s="3">
        <v>18919.701000000001</v>
      </c>
      <c r="AI95" s="3">
        <v>2011</v>
      </c>
    </row>
    <row r="96" spans="1:35" x14ac:dyDescent="0.25">
      <c r="A96" t="s">
        <v>295</v>
      </c>
      <c r="B96" t="s">
        <v>296</v>
      </c>
      <c r="C96" s="8">
        <f t="shared" si="3"/>
        <v>3.5067168848868793</v>
      </c>
      <c r="D96" s="8">
        <f t="shared" si="2"/>
        <v>5.3946373887730807</v>
      </c>
      <c r="F96" t="s">
        <v>3</v>
      </c>
      <c r="G96" t="s">
        <v>15</v>
      </c>
      <c r="H96" s="3">
        <v>838.58799999999997</v>
      </c>
      <c r="I96" s="3">
        <v>895.33199999999999</v>
      </c>
      <c r="J96" s="3">
        <v>935.76</v>
      </c>
      <c r="K96" s="3">
        <v>971.33900000000006</v>
      </c>
      <c r="L96" s="3">
        <v>1015.126</v>
      </c>
      <c r="M96" s="3">
        <v>1013.676</v>
      </c>
      <c r="N96" s="3">
        <v>1091.7180000000001</v>
      </c>
      <c r="O96" s="3">
        <v>1146.193</v>
      </c>
      <c r="P96" s="3">
        <v>1171.9480000000001</v>
      </c>
      <c r="Q96" s="3">
        <v>1205.769</v>
      </c>
      <c r="R96" s="3">
        <v>1290.4290000000001</v>
      </c>
      <c r="S96" s="3">
        <v>1359.653</v>
      </c>
      <c r="T96" s="3">
        <v>1398.7639999999999</v>
      </c>
      <c r="U96" s="3">
        <v>1481.0039999999999</v>
      </c>
      <c r="V96" s="3">
        <v>1554.3019999999999</v>
      </c>
      <c r="W96" s="3">
        <v>1650.079</v>
      </c>
      <c r="X96" s="3">
        <v>1786.731</v>
      </c>
      <c r="Y96" s="3">
        <v>1921.019</v>
      </c>
      <c r="Z96" s="3">
        <v>2053.7289999999998</v>
      </c>
      <c r="AA96" s="3">
        <v>2157.4160000000002</v>
      </c>
      <c r="AB96" s="3">
        <v>2328.1210000000001</v>
      </c>
      <c r="AC96" s="3">
        <v>2477.3420000000001</v>
      </c>
      <c r="AD96" s="3">
        <v>2649.5790000000002</v>
      </c>
      <c r="AE96" s="3">
        <v>2782.0590000000002</v>
      </c>
      <c r="AF96" s="3">
        <v>2917.91</v>
      </c>
      <c r="AG96" s="3">
        <v>3015.8339999999998</v>
      </c>
      <c r="AH96" s="3">
        <v>3133.2260000000001</v>
      </c>
      <c r="AI96" s="3">
        <v>2006</v>
      </c>
    </row>
    <row r="97" spans="1:35" x14ac:dyDescent="0.25">
      <c r="A97" t="s">
        <v>298</v>
      </c>
      <c r="B97" t="s">
        <v>299</v>
      </c>
      <c r="C97" s="8" t="e">
        <f t="shared" si="3"/>
        <v>#VALUE!</v>
      </c>
      <c r="D97" s="8">
        <f t="shared" si="2"/>
        <v>1.5741652765677485</v>
      </c>
      <c r="F97" t="s">
        <v>3</v>
      </c>
      <c r="G97" t="s">
        <v>15</v>
      </c>
      <c r="H97" s="3" t="s">
        <v>12</v>
      </c>
      <c r="I97" s="3" t="s">
        <v>12</v>
      </c>
      <c r="J97" s="3" t="s">
        <v>12</v>
      </c>
      <c r="K97" s="3" t="s">
        <v>12</v>
      </c>
      <c r="L97" s="3" t="s">
        <v>12</v>
      </c>
      <c r="M97" s="3" t="s">
        <v>12</v>
      </c>
      <c r="N97" s="3" t="s">
        <v>12</v>
      </c>
      <c r="O97" s="3" t="s">
        <v>12</v>
      </c>
      <c r="P97" s="3" t="s">
        <v>12</v>
      </c>
      <c r="Q97" s="3" t="s">
        <v>12</v>
      </c>
      <c r="R97" s="3">
        <v>587.995</v>
      </c>
      <c r="S97" s="3">
        <v>599.71299999999997</v>
      </c>
      <c r="T97" s="3">
        <v>626.375</v>
      </c>
      <c r="U97" s="3">
        <v>456.52699999999999</v>
      </c>
      <c r="V97" s="3">
        <v>484.53699999999998</v>
      </c>
      <c r="W97" s="3">
        <v>521.73199999999997</v>
      </c>
      <c r="X97" s="3">
        <v>564.58500000000004</v>
      </c>
      <c r="Y97" s="3">
        <v>644.572</v>
      </c>
      <c r="Z97" s="3">
        <v>687.19799999999998</v>
      </c>
      <c r="AA97" s="3">
        <v>698.077</v>
      </c>
      <c r="AB97" s="3">
        <v>719.18100000000004</v>
      </c>
      <c r="AC97" s="3">
        <v>768.548</v>
      </c>
      <c r="AD97" s="3">
        <v>825.72299999999996</v>
      </c>
      <c r="AE97" s="3">
        <v>888.69200000000001</v>
      </c>
      <c r="AF97" s="3">
        <v>886.43200000000002</v>
      </c>
      <c r="AG97" s="3">
        <v>880.02599999999995</v>
      </c>
      <c r="AH97" s="3">
        <v>918.505</v>
      </c>
      <c r="AI97" s="3">
        <v>2009</v>
      </c>
    </row>
    <row r="98" spans="1:35" x14ac:dyDescent="0.25">
      <c r="A98" t="s">
        <v>301</v>
      </c>
      <c r="B98" t="s">
        <v>302</v>
      </c>
      <c r="C98" s="8">
        <f t="shared" si="3"/>
        <v>72.775281214617664</v>
      </c>
      <c r="D98" s="8">
        <f t="shared" si="2"/>
        <v>26.571335887519915</v>
      </c>
      <c r="F98" t="s">
        <v>3</v>
      </c>
      <c r="G98" t="s">
        <v>15</v>
      </c>
      <c r="H98" s="3">
        <v>17403.309000000001</v>
      </c>
      <c r="I98" s="3">
        <v>20320.757000000001</v>
      </c>
      <c r="J98" s="3">
        <v>19766.93</v>
      </c>
      <c r="K98" s="3">
        <v>19048.511999999999</v>
      </c>
      <c r="L98" s="3">
        <v>19446.522000000001</v>
      </c>
      <c r="M98" s="3">
        <v>17024.917000000001</v>
      </c>
      <c r="N98" s="3">
        <v>17461.195</v>
      </c>
      <c r="O98" s="3">
        <v>17365.312999999998</v>
      </c>
      <c r="P98" s="3">
        <v>17173.357</v>
      </c>
      <c r="Q98" s="3">
        <v>17241.506000000001</v>
      </c>
      <c r="R98" s="3">
        <v>17965.312000000002</v>
      </c>
      <c r="S98" s="3">
        <v>17776.096000000001</v>
      </c>
      <c r="T98" s="3">
        <v>17608.098000000002</v>
      </c>
      <c r="U98" s="3">
        <v>19997.232</v>
      </c>
      <c r="V98" s="3">
        <v>21113.232</v>
      </c>
      <c r="W98" s="3">
        <v>24030.453000000001</v>
      </c>
      <c r="X98" s="3">
        <v>25915.319</v>
      </c>
      <c r="Y98" s="3">
        <v>27854.705999999998</v>
      </c>
      <c r="Z98" s="3">
        <v>28662.444</v>
      </c>
      <c r="AA98" s="3">
        <v>28267.348000000002</v>
      </c>
      <c r="AB98" s="3">
        <v>29646.611000000001</v>
      </c>
      <c r="AC98" s="3">
        <v>11703.508</v>
      </c>
      <c r="AD98" s="3">
        <v>24045.417000000001</v>
      </c>
      <c r="AE98" s="3">
        <v>20842.059000000001</v>
      </c>
      <c r="AF98" s="3">
        <v>15877.496999999999</v>
      </c>
      <c r="AG98" s="3">
        <v>14854.518</v>
      </c>
      <c r="AH98" s="3">
        <v>15121.741</v>
      </c>
      <c r="AI98" s="3">
        <v>2014</v>
      </c>
    </row>
    <row r="99" spans="1:35" x14ac:dyDescent="0.25">
      <c r="A99" t="s">
        <v>304</v>
      </c>
      <c r="B99" t="s">
        <v>305</v>
      </c>
      <c r="C99" s="8" t="e">
        <f t="shared" si="3"/>
        <v>#VALUE!</v>
      </c>
      <c r="D99" s="8">
        <f t="shared" si="2"/>
        <v>50.359923150806218</v>
      </c>
      <c r="F99" t="s">
        <v>3</v>
      </c>
      <c r="G99" t="s">
        <v>15</v>
      </c>
      <c r="H99" s="3" t="s">
        <v>12</v>
      </c>
      <c r="I99" s="3" t="s">
        <v>12</v>
      </c>
      <c r="J99" s="3" t="s">
        <v>12</v>
      </c>
      <c r="K99" s="3" t="s">
        <v>12</v>
      </c>
      <c r="L99" s="3" t="s">
        <v>12</v>
      </c>
      <c r="M99" s="3" t="s">
        <v>12</v>
      </c>
      <c r="N99" s="3" t="s">
        <v>12</v>
      </c>
      <c r="O99" s="3" t="s">
        <v>12</v>
      </c>
      <c r="P99" s="3" t="s">
        <v>12</v>
      </c>
      <c r="Q99" s="3">
        <v>9173.0300000000007</v>
      </c>
      <c r="R99" s="3">
        <v>9790.1059999999998</v>
      </c>
      <c r="S99" s="3">
        <v>10739.929</v>
      </c>
      <c r="T99" s="3">
        <v>11691.449000000001</v>
      </c>
      <c r="U99" s="3">
        <v>13206.651</v>
      </c>
      <c r="V99" s="3">
        <v>14648.263999999999</v>
      </c>
      <c r="W99" s="3">
        <v>16399.651000000002</v>
      </c>
      <c r="X99" s="3">
        <v>18447.516</v>
      </c>
      <c r="Y99" s="3">
        <v>21289.506000000001</v>
      </c>
      <c r="Z99" s="3">
        <v>22507.915000000001</v>
      </c>
      <c r="AA99" s="3">
        <v>19534.863000000001</v>
      </c>
      <c r="AB99" s="3">
        <v>20519.464</v>
      </c>
      <c r="AC99" s="3">
        <v>22731.296999999999</v>
      </c>
      <c r="AD99" s="3">
        <v>24363.186000000002</v>
      </c>
      <c r="AE99" s="3">
        <v>25826.855</v>
      </c>
      <c r="AF99" s="3">
        <v>27258.881000000001</v>
      </c>
      <c r="AG99" s="3">
        <v>28153.360000000001</v>
      </c>
      <c r="AH99" s="3">
        <v>29380.288</v>
      </c>
      <c r="AI99" s="3">
        <v>2013</v>
      </c>
    </row>
    <row r="100" spans="1:35" x14ac:dyDescent="0.25">
      <c r="A100" t="s">
        <v>307</v>
      </c>
      <c r="B100" t="s">
        <v>308</v>
      </c>
      <c r="C100" s="8">
        <f t="shared" si="3"/>
        <v>150.50892448382447</v>
      </c>
      <c r="D100" s="8">
        <f t="shared" si="2"/>
        <v>180.26975208255467</v>
      </c>
      <c r="F100" t="s">
        <v>3</v>
      </c>
      <c r="G100" t="s">
        <v>15</v>
      </c>
      <c r="H100" s="3">
        <v>35992.349000000002</v>
      </c>
      <c r="I100" s="3">
        <v>39862.548000000003</v>
      </c>
      <c r="J100" s="3">
        <v>40952.434000000001</v>
      </c>
      <c r="K100" s="3">
        <v>43073.239000000001</v>
      </c>
      <c r="L100" s="3">
        <v>45014.925999999999</v>
      </c>
      <c r="M100" s="3">
        <v>46393.616999999998</v>
      </c>
      <c r="N100" s="3">
        <v>47268.741000000002</v>
      </c>
      <c r="O100" s="3">
        <v>50285.053</v>
      </c>
      <c r="P100" s="3">
        <v>53463.93</v>
      </c>
      <c r="Q100" s="3">
        <v>58123.177000000003</v>
      </c>
      <c r="R100" s="3">
        <v>63542.053999999996</v>
      </c>
      <c r="S100" s="3">
        <v>65497.896000000001</v>
      </c>
      <c r="T100" s="3">
        <v>68205.248000000007</v>
      </c>
      <c r="U100" s="3">
        <v>69868.794999999998</v>
      </c>
      <c r="V100" s="3">
        <v>73859.603000000003</v>
      </c>
      <c r="W100" s="3">
        <v>77618.27</v>
      </c>
      <c r="X100" s="3">
        <v>82680.895000000004</v>
      </c>
      <c r="Y100" s="3">
        <v>90635.516000000003</v>
      </c>
      <c r="Z100" s="3">
        <v>90195.27</v>
      </c>
      <c r="AA100" s="3">
        <v>84302.464000000007</v>
      </c>
      <c r="AB100" s="3">
        <v>88632.65</v>
      </c>
      <c r="AC100" s="3">
        <v>90949.362999999998</v>
      </c>
      <c r="AD100" s="3">
        <v>89769.264999999999</v>
      </c>
      <c r="AE100" s="3">
        <v>93127.875</v>
      </c>
      <c r="AF100" s="3">
        <v>97638.709000000003</v>
      </c>
      <c r="AG100" s="3">
        <v>100778.534</v>
      </c>
      <c r="AH100" s="3">
        <v>103112.338</v>
      </c>
      <c r="AI100" s="3">
        <v>2014</v>
      </c>
    </row>
    <row r="101" spans="1:35" x14ac:dyDescent="0.25">
      <c r="A101" t="s">
        <v>309</v>
      </c>
      <c r="B101" t="s">
        <v>310</v>
      </c>
      <c r="C101" s="8" t="e">
        <f t="shared" si="3"/>
        <v>#VALUE!</v>
      </c>
      <c r="D101" s="8">
        <f t="shared" si="2"/>
        <v>24.93303958130587</v>
      </c>
      <c r="F101" t="s">
        <v>3</v>
      </c>
      <c r="G101" t="s">
        <v>15</v>
      </c>
      <c r="H101" s="3" t="s">
        <v>12</v>
      </c>
      <c r="I101" s="3" t="s">
        <v>12</v>
      </c>
      <c r="J101" s="3">
        <v>6161.4319999999998</v>
      </c>
      <c r="K101" s="3">
        <v>5806.6970000000001</v>
      </c>
      <c r="L101" s="3">
        <v>5793.9179999999997</v>
      </c>
      <c r="M101" s="3">
        <v>5815.1369999999997</v>
      </c>
      <c r="N101" s="3">
        <v>5951.0039999999999</v>
      </c>
      <c r="O101" s="3">
        <v>6115.3190000000004</v>
      </c>
      <c r="P101" s="3">
        <v>6359.9350000000004</v>
      </c>
      <c r="Q101" s="3">
        <v>6708.3370000000004</v>
      </c>
      <c r="R101" s="3">
        <v>7144.7550000000001</v>
      </c>
      <c r="S101" s="3">
        <v>7060.259</v>
      </c>
      <c r="T101" s="3">
        <v>7255.5950000000003</v>
      </c>
      <c r="U101" s="3">
        <v>7547.1130000000003</v>
      </c>
      <c r="V101" s="3">
        <v>8092.6940000000004</v>
      </c>
      <c r="W101" s="3">
        <v>8729.152</v>
      </c>
      <c r="X101" s="3">
        <v>9436.0110000000004</v>
      </c>
      <c r="Y101" s="3">
        <v>10297.870999999999</v>
      </c>
      <c r="Z101" s="3">
        <v>11055.824000000001</v>
      </c>
      <c r="AA101" s="3">
        <v>11077.647999999999</v>
      </c>
      <c r="AB101" s="3">
        <v>11563.94</v>
      </c>
      <c r="AC101" s="3">
        <v>12064.072</v>
      </c>
      <c r="AD101" s="3">
        <v>12215.432000000001</v>
      </c>
      <c r="AE101" s="3">
        <v>12724.013000000001</v>
      </c>
      <c r="AF101" s="3">
        <v>13397.725</v>
      </c>
      <c r="AG101" s="3">
        <v>13938.64</v>
      </c>
      <c r="AH101" s="3">
        <v>14531.179</v>
      </c>
      <c r="AI101" s="3">
        <v>2014</v>
      </c>
    </row>
    <row r="102" spans="1:35" x14ac:dyDescent="0.25">
      <c r="A102" t="s">
        <v>312</v>
      </c>
      <c r="B102" t="s">
        <v>313</v>
      </c>
      <c r="C102" s="8">
        <f t="shared" si="3"/>
        <v>4.488310581303721</v>
      </c>
      <c r="D102" s="8">
        <f t="shared" si="2"/>
        <v>2.6243672333225918</v>
      </c>
      <c r="F102" t="s">
        <v>3</v>
      </c>
      <c r="G102" t="s">
        <v>15</v>
      </c>
      <c r="H102" s="3">
        <v>1073.3240000000001</v>
      </c>
      <c r="I102" s="3">
        <v>1008.325</v>
      </c>
      <c r="J102" s="3">
        <v>1012.381</v>
      </c>
      <c r="K102" s="3">
        <v>1026.4280000000001</v>
      </c>
      <c r="L102" s="3">
        <v>1016.021</v>
      </c>
      <c r="M102" s="3">
        <v>1022.2619999999999</v>
      </c>
      <c r="N102" s="3">
        <v>1030.3969999999999</v>
      </c>
      <c r="O102" s="3">
        <v>1052.8789999999999</v>
      </c>
      <c r="P102" s="3">
        <v>1071.519</v>
      </c>
      <c r="Q102" s="3">
        <v>1103.7739999999999</v>
      </c>
      <c r="R102" s="3">
        <v>1143.1030000000001</v>
      </c>
      <c r="S102" s="3">
        <v>1201.604</v>
      </c>
      <c r="T102" s="3">
        <v>1036.723</v>
      </c>
      <c r="U102" s="3">
        <v>1126.58</v>
      </c>
      <c r="V102" s="3">
        <v>1182.877</v>
      </c>
      <c r="W102" s="3">
        <v>1242.146</v>
      </c>
      <c r="X102" s="3">
        <v>1311.0309999999999</v>
      </c>
      <c r="Y102" s="3">
        <v>1392.0340000000001</v>
      </c>
      <c r="Z102" s="3">
        <v>1479.1880000000001</v>
      </c>
      <c r="AA102" s="3">
        <v>1380.5640000000001</v>
      </c>
      <c r="AB102" s="3">
        <v>1362.3009999999999</v>
      </c>
      <c r="AC102" s="3">
        <v>1371.64</v>
      </c>
      <c r="AD102" s="3">
        <v>1399.4960000000001</v>
      </c>
      <c r="AE102" s="3">
        <v>1414.47</v>
      </c>
      <c r="AF102" s="3">
        <v>1444.607</v>
      </c>
      <c r="AG102" s="3">
        <v>1467.134</v>
      </c>
      <c r="AH102" s="3">
        <v>1510.518</v>
      </c>
      <c r="AI102" s="3">
        <v>2006</v>
      </c>
    </row>
    <row r="103" spans="1:35" x14ac:dyDescent="0.25">
      <c r="A103" t="s">
        <v>315</v>
      </c>
      <c r="B103" t="s">
        <v>316</v>
      </c>
      <c r="C103" s="8">
        <f t="shared" si="3"/>
        <v>1.882677273222233</v>
      </c>
      <c r="D103" s="8">
        <f t="shared" si="2"/>
        <v>2.0305201952730108</v>
      </c>
      <c r="F103" t="s">
        <v>3</v>
      </c>
      <c r="G103" t="s">
        <v>15</v>
      </c>
      <c r="H103" s="3">
        <v>450.21899999999999</v>
      </c>
      <c r="I103" s="3">
        <v>494.16800000000001</v>
      </c>
      <c r="J103" s="3">
        <v>462.762</v>
      </c>
      <c r="K103" s="3">
        <v>516.63400000000001</v>
      </c>
      <c r="L103" s="3">
        <v>470.01900000000001</v>
      </c>
      <c r="M103" s="3">
        <v>539.36199999999997</v>
      </c>
      <c r="N103" s="3">
        <v>592.29999999999995</v>
      </c>
      <c r="O103" s="3">
        <v>626.505</v>
      </c>
      <c r="P103" s="3">
        <v>622.67899999999997</v>
      </c>
      <c r="Q103" s="3">
        <v>637.03700000000003</v>
      </c>
      <c r="R103" s="3">
        <v>640.45600000000002</v>
      </c>
      <c r="S103" s="3">
        <v>614.45600000000002</v>
      </c>
      <c r="T103" s="3">
        <v>611.59400000000005</v>
      </c>
      <c r="U103" s="3">
        <v>645.024</v>
      </c>
      <c r="V103" s="3">
        <v>683.74199999999996</v>
      </c>
      <c r="W103" s="3">
        <v>714.41300000000001</v>
      </c>
      <c r="X103" s="3">
        <v>749.67</v>
      </c>
      <c r="Y103" s="3">
        <v>820.31100000000004</v>
      </c>
      <c r="Z103" s="3">
        <v>875.64</v>
      </c>
      <c r="AA103" s="3">
        <v>929.01199999999994</v>
      </c>
      <c r="AB103" s="3">
        <v>976.87</v>
      </c>
      <c r="AC103" s="3">
        <v>1016.1660000000001</v>
      </c>
      <c r="AD103" s="3">
        <v>1024.884</v>
      </c>
      <c r="AE103" s="3">
        <v>1065.08</v>
      </c>
      <c r="AF103" s="3">
        <v>1112.251</v>
      </c>
      <c r="AG103" s="3">
        <v>1135.1479999999999</v>
      </c>
      <c r="AH103" s="3">
        <v>1172.3109999999999</v>
      </c>
      <c r="AI103" s="3">
        <v>2014</v>
      </c>
    </row>
    <row r="104" spans="1:35" x14ac:dyDescent="0.25">
      <c r="A104" t="s">
        <v>318</v>
      </c>
      <c r="B104" t="s">
        <v>319</v>
      </c>
      <c r="C104" s="8">
        <f t="shared" si="3"/>
        <v>28.278166498590519</v>
      </c>
      <c r="D104" s="8">
        <f t="shared" si="2"/>
        <v>46.760494877898026</v>
      </c>
      <c r="F104" t="s">
        <v>3</v>
      </c>
      <c r="G104" t="s">
        <v>15</v>
      </c>
      <c r="H104" s="3">
        <v>6762.3739999999998</v>
      </c>
      <c r="I104" s="3">
        <v>7539.1130000000003</v>
      </c>
      <c r="J104" s="3">
        <v>8167.08</v>
      </c>
      <c r="K104" s="3">
        <v>8938.4599999999991</v>
      </c>
      <c r="L104" s="3">
        <v>9702.1919999999991</v>
      </c>
      <c r="M104" s="3">
        <v>10594.045</v>
      </c>
      <c r="N104" s="3">
        <v>11563.973</v>
      </c>
      <c r="O104" s="3">
        <v>12306.793</v>
      </c>
      <c r="P104" s="3">
        <v>11233.727999999999</v>
      </c>
      <c r="Q104" s="3">
        <v>11800.564</v>
      </c>
      <c r="R104" s="3">
        <v>12788.757</v>
      </c>
      <c r="S104" s="3">
        <v>12805.365</v>
      </c>
      <c r="T104" s="3">
        <v>13368.352999999999</v>
      </c>
      <c r="U104" s="3">
        <v>14086.428</v>
      </c>
      <c r="V104" s="3">
        <v>15106.422</v>
      </c>
      <c r="W104" s="3">
        <v>16014.814</v>
      </c>
      <c r="X104" s="3">
        <v>17198.399000000001</v>
      </c>
      <c r="Y104" s="3">
        <v>18582.231</v>
      </c>
      <c r="Z104" s="3">
        <v>19502.463</v>
      </c>
      <c r="AA104" s="3">
        <v>19020.946</v>
      </c>
      <c r="AB104" s="3">
        <v>20335.809000000001</v>
      </c>
      <c r="AC104" s="3">
        <v>21498.366000000002</v>
      </c>
      <c r="AD104" s="3">
        <v>22736.321</v>
      </c>
      <c r="AE104" s="3">
        <v>23848.748</v>
      </c>
      <c r="AF104" s="3">
        <v>25145.351999999999</v>
      </c>
      <c r="AG104" s="3">
        <v>26141.125</v>
      </c>
      <c r="AH104" s="3">
        <v>27180.131000000001</v>
      </c>
      <c r="AI104" s="3">
        <v>2014</v>
      </c>
    </row>
    <row r="105" spans="1:35" x14ac:dyDescent="0.25">
      <c r="A105" t="s">
        <v>321</v>
      </c>
      <c r="B105" t="s">
        <v>322</v>
      </c>
      <c r="C105" s="8">
        <f t="shared" si="3"/>
        <v>11.385033322232335</v>
      </c>
      <c r="D105" s="8">
        <f t="shared" si="2"/>
        <v>24.336124800429022</v>
      </c>
      <c r="F105" t="s">
        <v>3</v>
      </c>
      <c r="G105" t="s">
        <v>15</v>
      </c>
      <c r="H105" s="3">
        <v>2722.59</v>
      </c>
      <c r="I105" s="3">
        <v>2871.7539999999999</v>
      </c>
      <c r="J105" s="3">
        <v>3041.4360000000001</v>
      </c>
      <c r="K105" s="3">
        <v>3194.893</v>
      </c>
      <c r="L105" s="3">
        <v>3416.6010000000001</v>
      </c>
      <c r="M105" s="3">
        <v>3675.4079999999999</v>
      </c>
      <c r="N105" s="3">
        <v>3995.4609999999998</v>
      </c>
      <c r="O105" s="3">
        <v>4393.3670000000002</v>
      </c>
      <c r="P105" s="3">
        <v>4776.3789999999999</v>
      </c>
      <c r="Q105" s="3">
        <v>5096.1869999999999</v>
      </c>
      <c r="R105" s="3">
        <v>5379.7110000000002</v>
      </c>
      <c r="S105" s="3">
        <v>6027.4759999999997</v>
      </c>
      <c r="T105" s="3">
        <v>6344.2020000000002</v>
      </c>
      <c r="U105" s="3">
        <v>7188.8329999999996</v>
      </c>
      <c r="V105" s="3">
        <v>8139.3729999999996</v>
      </c>
      <c r="W105" s="3">
        <v>7615.0370000000003</v>
      </c>
      <c r="X105" s="3">
        <v>9221.6650000000009</v>
      </c>
      <c r="Y105" s="3">
        <v>10290.602000000001</v>
      </c>
      <c r="Z105" s="3">
        <v>11709.089</v>
      </c>
      <c r="AA105" s="3">
        <v>11399.781999999999</v>
      </c>
      <c r="AB105" s="3">
        <v>12096.707</v>
      </c>
      <c r="AC105" s="3">
        <v>12948.937</v>
      </c>
      <c r="AD105" s="3">
        <v>13180.513000000001</v>
      </c>
      <c r="AE105" s="3">
        <v>12545.869000000001</v>
      </c>
      <c r="AF105" s="3">
        <v>13311.608</v>
      </c>
      <c r="AG105" s="3">
        <v>13604.939</v>
      </c>
      <c r="AH105" s="3">
        <v>13954.661</v>
      </c>
      <c r="AI105" s="3">
        <v>2006</v>
      </c>
    </row>
    <row r="106" spans="1:35" x14ac:dyDescent="0.25">
      <c r="A106" t="s">
        <v>324</v>
      </c>
      <c r="B106" t="s">
        <v>325</v>
      </c>
      <c r="C106" s="8">
        <f t="shared" si="3"/>
        <v>3.2521856450536188</v>
      </c>
      <c r="D106" s="8">
        <f t="shared" si="2"/>
        <v>3.2000922290496643</v>
      </c>
      <c r="F106" t="s">
        <v>3</v>
      </c>
      <c r="G106" t="s">
        <v>15</v>
      </c>
      <c r="H106" s="3">
        <v>777.72</v>
      </c>
      <c r="I106" s="3">
        <v>858.41099999999994</v>
      </c>
      <c r="J106" s="3">
        <v>829.95100000000002</v>
      </c>
      <c r="K106" s="3">
        <v>860.28899999999999</v>
      </c>
      <c r="L106" s="3">
        <v>886.61900000000003</v>
      </c>
      <c r="M106" s="3">
        <v>902.774</v>
      </c>
      <c r="N106" s="3">
        <v>962.13800000000003</v>
      </c>
      <c r="O106" s="3">
        <v>1004.652</v>
      </c>
      <c r="P106" s="3">
        <v>1033.1479999999999</v>
      </c>
      <c r="Q106" s="3">
        <v>1079.29</v>
      </c>
      <c r="R106" s="3">
        <v>1038.2180000000001</v>
      </c>
      <c r="S106" s="3">
        <v>1153.787</v>
      </c>
      <c r="T106" s="3">
        <v>1186.037</v>
      </c>
      <c r="U106" s="3">
        <v>1262.7059999999999</v>
      </c>
      <c r="V106" s="3">
        <v>1286.2470000000001</v>
      </c>
      <c r="W106" s="3">
        <v>1365.6120000000001</v>
      </c>
      <c r="X106" s="3">
        <v>1435.3109999999999</v>
      </c>
      <c r="Y106" s="3">
        <v>1488.521</v>
      </c>
      <c r="Z106" s="3">
        <v>1543.2360000000001</v>
      </c>
      <c r="AA106" s="3">
        <v>1573.835</v>
      </c>
      <c r="AB106" s="3">
        <v>1634.3430000000001</v>
      </c>
      <c r="AC106" s="3">
        <v>1662.461</v>
      </c>
      <c r="AD106" s="3">
        <v>1643.682</v>
      </c>
      <c r="AE106" s="3">
        <v>1649.0239999999999</v>
      </c>
      <c r="AF106" s="3">
        <v>1741.5540000000001</v>
      </c>
      <c r="AG106" s="3">
        <v>1788.989</v>
      </c>
      <c r="AH106" s="3">
        <v>1842.5909999999999</v>
      </c>
      <c r="AI106" s="3">
        <v>2010</v>
      </c>
    </row>
    <row r="107" spans="1:35" x14ac:dyDescent="0.25">
      <c r="A107" t="s">
        <v>327</v>
      </c>
      <c r="B107" t="s">
        <v>328</v>
      </c>
      <c r="C107" s="8">
        <f t="shared" si="3"/>
        <v>49.287627828057516</v>
      </c>
      <c r="D107" s="8">
        <f t="shared" si="2"/>
        <v>61.84466685430877</v>
      </c>
      <c r="F107" t="s">
        <v>3</v>
      </c>
      <c r="G107" t="s">
        <v>15</v>
      </c>
      <c r="H107" s="3">
        <v>11786.527</v>
      </c>
      <c r="I107" s="3">
        <v>12772.218000000001</v>
      </c>
      <c r="J107" s="3">
        <v>13976.108</v>
      </c>
      <c r="K107" s="3">
        <v>14731.550999999999</v>
      </c>
      <c r="L107" s="3">
        <v>15589.415000000001</v>
      </c>
      <c r="M107" s="3">
        <v>16868.508000000002</v>
      </c>
      <c r="N107" s="3">
        <v>17768.753000000001</v>
      </c>
      <c r="O107" s="3">
        <v>18819.942999999999</v>
      </c>
      <c r="P107" s="3">
        <v>19537.686000000002</v>
      </c>
      <c r="Q107" s="3">
        <v>20476.659</v>
      </c>
      <c r="R107" s="3">
        <v>20643.203000000001</v>
      </c>
      <c r="S107" s="3">
        <v>20663.555</v>
      </c>
      <c r="T107" s="3">
        <v>21379.945</v>
      </c>
      <c r="U107" s="3">
        <v>22184.755000000001</v>
      </c>
      <c r="V107" s="3">
        <v>22775.017</v>
      </c>
      <c r="W107" s="3">
        <v>24255.786</v>
      </c>
      <c r="X107" s="3">
        <v>25340.718000000001</v>
      </c>
      <c r="Y107" s="3">
        <v>26976.505000000001</v>
      </c>
      <c r="Z107" s="3">
        <v>28248.972000000002</v>
      </c>
      <c r="AA107" s="3">
        <v>27549.348000000002</v>
      </c>
      <c r="AB107" s="3">
        <v>28659.136999999999</v>
      </c>
      <c r="AC107" s="3">
        <v>29795.776000000002</v>
      </c>
      <c r="AD107" s="3">
        <v>30904.079000000002</v>
      </c>
      <c r="AE107" s="3">
        <v>31856.674999999999</v>
      </c>
      <c r="AF107" s="3">
        <v>33197.517</v>
      </c>
      <c r="AG107" s="3">
        <v>34573.824999999997</v>
      </c>
      <c r="AH107" s="3">
        <v>36090.938000000002</v>
      </c>
      <c r="AI107" s="3">
        <v>2013</v>
      </c>
    </row>
    <row r="108" spans="1:35" x14ac:dyDescent="0.25">
      <c r="A108" t="s">
        <v>330</v>
      </c>
      <c r="B108" t="s">
        <v>331</v>
      </c>
      <c r="C108" s="8" t="e">
        <f t="shared" si="3"/>
        <v>#VALUE!</v>
      </c>
      <c r="D108" s="8">
        <f t="shared" si="2"/>
        <v>6.0492954968844517</v>
      </c>
      <c r="F108" t="s">
        <v>3</v>
      </c>
      <c r="G108" t="s">
        <v>15</v>
      </c>
      <c r="H108" s="3" t="s">
        <v>12</v>
      </c>
      <c r="I108" s="3" t="s">
        <v>12</v>
      </c>
      <c r="J108" s="3" t="s">
        <v>12</v>
      </c>
      <c r="K108" s="3" t="s">
        <v>12</v>
      </c>
      <c r="L108" s="3" t="s">
        <v>12</v>
      </c>
      <c r="M108" s="3" t="s">
        <v>12</v>
      </c>
      <c r="N108" s="3" t="s">
        <v>12</v>
      </c>
      <c r="O108" s="3">
        <v>2024.65</v>
      </c>
      <c r="P108" s="3">
        <v>1958.346</v>
      </c>
      <c r="Q108" s="3">
        <v>1910.204</v>
      </c>
      <c r="R108" s="3">
        <v>2053.3969999999999</v>
      </c>
      <c r="S108" s="3">
        <v>2244.1370000000002</v>
      </c>
      <c r="T108" s="3">
        <v>2377.0500000000002</v>
      </c>
      <c r="U108" s="3">
        <v>2417.4029999999998</v>
      </c>
      <c r="V108" s="3">
        <v>2457.8209999999999</v>
      </c>
      <c r="W108" s="3">
        <v>2566.7750000000001</v>
      </c>
      <c r="X108" s="3">
        <v>2681.1480000000001</v>
      </c>
      <c r="Y108" s="3">
        <v>2838.8969999999999</v>
      </c>
      <c r="Z108" s="3">
        <v>2798.9850000000001</v>
      </c>
      <c r="AA108" s="3">
        <v>2784.0329999999999</v>
      </c>
      <c r="AB108" s="3">
        <v>2954.893</v>
      </c>
      <c r="AC108" s="3">
        <v>3003.125</v>
      </c>
      <c r="AD108" s="3">
        <v>3190.982</v>
      </c>
      <c r="AE108" s="3">
        <v>3327.5569999999998</v>
      </c>
      <c r="AF108" s="3">
        <v>3345.8220000000001</v>
      </c>
      <c r="AG108" s="3">
        <v>3381.8159999999998</v>
      </c>
      <c r="AH108" s="3">
        <v>3443.4609999999998</v>
      </c>
      <c r="AI108" s="3">
        <v>2013</v>
      </c>
    </row>
    <row r="109" spans="1:35" x14ac:dyDescent="0.25">
      <c r="A109" t="s">
        <v>333</v>
      </c>
      <c r="B109" t="s">
        <v>334</v>
      </c>
      <c r="C109" s="8">
        <f t="shared" si="3"/>
        <v>7.8213241545747465</v>
      </c>
      <c r="D109" s="8">
        <f t="shared" si="2"/>
        <v>7.9290383681611578</v>
      </c>
      <c r="F109" t="s">
        <v>3</v>
      </c>
      <c r="G109" t="s">
        <v>15</v>
      </c>
      <c r="H109" s="3">
        <v>1870.373</v>
      </c>
      <c r="I109" s="3">
        <v>1880.875</v>
      </c>
      <c r="J109" s="3">
        <v>1904.7619999999999</v>
      </c>
      <c r="K109" s="3">
        <v>2008.0609999999999</v>
      </c>
      <c r="L109" s="3">
        <v>1933.1610000000001</v>
      </c>
      <c r="M109" s="3">
        <v>2107.1320000000001</v>
      </c>
      <c r="N109" s="3">
        <v>2207.241</v>
      </c>
      <c r="O109" s="3">
        <v>2094.1</v>
      </c>
      <c r="P109" s="3">
        <v>2114.645</v>
      </c>
      <c r="Q109" s="3">
        <v>2247.3739999999998</v>
      </c>
      <c r="R109" s="3">
        <v>2223.6640000000002</v>
      </c>
      <c r="S109" s="3">
        <v>2253.828</v>
      </c>
      <c r="T109" s="3">
        <v>2237.8589999999999</v>
      </c>
      <c r="U109" s="3">
        <v>2350.3960000000002</v>
      </c>
      <c r="V109" s="3">
        <v>2482.7359999999999</v>
      </c>
      <c r="W109" s="3">
        <v>2716.6579999999999</v>
      </c>
      <c r="X109" s="3">
        <v>3434.63</v>
      </c>
      <c r="Y109" s="3">
        <v>3526.087</v>
      </c>
      <c r="Z109" s="3">
        <v>3537.26</v>
      </c>
      <c r="AA109" s="3">
        <v>3435.6880000000001</v>
      </c>
      <c r="AB109" s="3">
        <v>3552.0729999999999</v>
      </c>
      <c r="AC109" s="3">
        <v>3689.348</v>
      </c>
      <c r="AD109" s="3">
        <v>3884.6350000000002</v>
      </c>
      <c r="AE109" s="3">
        <v>4065.1779999999999</v>
      </c>
      <c r="AF109" s="3">
        <v>4313.866</v>
      </c>
      <c r="AG109" s="3">
        <v>4432.6729999999998</v>
      </c>
      <c r="AH109" s="3">
        <v>4661.3069999999998</v>
      </c>
      <c r="AI109" s="3">
        <v>2012</v>
      </c>
    </row>
    <row r="110" spans="1:35" x14ac:dyDescent="0.25">
      <c r="A110" t="s">
        <v>336</v>
      </c>
      <c r="B110" t="s">
        <v>337</v>
      </c>
      <c r="C110" s="8">
        <f t="shared" si="3"/>
        <v>20.255477138605197</v>
      </c>
      <c r="D110" s="8">
        <f t="shared" si="2"/>
        <v>34.817609273133662</v>
      </c>
      <c r="F110" t="s">
        <v>3</v>
      </c>
      <c r="G110" t="s">
        <v>15</v>
      </c>
      <c r="H110" s="3">
        <v>4843.8469999999998</v>
      </c>
      <c r="I110" s="3">
        <v>5171.8739999999998</v>
      </c>
      <c r="J110" s="3">
        <v>5559.9880000000003</v>
      </c>
      <c r="K110" s="3">
        <v>5916.8339999999998</v>
      </c>
      <c r="L110" s="3">
        <v>6210.5540000000001</v>
      </c>
      <c r="M110" s="3">
        <v>6530.1</v>
      </c>
      <c r="N110" s="3">
        <v>6939.6540000000005</v>
      </c>
      <c r="O110" s="3">
        <v>7378.5519999999997</v>
      </c>
      <c r="P110" s="3">
        <v>7829.5129999999999</v>
      </c>
      <c r="Q110" s="3">
        <v>8075.1660000000002</v>
      </c>
      <c r="R110" s="3">
        <v>8847.6790000000001</v>
      </c>
      <c r="S110" s="3">
        <v>9250.31</v>
      </c>
      <c r="T110" s="3">
        <v>9487.64</v>
      </c>
      <c r="U110" s="3">
        <v>10181.933999999999</v>
      </c>
      <c r="V110" s="3">
        <v>10843.521000000001</v>
      </c>
      <c r="W110" s="3">
        <v>11287.931</v>
      </c>
      <c r="X110" s="3">
        <v>12103.353999999999</v>
      </c>
      <c r="Y110" s="3">
        <v>13097.543</v>
      </c>
      <c r="Z110" s="3">
        <v>14039.583000000001</v>
      </c>
      <c r="AA110" s="3">
        <v>14538.858</v>
      </c>
      <c r="AB110" s="3">
        <v>15283.496999999999</v>
      </c>
      <c r="AC110" s="3">
        <v>16179.291999999999</v>
      </c>
      <c r="AD110" s="3">
        <v>16962.251</v>
      </c>
      <c r="AE110" s="3">
        <v>17748.789000000001</v>
      </c>
      <c r="AF110" s="3">
        <v>18688.87</v>
      </c>
      <c r="AG110" s="3">
        <v>19464.539000000001</v>
      </c>
      <c r="AH110" s="3">
        <v>20435.904999999999</v>
      </c>
      <c r="AI110" s="3">
        <v>2012</v>
      </c>
    </row>
    <row r="111" spans="1:35" x14ac:dyDescent="0.25">
      <c r="A111" t="s">
        <v>339</v>
      </c>
      <c r="B111" t="s">
        <v>340</v>
      </c>
      <c r="C111" s="8">
        <f t="shared" si="3"/>
        <v>33.966480559062134</v>
      </c>
      <c r="D111" s="8">
        <f t="shared" si="2"/>
        <v>32.797104408525321</v>
      </c>
      <c r="F111" t="s">
        <v>3</v>
      </c>
      <c r="G111" t="s">
        <v>15</v>
      </c>
      <c r="H111" s="3">
        <v>8122.6639999999998</v>
      </c>
      <c r="I111" s="3">
        <v>8592.2170000000006</v>
      </c>
      <c r="J111" s="3">
        <v>8947.6949999999997</v>
      </c>
      <c r="K111" s="3">
        <v>9216.5280000000002</v>
      </c>
      <c r="L111" s="3">
        <v>9703.5689999999995</v>
      </c>
      <c r="M111" s="3">
        <v>9193.7090000000007</v>
      </c>
      <c r="N111" s="3">
        <v>9768.1540000000005</v>
      </c>
      <c r="O111" s="3">
        <v>10482.012000000001</v>
      </c>
      <c r="P111" s="3">
        <v>10949.666999999999</v>
      </c>
      <c r="Q111" s="3">
        <v>11274.008</v>
      </c>
      <c r="R111" s="3">
        <v>11998.067999999999</v>
      </c>
      <c r="S111" s="3">
        <v>12050.718000000001</v>
      </c>
      <c r="T111" s="3">
        <v>12098.365</v>
      </c>
      <c r="U111" s="3">
        <v>12359.556</v>
      </c>
      <c r="V111" s="3">
        <v>13090.994000000001</v>
      </c>
      <c r="W111" s="3">
        <v>13766.094999999999</v>
      </c>
      <c r="X111" s="3">
        <v>14725.484</v>
      </c>
      <c r="Y111" s="3">
        <v>15397.39</v>
      </c>
      <c r="Z111" s="3">
        <v>15703.477000000001</v>
      </c>
      <c r="AA111" s="3">
        <v>14872.59</v>
      </c>
      <c r="AB111" s="3">
        <v>15623.904</v>
      </c>
      <c r="AC111" s="3">
        <v>16391.584999999999</v>
      </c>
      <c r="AD111" s="3">
        <v>17161.056</v>
      </c>
      <c r="AE111" s="3">
        <v>17482.234</v>
      </c>
      <c r="AF111" s="3">
        <v>17950.007000000001</v>
      </c>
      <c r="AG111" s="3">
        <v>18334.990000000002</v>
      </c>
      <c r="AH111" s="3">
        <v>18856.832999999999</v>
      </c>
      <c r="AI111" s="3">
        <v>2014</v>
      </c>
    </row>
    <row r="112" spans="1:35" x14ac:dyDescent="0.25">
      <c r="A112" t="s">
        <v>342</v>
      </c>
      <c r="B112" t="s">
        <v>343</v>
      </c>
      <c r="C112" s="8" t="e">
        <f t="shared" si="3"/>
        <v>#VALUE!</v>
      </c>
      <c r="D112" s="8">
        <f t="shared" si="2"/>
        <v>5.3689524212763979</v>
      </c>
      <c r="F112" t="s">
        <v>3</v>
      </c>
      <c r="G112" t="s">
        <v>15</v>
      </c>
      <c r="H112" s="3" t="s">
        <v>12</v>
      </c>
      <c r="I112" s="3" t="s">
        <v>12</v>
      </c>
      <c r="J112" s="3" t="s">
        <v>12</v>
      </c>
      <c r="K112" s="3" t="s">
        <v>12</v>
      </c>
      <c r="L112" s="3" t="s">
        <v>12</v>
      </c>
      <c r="M112" s="3">
        <v>2063.4059999999999</v>
      </c>
      <c r="N112" s="3">
        <v>2030.8679999999999</v>
      </c>
      <c r="O112" s="3">
        <v>1935.683</v>
      </c>
      <c r="P112" s="3">
        <v>2011.8969999999999</v>
      </c>
      <c r="Q112" s="3">
        <v>2066.4630000000002</v>
      </c>
      <c r="R112" s="3">
        <v>2205.527</v>
      </c>
      <c r="S112" s="3">
        <v>2299.0070000000001</v>
      </c>
      <c r="T112" s="3">
        <v>2354.9319999999998</v>
      </c>
      <c r="U112" s="3">
        <v>2452.491</v>
      </c>
      <c r="V112" s="3">
        <v>2444.364</v>
      </c>
      <c r="W112" s="3">
        <v>2585.12</v>
      </c>
      <c r="X112" s="3">
        <v>2674.346</v>
      </c>
      <c r="Y112" s="3">
        <v>2701.3209999999999</v>
      </c>
      <c r="Z112" s="3">
        <v>2700.7080000000001</v>
      </c>
      <c r="AA112" s="3">
        <v>2759.6759999999999</v>
      </c>
      <c r="AB112" s="3">
        <v>2896.71</v>
      </c>
      <c r="AC112" s="3">
        <v>2987.4540000000002</v>
      </c>
      <c r="AD112" s="3">
        <v>3037.62</v>
      </c>
      <c r="AE112" s="3">
        <v>2970.7660000000001</v>
      </c>
      <c r="AF112" s="3">
        <v>2976.8249999999998</v>
      </c>
      <c r="AG112" s="3">
        <v>3001.4749999999999</v>
      </c>
      <c r="AH112" s="3">
        <v>3089.1869999999999</v>
      </c>
      <c r="AI112" s="3">
        <v>2013</v>
      </c>
    </row>
    <row r="113" spans="1:35" x14ac:dyDescent="0.25">
      <c r="A113" t="s">
        <v>345</v>
      </c>
      <c r="B113" t="s">
        <v>346</v>
      </c>
      <c r="C113" s="8" t="e">
        <f t="shared" si="3"/>
        <v>#VALUE!</v>
      </c>
      <c r="D113" s="8">
        <f t="shared" si="2"/>
        <v>8.9416671831743866</v>
      </c>
      <c r="F113" t="s">
        <v>3</v>
      </c>
      <c r="G113" t="s">
        <v>15</v>
      </c>
      <c r="H113" s="3" t="s">
        <v>12</v>
      </c>
      <c r="I113" s="3" t="s">
        <v>12</v>
      </c>
      <c r="J113" s="3">
        <v>2207.2159999999999</v>
      </c>
      <c r="K113" s="3">
        <v>2232.6030000000001</v>
      </c>
      <c r="L113" s="3">
        <v>1920.885</v>
      </c>
      <c r="M113" s="3">
        <v>1605.2670000000001</v>
      </c>
      <c r="N113" s="3">
        <v>1543.4010000000001</v>
      </c>
      <c r="O113" s="3">
        <v>1601.0050000000001</v>
      </c>
      <c r="P113" s="3">
        <v>1786.36</v>
      </c>
      <c r="Q113" s="3">
        <v>1755.346</v>
      </c>
      <c r="R113" s="3">
        <v>1836.0419999999999</v>
      </c>
      <c r="S113" s="3">
        <v>1998.15</v>
      </c>
      <c r="T113" s="3">
        <v>2191.6709999999998</v>
      </c>
      <c r="U113" s="3">
        <v>2389.6869999999999</v>
      </c>
      <c r="V113" s="3">
        <v>2644.1640000000002</v>
      </c>
      <c r="W113" s="3">
        <v>2939.67</v>
      </c>
      <c r="X113" s="3">
        <v>3184.259</v>
      </c>
      <c r="Y113" s="3">
        <v>3375.2829999999999</v>
      </c>
      <c r="Z113" s="3">
        <v>3719.95</v>
      </c>
      <c r="AA113" s="3">
        <v>3528.8339999999998</v>
      </c>
      <c r="AB113" s="3">
        <v>3829.4290000000001</v>
      </c>
      <c r="AC113" s="3">
        <v>4178.6940000000004</v>
      </c>
      <c r="AD113" s="3">
        <v>4225.5140000000001</v>
      </c>
      <c r="AE113" s="3">
        <v>4698.1270000000004</v>
      </c>
      <c r="AF113" s="3">
        <v>4997.5870000000004</v>
      </c>
      <c r="AG113" s="3">
        <v>4998.7759999999998</v>
      </c>
      <c r="AH113" s="3">
        <v>5136.7569999999996</v>
      </c>
      <c r="AI113" s="3">
        <v>2013</v>
      </c>
    </row>
    <row r="114" spans="1:35" x14ac:dyDescent="0.25">
      <c r="A114" t="s">
        <v>348</v>
      </c>
      <c r="B114" t="s">
        <v>349</v>
      </c>
      <c r="C114" s="8">
        <f t="shared" si="3"/>
        <v>14.978783766537129</v>
      </c>
      <c r="D114" s="8">
        <f t="shared" si="2"/>
        <v>21.945260198702087</v>
      </c>
      <c r="F114" t="s">
        <v>3</v>
      </c>
      <c r="G114" t="s">
        <v>15</v>
      </c>
      <c r="H114" s="3">
        <v>3581.991</v>
      </c>
      <c r="I114" s="3">
        <v>3280.431</v>
      </c>
      <c r="J114" s="3">
        <v>2988.9850000000001</v>
      </c>
      <c r="K114" s="3">
        <v>2935.8139999999999</v>
      </c>
      <c r="L114" s="3">
        <v>3033.64</v>
      </c>
      <c r="M114" s="3">
        <v>3245.5819999999999</v>
      </c>
      <c r="N114" s="3">
        <v>3330.5410000000002</v>
      </c>
      <c r="O114" s="3">
        <v>3473.6</v>
      </c>
      <c r="P114" s="3">
        <v>3580.2460000000001</v>
      </c>
      <c r="Q114" s="3">
        <v>3697.2530000000002</v>
      </c>
      <c r="R114" s="3">
        <v>3774.3139999999999</v>
      </c>
      <c r="S114" s="3">
        <v>3981.9279999999999</v>
      </c>
      <c r="T114" s="3">
        <v>4197.1559999999999</v>
      </c>
      <c r="U114" s="3">
        <v>4539.1350000000002</v>
      </c>
      <c r="V114" s="3">
        <v>5044.9740000000002</v>
      </c>
      <c r="W114" s="3">
        <v>5482.576</v>
      </c>
      <c r="X114" s="3">
        <v>6039.3220000000001</v>
      </c>
      <c r="Y114" s="3">
        <v>6649.0870000000004</v>
      </c>
      <c r="Z114" s="3">
        <v>7187.8360000000002</v>
      </c>
      <c r="AA114" s="3">
        <v>6960.62</v>
      </c>
      <c r="AB114" s="3">
        <v>7437.44</v>
      </c>
      <c r="AC114" s="3">
        <v>8802.4840000000004</v>
      </c>
      <c r="AD114" s="3">
        <v>9879.89</v>
      </c>
      <c r="AE114" s="3">
        <v>11044.933000000001</v>
      </c>
      <c r="AF114" s="3">
        <v>11919.146000000001</v>
      </c>
      <c r="AG114" s="3">
        <v>12268.343000000001</v>
      </c>
      <c r="AH114" s="3">
        <v>12670.919</v>
      </c>
      <c r="AI114" s="3">
        <v>2014</v>
      </c>
    </row>
    <row r="115" spans="1:35" x14ac:dyDescent="0.25">
      <c r="A115" t="s">
        <v>351</v>
      </c>
      <c r="B115" t="s">
        <v>352</v>
      </c>
      <c r="C115" s="8" t="e">
        <f t="shared" si="3"/>
        <v>#VALUE!</v>
      </c>
      <c r="D115" s="8">
        <f t="shared" si="2"/>
        <v>28.113419550322565</v>
      </c>
      <c r="F115" t="s">
        <v>3</v>
      </c>
      <c r="G115" t="s">
        <v>15</v>
      </c>
      <c r="H115" s="3" t="s">
        <v>12</v>
      </c>
      <c r="I115" s="3" t="s">
        <v>12</v>
      </c>
      <c r="J115" s="3" t="s">
        <v>12</v>
      </c>
      <c r="K115" s="3" t="s">
        <v>12</v>
      </c>
      <c r="L115" s="3" t="s">
        <v>12</v>
      </c>
      <c r="M115" s="3" t="s">
        <v>12</v>
      </c>
      <c r="N115" s="3" t="s">
        <v>12</v>
      </c>
      <c r="O115" s="3" t="s">
        <v>12</v>
      </c>
      <c r="P115" s="3" t="s">
        <v>12</v>
      </c>
      <c r="Q115" s="3" t="s">
        <v>12</v>
      </c>
      <c r="R115" s="3">
        <v>7705.6239999999998</v>
      </c>
      <c r="S115" s="3">
        <v>7938.1880000000001</v>
      </c>
      <c r="T115" s="3">
        <v>8210.7819999999992</v>
      </c>
      <c r="U115" s="3">
        <v>8581.3430000000008</v>
      </c>
      <c r="V115" s="3">
        <v>9202.5820000000003</v>
      </c>
      <c r="W115" s="3">
        <v>9894.6949999999997</v>
      </c>
      <c r="X115" s="3">
        <v>11072.573</v>
      </c>
      <c r="Y115" s="3">
        <v>12579.808000000001</v>
      </c>
      <c r="Z115" s="3">
        <v>13687.299000000001</v>
      </c>
      <c r="AA115" s="3">
        <v>12977.271000000001</v>
      </c>
      <c r="AB115" s="3">
        <v>13434.847</v>
      </c>
      <c r="AC115" s="3">
        <v>14129.12</v>
      </c>
      <c r="AD115" s="3">
        <v>13995.995999999999</v>
      </c>
      <c r="AE115" s="3">
        <v>14670.508</v>
      </c>
      <c r="AF115" s="3">
        <v>15105.022000000001</v>
      </c>
      <c r="AG115" s="3">
        <v>15716.609</v>
      </c>
      <c r="AH115" s="3">
        <v>16654.831999999999</v>
      </c>
      <c r="AI115" s="3">
        <v>2013</v>
      </c>
    </row>
    <row r="116" spans="1:35" x14ac:dyDescent="0.25">
      <c r="A116" t="s">
        <v>353</v>
      </c>
      <c r="B116" t="s">
        <v>354</v>
      </c>
      <c r="C116" s="8">
        <f t="shared" si="3"/>
        <v>11.036447461804842</v>
      </c>
      <c r="D116" s="8">
        <f t="shared" si="2"/>
        <v>14.6573371509291</v>
      </c>
      <c r="F116" t="s">
        <v>3</v>
      </c>
      <c r="G116" t="s">
        <v>15</v>
      </c>
      <c r="H116" s="3">
        <v>2639.23</v>
      </c>
      <c r="I116" s="3">
        <v>2866.5169999999998</v>
      </c>
      <c r="J116" s="3">
        <v>2815.8249999999998</v>
      </c>
      <c r="K116" s="3">
        <v>2808.6570000000002</v>
      </c>
      <c r="L116" s="3">
        <v>3116.2310000000002</v>
      </c>
      <c r="M116" s="3">
        <v>2956.8</v>
      </c>
      <c r="N116" s="3">
        <v>3325.0630000000001</v>
      </c>
      <c r="O116" s="3">
        <v>3272.8910000000001</v>
      </c>
      <c r="P116" s="3">
        <v>3488.4870000000001</v>
      </c>
      <c r="Q116" s="3">
        <v>3521.473</v>
      </c>
      <c r="R116" s="3">
        <v>3641.127</v>
      </c>
      <c r="S116" s="3">
        <v>3945.81</v>
      </c>
      <c r="T116" s="3">
        <v>4081.625</v>
      </c>
      <c r="U116" s="3">
        <v>4361.03</v>
      </c>
      <c r="V116" s="3">
        <v>4645.6180000000004</v>
      </c>
      <c r="W116" s="3">
        <v>4898.4189999999999</v>
      </c>
      <c r="X116" s="3">
        <v>5371.9059999999999</v>
      </c>
      <c r="Y116" s="3">
        <v>5647.61</v>
      </c>
      <c r="Z116" s="3">
        <v>6033.7460000000001</v>
      </c>
      <c r="AA116" s="3">
        <v>6269.7969999999996</v>
      </c>
      <c r="AB116" s="3">
        <v>6518.85</v>
      </c>
      <c r="AC116" s="3">
        <v>6929.3389999999999</v>
      </c>
      <c r="AD116" s="3">
        <v>7194.5169999999998</v>
      </c>
      <c r="AE116" s="3">
        <v>7580.1540000000005</v>
      </c>
      <c r="AF116" s="3">
        <v>7813.3779999999997</v>
      </c>
      <c r="AG116" s="3">
        <v>8194.0810000000001</v>
      </c>
      <c r="AH116" s="3">
        <v>8512.8510000000006</v>
      </c>
      <c r="AI116" s="3">
        <v>2014</v>
      </c>
    </row>
    <row r="117" spans="1:35" x14ac:dyDescent="0.25">
      <c r="A117" t="s">
        <v>356</v>
      </c>
      <c r="B117" t="s">
        <v>357</v>
      </c>
      <c r="C117" s="8">
        <f t="shared" si="3"/>
        <v>1.127852562231525</v>
      </c>
      <c r="D117" s="8">
        <f t="shared" si="2"/>
        <v>2.2243353574175293</v>
      </c>
      <c r="F117" t="s">
        <v>3</v>
      </c>
      <c r="G117" t="s">
        <v>15</v>
      </c>
      <c r="H117" s="3">
        <v>269.71199999999999</v>
      </c>
      <c r="I117" s="3">
        <v>289.98899999999998</v>
      </c>
      <c r="J117" s="3">
        <v>267.20999999999998</v>
      </c>
      <c r="K117" s="3">
        <v>290.274</v>
      </c>
      <c r="L117" s="3">
        <v>304.37200000000001</v>
      </c>
      <c r="M117" s="3">
        <v>307.57400000000001</v>
      </c>
      <c r="N117" s="3">
        <v>345.38200000000001</v>
      </c>
      <c r="O117" s="3">
        <v>379.66</v>
      </c>
      <c r="P117" s="3">
        <v>413.30599999999998</v>
      </c>
      <c r="Q117" s="3">
        <v>444.755</v>
      </c>
      <c r="R117" s="3">
        <v>445.63400000000001</v>
      </c>
      <c r="S117" s="3">
        <v>499.75599999999997</v>
      </c>
      <c r="T117" s="3">
        <v>538.94299999999998</v>
      </c>
      <c r="U117" s="3">
        <v>571.101</v>
      </c>
      <c r="V117" s="3">
        <v>619.28</v>
      </c>
      <c r="W117" s="3">
        <v>669.928</v>
      </c>
      <c r="X117" s="3">
        <v>733.21500000000003</v>
      </c>
      <c r="Y117" s="3">
        <v>787.45399999999995</v>
      </c>
      <c r="Z117" s="3">
        <v>827.221</v>
      </c>
      <c r="AA117" s="3">
        <v>864.75400000000002</v>
      </c>
      <c r="AB117" s="3">
        <v>913.89800000000002</v>
      </c>
      <c r="AC117" s="3">
        <v>977.08699999999999</v>
      </c>
      <c r="AD117" s="3">
        <v>1039.221</v>
      </c>
      <c r="AE117" s="3">
        <v>1107.0940000000001</v>
      </c>
      <c r="AF117" s="3">
        <v>1178.2660000000001</v>
      </c>
      <c r="AG117" s="3">
        <v>1243.499</v>
      </c>
      <c r="AH117" s="3">
        <v>1327.8630000000001</v>
      </c>
      <c r="AI117" s="3">
        <v>2013</v>
      </c>
    </row>
    <row r="118" spans="1:35" x14ac:dyDescent="0.25">
      <c r="A118" t="s">
        <v>359</v>
      </c>
      <c r="B118" t="s">
        <v>360</v>
      </c>
      <c r="C118" s="8" t="e">
        <f t="shared" si="3"/>
        <v>#VALUE!</v>
      </c>
      <c r="D118" s="8">
        <f t="shared" si="2"/>
        <v>9.2373922254095149</v>
      </c>
      <c r="F118" t="s">
        <v>3</v>
      </c>
      <c r="G118" t="s">
        <v>15</v>
      </c>
      <c r="H118" s="3" t="s">
        <v>12</v>
      </c>
      <c r="I118" s="3" t="s">
        <v>12</v>
      </c>
      <c r="J118" s="3" t="s">
        <v>12</v>
      </c>
      <c r="K118" s="3" t="s">
        <v>12</v>
      </c>
      <c r="L118" s="3" t="s">
        <v>12</v>
      </c>
      <c r="M118" s="3" t="s">
        <v>12</v>
      </c>
      <c r="N118" s="3" t="s">
        <v>12</v>
      </c>
      <c r="O118" s="3" t="s">
        <v>12</v>
      </c>
      <c r="P118" s="3">
        <v>874.41399999999999</v>
      </c>
      <c r="Q118" s="3">
        <v>972.54399999999998</v>
      </c>
      <c r="R118" s="3">
        <v>1119.085</v>
      </c>
      <c r="S118" s="3">
        <v>1262.931</v>
      </c>
      <c r="T118" s="3">
        <v>1425.82</v>
      </c>
      <c r="U118" s="3">
        <v>1645.029</v>
      </c>
      <c r="V118" s="3">
        <v>1908.075</v>
      </c>
      <c r="W118" s="3">
        <v>2223.067</v>
      </c>
      <c r="X118" s="3">
        <v>2574.6289999999999</v>
      </c>
      <c r="Y118" s="3">
        <v>2940.9360000000001</v>
      </c>
      <c r="Z118" s="3">
        <v>3085.63</v>
      </c>
      <c r="AA118" s="3">
        <v>3245.7350000000001</v>
      </c>
      <c r="AB118" s="3">
        <v>3434.944</v>
      </c>
      <c r="AC118" s="3">
        <v>3672.2150000000001</v>
      </c>
      <c r="AD118" s="3">
        <v>3980.1419999999998</v>
      </c>
      <c r="AE118" s="3">
        <v>4347.9040000000005</v>
      </c>
      <c r="AF118" s="3">
        <v>4752.3950000000004</v>
      </c>
      <c r="AG118" s="3">
        <v>5164.0990000000002</v>
      </c>
      <c r="AH118" s="3">
        <v>5620.0550000000003</v>
      </c>
      <c r="AI118" s="3">
        <v>2007</v>
      </c>
    </row>
    <row r="119" spans="1:35" x14ac:dyDescent="0.25">
      <c r="A119" t="s">
        <v>362</v>
      </c>
      <c r="B119" t="s">
        <v>363</v>
      </c>
      <c r="C119" s="8">
        <f t="shared" si="3"/>
        <v>17.248501741507528</v>
      </c>
      <c r="D119" s="8">
        <f t="shared" si="2"/>
        <v>20.002470293203771</v>
      </c>
      <c r="F119" t="s">
        <v>3</v>
      </c>
      <c r="G119" t="s">
        <v>15</v>
      </c>
      <c r="H119" s="3">
        <v>4124.7659999999996</v>
      </c>
      <c r="I119" s="3">
        <v>4306.0630000000001</v>
      </c>
      <c r="J119" s="3">
        <v>4638.7780000000002</v>
      </c>
      <c r="K119" s="3">
        <v>4521.7470000000003</v>
      </c>
      <c r="L119" s="3">
        <v>4616.8450000000003</v>
      </c>
      <c r="M119" s="3">
        <v>4768.9759999999997</v>
      </c>
      <c r="N119" s="3">
        <v>4861.6570000000002</v>
      </c>
      <c r="O119" s="3">
        <v>4992.6540000000005</v>
      </c>
      <c r="P119" s="3">
        <v>5051.6660000000002</v>
      </c>
      <c r="Q119" s="3">
        <v>5140.2420000000002</v>
      </c>
      <c r="R119" s="3">
        <v>5372.6729999999998</v>
      </c>
      <c r="S119" s="3">
        <v>5620.7939999999999</v>
      </c>
      <c r="T119" s="3">
        <v>5989.7349999999997</v>
      </c>
      <c r="U119" s="3">
        <v>6218.0630000000001</v>
      </c>
      <c r="V119" s="3">
        <v>6699.6360000000004</v>
      </c>
      <c r="W119" s="3">
        <v>7112.1189999999997</v>
      </c>
      <c r="X119" s="3">
        <v>7486.1139999999996</v>
      </c>
      <c r="Y119" s="3">
        <v>7970.3329999999996</v>
      </c>
      <c r="Z119" s="3">
        <v>8218.5949999999993</v>
      </c>
      <c r="AA119" s="3">
        <v>8182.7640000000001</v>
      </c>
      <c r="AB119" s="3">
        <v>8653.0830000000005</v>
      </c>
      <c r="AC119" s="3">
        <v>9146.8729999999996</v>
      </c>
      <c r="AD119" s="3">
        <v>9659.6679999999997</v>
      </c>
      <c r="AE119" s="3">
        <v>10176.813</v>
      </c>
      <c r="AF119" s="3">
        <v>10656.294</v>
      </c>
      <c r="AG119" s="3">
        <v>11182.24</v>
      </c>
      <c r="AH119" s="3">
        <v>11786.932000000001</v>
      </c>
      <c r="AI119" s="3">
        <v>2008</v>
      </c>
    </row>
    <row r="120" spans="1:35" x14ac:dyDescent="0.25">
      <c r="A120" t="s">
        <v>365</v>
      </c>
      <c r="B120" t="s">
        <v>366</v>
      </c>
      <c r="C120" s="8">
        <f t="shared" si="3"/>
        <v>3.3213299253099597</v>
      </c>
      <c r="D120" s="8">
        <f t="shared" si="2"/>
        <v>4.4088276222783964</v>
      </c>
      <c r="F120" t="s">
        <v>3</v>
      </c>
      <c r="G120" t="s">
        <v>15</v>
      </c>
      <c r="H120" s="3">
        <v>794.255</v>
      </c>
      <c r="I120" s="3">
        <v>851.399</v>
      </c>
      <c r="J120" s="3">
        <v>883.67200000000003</v>
      </c>
      <c r="K120" s="3">
        <v>915.43899999999996</v>
      </c>
      <c r="L120" s="3">
        <v>985.85400000000004</v>
      </c>
      <c r="M120" s="3">
        <v>1014.93</v>
      </c>
      <c r="N120" s="3">
        <v>1061.3889999999999</v>
      </c>
      <c r="O120" s="3">
        <v>1108.4280000000001</v>
      </c>
      <c r="P120" s="3">
        <v>1125.9549999999999</v>
      </c>
      <c r="Q120" s="3">
        <v>1167.3389999999999</v>
      </c>
      <c r="R120" s="3">
        <v>1239.925</v>
      </c>
      <c r="S120" s="3">
        <v>1312.895</v>
      </c>
      <c r="T120" s="3">
        <v>1309.8599999999999</v>
      </c>
      <c r="U120" s="3">
        <v>1364.751</v>
      </c>
      <c r="V120" s="3">
        <v>1444.596</v>
      </c>
      <c r="W120" s="3">
        <v>1520.3679999999999</v>
      </c>
      <c r="X120" s="3">
        <v>1598.201</v>
      </c>
      <c r="Y120" s="3">
        <v>1676.0440000000001</v>
      </c>
      <c r="Z120" s="3">
        <v>1792.5640000000001</v>
      </c>
      <c r="AA120" s="3">
        <v>1867.0329999999999</v>
      </c>
      <c r="AB120" s="3">
        <v>1958.6510000000001</v>
      </c>
      <c r="AC120" s="3">
        <v>2043.86</v>
      </c>
      <c r="AD120" s="3">
        <v>2155.7869999999998</v>
      </c>
      <c r="AE120" s="3">
        <v>2255.4929999999999</v>
      </c>
      <c r="AF120" s="3">
        <v>2388.4740000000002</v>
      </c>
      <c r="AG120" s="3">
        <v>2464.7240000000002</v>
      </c>
      <c r="AH120" s="3">
        <v>2573.9</v>
      </c>
      <c r="AI120" s="3">
        <v>2012</v>
      </c>
    </row>
    <row r="121" spans="1:35" x14ac:dyDescent="0.25">
      <c r="A121" t="s">
        <v>368</v>
      </c>
      <c r="B121" t="s">
        <v>369</v>
      </c>
      <c r="C121" s="8">
        <f t="shared" si="3"/>
        <v>87.656623189891818</v>
      </c>
      <c r="D121" s="8">
        <f t="shared" si="2"/>
        <v>87.818415382932571</v>
      </c>
      <c r="F121" t="s">
        <v>3</v>
      </c>
      <c r="G121" t="s">
        <v>15</v>
      </c>
      <c r="H121" s="3">
        <v>20961.998</v>
      </c>
      <c r="I121" s="3">
        <v>22014.484</v>
      </c>
      <c r="J121" s="3">
        <v>22728.642</v>
      </c>
      <c r="K121" s="3">
        <v>23398.248</v>
      </c>
      <c r="L121" s="3">
        <v>24454.938999999998</v>
      </c>
      <c r="M121" s="3">
        <v>25479.216</v>
      </c>
      <c r="N121" s="3">
        <v>26745.550999999999</v>
      </c>
      <c r="O121" s="3">
        <v>28225.312999999998</v>
      </c>
      <c r="P121" s="3">
        <v>29642.17</v>
      </c>
      <c r="Q121" s="3">
        <v>31405.163</v>
      </c>
      <c r="R121" s="3">
        <v>33243.531999999999</v>
      </c>
      <c r="S121" s="3">
        <v>34464.902999999998</v>
      </c>
      <c r="T121" s="3">
        <v>34806.466</v>
      </c>
      <c r="U121" s="3">
        <v>35434.887999999999</v>
      </c>
      <c r="V121" s="3">
        <v>37017.771000000001</v>
      </c>
      <c r="W121" s="3">
        <v>38941.65</v>
      </c>
      <c r="X121" s="3">
        <v>41484.982000000004</v>
      </c>
      <c r="Y121" s="3">
        <v>44065.722000000002</v>
      </c>
      <c r="Z121" s="3">
        <v>45519.874000000003</v>
      </c>
      <c r="AA121" s="3">
        <v>43910.913</v>
      </c>
      <c r="AB121" s="3">
        <v>44839.455999999998</v>
      </c>
      <c r="AC121" s="3">
        <v>46309.036</v>
      </c>
      <c r="AD121" s="3">
        <v>46491.076999999997</v>
      </c>
      <c r="AE121" s="3">
        <v>46878.444000000003</v>
      </c>
      <c r="AF121" s="3">
        <v>47959.902999999998</v>
      </c>
      <c r="AG121" s="3">
        <v>49094.266000000003</v>
      </c>
      <c r="AH121" s="3">
        <v>50381.228000000003</v>
      </c>
      <c r="AI121" s="3">
        <v>2014</v>
      </c>
    </row>
    <row r="122" spans="1:35" x14ac:dyDescent="0.25">
      <c r="A122" t="s">
        <v>370</v>
      </c>
      <c r="B122" t="s">
        <v>371</v>
      </c>
      <c r="C122" s="8">
        <f t="shared" si="3"/>
        <v>62.251111953768557</v>
      </c>
      <c r="D122" s="8">
        <f t="shared" si="2"/>
        <v>64.335148131284001</v>
      </c>
      <c r="F122" t="s">
        <v>3</v>
      </c>
      <c r="G122" t="s">
        <v>15</v>
      </c>
      <c r="H122" s="3">
        <v>14886.584000000001</v>
      </c>
      <c r="I122" s="3">
        <v>14666.694</v>
      </c>
      <c r="J122" s="3">
        <v>14977.956</v>
      </c>
      <c r="K122" s="3">
        <v>15883.936</v>
      </c>
      <c r="L122" s="3">
        <v>17063.703000000001</v>
      </c>
      <c r="M122" s="3">
        <v>17865.127</v>
      </c>
      <c r="N122" s="3">
        <v>18629.065999999999</v>
      </c>
      <c r="O122" s="3">
        <v>19301.986000000001</v>
      </c>
      <c r="P122" s="3">
        <v>19510.498</v>
      </c>
      <c r="Q122" s="3">
        <v>20588.79</v>
      </c>
      <c r="R122" s="3">
        <v>21770.659</v>
      </c>
      <c r="S122" s="3">
        <v>22496.422999999999</v>
      </c>
      <c r="T122" s="3">
        <v>23588.467000000001</v>
      </c>
      <c r="U122" s="3">
        <v>24723.120999999999</v>
      </c>
      <c r="V122" s="3">
        <v>26174.638999999999</v>
      </c>
      <c r="W122" s="3">
        <v>27465.897000000001</v>
      </c>
      <c r="X122" s="3">
        <v>28645.231</v>
      </c>
      <c r="Y122" s="3">
        <v>30236.706999999999</v>
      </c>
      <c r="Z122" s="3">
        <v>30326.432000000001</v>
      </c>
      <c r="AA122" s="3">
        <v>30329.74</v>
      </c>
      <c r="AB122" s="3">
        <v>31019.407999999999</v>
      </c>
      <c r="AC122" s="3">
        <v>31895.326000000001</v>
      </c>
      <c r="AD122" s="3">
        <v>33220.436000000002</v>
      </c>
      <c r="AE122" s="3">
        <v>34213.934000000001</v>
      </c>
      <c r="AF122" s="3">
        <v>35305.271999999997</v>
      </c>
      <c r="AG122" s="3">
        <v>35966.110999999997</v>
      </c>
      <c r="AH122" s="3">
        <v>36979.642999999996</v>
      </c>
      <c r="AI122" s="3">
        <v>2014</v>
      </c>
    </row>
    <row r="123" spans="1:35" x14ac:dyDescent="0.25">
      <c r="A123" t="s">
        <v>373</v>
      </c>
      <c r="B123" t="s">
        <v>374</v>
      </c>
      <c r="C123" s="8" t="e">
        <f t="shared" si="3"/>
        <v>#VALUE!</v>
      </c>
      <c r="D123" s="8">
        <f t="shared" si="2"/>
        <v>8.8942021359897296</v>
      </c>
      <c r="F123" t="s">
        <v>3</v>
      </c>
      <c r="G123" t="s">
        <v>15</v>
      </c>
      <c r="H123" s="3" t="s">
        <v>12</v>
      </c>
      <c r="I123" s="3" t="s">
        <v>12</v>
      </c>
      <c r="J123" s="3" t="s">
        <v>12</v>
      </c>
      <c r="K123" s="3" t="s">
        <v>12</v>
      </c>
      <c r="L123" s="3">
        <v>2023.0050000000001</v>
      </c>
      <c r="M123" s="3">
        <v>2140.0729999999999</v>
      </c>
      <c r="N123" s="3">
        <v>2271.232</v>
      </c>
      <c r="O123" s="3">
        <v>2356.3739999999998</v>
      </c>
      <c r="P123" s="3">
        <v>2426.16</v>
      </c>
      <c r="Q123" s="3">
        <v>2592.0549999999998</v>
      </c>
      <c r="R123" s="3">
        <v>2715.8409999999999</v>
      </c>
      <c r="S123" s="3">
        <v>2818.0279999999998</v>
      </c>
      <c r="T123" s="3">
        <v>2843.9630000000002</v>
      </c>
      <c r="U123" s="3">
        <v>2935.6950000000002</v>
      </c>
      <c r="V123" s="3">
        <v>3136.6559999999999</v>
      </c>
      <c r="W123" s="3">
        <v>3332.9279999999999</v>
      </c>
      <c r="X123" s="3">
        <v>3458.9409999999998</v>
      </c>
      <c r="Y123" s="3">
        <v>3692.9160000000002</v>
      </c>
      <c r="Z123" s="3">
        <v>3825.259</v>
      </c>
      <c r="AA123" s="3">
        <v>3702.0149999999999</v>
      </c>
      <c r="AB123" s="3">
        <v>3819.4290000000001</v>
      </c>
      <c r="AC123" s="3">
        <v>4090.431</v>
      </c>
      <c r="AD123" s="3">
        <v>4325.87</v>
      </c>
      <c r="AE123" s="3">
        <v>4547.3339999999998</v>
      </c>
      <c r="AF123" s="3">
        <v>4789.5209999999997</v>
      </c>
      <c r="AG123" s="3">
        <v>4972.241</v>
      </c>
      <c r="AH123" s="3">
        <v>5185.7870000000003</v>
      </c>
      <c r="AI123" s="3">
        <v>2013</v>
      </c>
    </row>
    <row r="124" spans="1:35" x14ac:dyDescent="0.25">
      <c r="A124" t="s">
        <v>376</v>
      </c>
      <c r="B124" t="s">
        <v>377</v>
      </c>
      <c r="C124" s="8">
        <f t="shared" si="3"/>
        <v>2.578866296414065</v>
      </c>
      <c r="D124" s="8">
        <f t="shared" si="2"/>
        <v>1.9218881125323197</v>
      </c>
      <c r="F124" t="s">
        <v>3</v>
      </c>
      <c r="G124" t="s">
        <v>15</v>
      </c>
      <c r="H124" s="3">
        <v>616.70399999999995</v>
      </c>
      <c r="I124" s="3">
        <v>632.298</v>
      </c>
      <c r="J124" s="3">
        <v>584.673</v>
      </c>
      <c r="K124" s="3">
        <v>586.89499999999998</v>
      </c>
      <c r="L124" s="3">
        <v>602.34100000000001</v>
      </c>
      <c r="M124" s="3">
        <v>554.92600000000004</v>
      </c>
      <c r="N124" s="3">
        <v>573.803</v>
      </c>
      <c r="O124" s="3">
        <v>566.65300000000002</v>
      </c>
      <c r="P124" s="3">
        <v>623.82899999999995</v>
      </c>
      <c r="Q124" s="3">
        <v>620.43899999999996</v>
      </c>
      <c r="R124" s="3">
        <v>599.57399999999996</v>
      </c>
      <c r="S124" s="3">
        <v>628.53599999999994</v>
      </c>
      <c r="T124" s="3">
        <v>649.01499999999999</v>
      </c>
      <c r="U124" s="3">
        <v>686.01900000000001</v>
      </c>
      <c r="V124" s="3">
        <v>676.73299999999995</v>
      </c>
      <c r="W124" s="3">
        <v>723.70899999999995</v>
      </c>
      <c r="X124" s="3">
        <v>762.09900000000005</v>
      </c>
      <c r="Y124" s="3">
        <v>779.60500000000002</v>
      </c>
      <c r="Z124" s="3">
        <v>842.01199999999994</v>
      </c>
      <c r="AA124" s="3">
        <v>813.98900000000003</v>
      </c>
      <c r="AB124" s="3">
        <v>865.97</v>
      </c>
      <c r="AC124" s="3">
        <v>876.21400000000006</v>
      </c>
      <c r="AD124" s="3">
        <v>968.06600000000003</v>
      </c>
      <c r="AE124" s="3">
        <v>997.995</v>
      </c>
      <c r="AF124" s="3">
        <v>1051.796</v>
      </c>
      <c r="AG124" s="3">
        <v>1074.4179999999999</v>
      </c>
      <c r="AH124" s="3">
        <v>1111.8320000000001</v>
      </c>
      <c r="AI124" s="3">
        <v>2009</v>
      </c>
    </row>
    <row r="125" spans="1:35" x14ac:dyDescent="0.25">
      <c r="A125" t="s">
        <v>379</v>
      </c>
      <c r="B125" t="s">
        <v>380</v>
      </c>
      <c r="C125" s="8">
        <f t="shared" si="3"/>
        <v>6.819089625539501</v>
      </c>
      <c r="D125" s="8">
        <f t="shared" si="2"/>
        <v>11.063089159786383</v>
      </c>
      <c r="F125" t="s">
        <v>3</v>
      </c>
      <c r="G125" t="s">
        <v>15</v>
      </c>
      <c r="H125" s="3">
        <v>1630.701</v>
      </c>
      <c r="I125" s="3">
        <v>1674.0260000000001</v>
      </c>
      <c r="J125" s="3">
        <v>1719.787</v>
      </c>
      <c r="K125" s="3">
        <v>1796.384</v>
      </c>
      <c r="L125" s="3">
        <v>1848.886</v>
      </c>
      <c r="M125" s="3">
        <v>1877.9559999999999</v>
      </c>
      <c r="N125" s="3">
        <v>2002.548</v>
      </c>
      <c r="O125" s="3">
        <v>2087.2869999999998</v>
      </c>
      <c r="P125" s="3">
        <v>2159.1619999999998</v>
      </c>
      <c r="Q125" s="3">
        <v>2193.2220000000002</v>
      </c>
      <c r="R125" s="3">
        <v>2351.1509999999998</v>
      </c>
      <c r="S125" s="3">
        <v>2504.94</v>
      </c>
      <c r="T125" s="3">
        <v>2645.9920000000002</v>
      </c>
      <c r="U125" s="3">
        <v>2938.6970000000001</v>
      </c>
      <c r="V125" s="3">
        <v>3196.9479999999999</v>
      </c>
      <c r="W125" s="3">
        <v>3490.058</v>
      </c>
      <c r="X125" s="3">
        <v>3792.4490000000001</v>
      </c>
      <c r="Y125" s="3">
        <v>4132.5110000000004</v>
      </c>
      <c r="Z125" s="3">
        <v>4429.4549999999999</v>
      </c>
      <c r="AA125" s="3">
        <v>4733.2929999999997</v>
      </c>
      <c r="AB125" s="3">
        <v>5127.7169999999996</v>
      </c>
      <c r="AC125" s="3">
        <v>5342.4359999999997</v>
      </c>
      <c r="AD125" s="3">
        <v>5521.8289999999997</v>
      </c>
      <c r="AE125" s="3">
        <v>5756.2709999999997</v>
      </c>
      <c r="AF125" s="3">
        <v>6053.5320000000002</v>
      </c>
      <c r="AG125" s="3">
        <v>6184.7420000000002</v>
      </c>
      <c r="AH125" s="3">
        <v>6351.7790000000005</v>
      </c>
      <c r="AI125" s="3">
        <v>2012</v>
      </c>
    </row>
    <row r="126" spans="1:35" x14ac:dyDescent="0.25">
      <c r="A126" t="s">
        <v>382</v>
      </c>
      <c r="B126" t="s">
        <v>383</v>
      </c>
      <c r="C126" s="8">
        <f t="shared" si="3"/>
        <v>116.94993728298064</v>
      </c>
      <c r="D126" s="8">
        <f t="shared" si="2"/>
        <v>121.04858132993182</v>
      </c>
      <c r="F126" t="s">
        <v>3</v>
      </c>
      <c r="G126" t="s">
        <v>15</v>
      </c>
      <c r="H126" s="3">
        <v>27967.132000000001</v>
      </c>
      <c r="I126" s="3">
        <v>29620.744999999999</v>
      </c>
      <c r="J126" s="3">
        <v>31195.026000000002</v>
      </c>
      <c r="K126" s="3">
        <v>32651.508999999998</v>
      </c>
      <c r="L126" s="3">
        <v>34842.173000000003</v>
      </c>
      <c r="M126" s="3">
        <v>36863.699000000001</v>
      </c>
      <c r="N126" s="3">
        <v>39219.578999999998</v>
      </c>
      <c r="O126" s="3">
        <v>41803.258999999998</v>
      </c>
      <c r="P126" s="3">
        <v>43099.606</v>
      </c>
      <c r="Q126" s="3">
        <v>44313.24</v>
      </c>
      <c r="R126" s="3">
        <v>46488.650999999998</v>
      </c>
      <c r="S126" s="3">
        <v>48339.936000000002</v>
      </c>
      <c r="T126" s="3">
        <v>49482.254000000001</v>
      </c>
      <c r="U126" s="3">
        <v>50647.752</v>
      </c>
      <c r="V126" s="3">
        <v>53791.716</v>
      </c>
      <c r="W126" s="3">
        <v>56578.663999999997</v>
      </c>
      <c r="X126" s="3">
        <v>59201.758999999998</v>
      </c>
      <c r="Y126" s="3">
        <v>61898.553999999996</v>
      </c>
      <c r="Z126" s="3">
        <v>62489.752</v>
      </c>
      <c r="AA126" s="3">
        <v>61230.803</v>
      </c>
      <c r="AB126" s="3">
        <v>61520.243000000002</v>
      </c>
      <c r="AC126" s="3">
        <v>62571.345999999998</v>
      </c>
      <c r="AD126" s="3">
        <v>64629.521000000001</v>
      </c>
      <c r="AE126" s="3">
        <v>65415.296000000002</v>
      </c>
      <c r="AF126" s="3">
        <v>67165.703999999998</v>
      </c>
      <c r="AG126" s="3">
        <v>67671.356</v>
      </c>
      <c r="AH126" s="3">
        <v>68585.573999999993</v>
      </c>
      <c r="AI126" s="3">
        <v>2014</v>
      </c>
    </row>
    <row r="127" spans="1:35" x14ac:dyDescent="0.25">
      <c r="A127" t="s">
        <v>385</v>
      </c>
      <c r="B127" t="s">
        <v>386</v>
      </c>
      <c r="C127" s="8">
        <f t="shared" si="3"/>
        <v>86.825829677001082</v>
      </c>
      <c r="D127" s="8">
        <f t="shared" si="2"/>
        <v>80.007774000190864</v>
      </c>
      <c r="F127" t="s">
        <v>3</v>
      </c>
      <c r="G127" t="s">
        <v>15</v>
      </c>
      <c r="H127" s="3">
        <v>20763.324000000001</v>
      </c>
      <c r="I127" s="3">
        <v>21952.195</v>
      </c>
      <c r="J127" s="3">
        <v>23512.553</v>
      </c>
      <c r="K127" s="3">
        <v>24697.458999999999</v>
      </c>
      <c r="L127" s="3">
        <v>25386.861000000001</v>
      </c>
      <c r="M127" s="3">
        <v>26423.143</v>
      </c>
      <c r="N127" s="3">
        <v>27016.285</v>
      </c>
      <c r="O127" s="3">
        <v>28555.281999999999</v>
      </c>
      <c r="P127" s="3">
        <v>29077.462</v>
      </c>
      <c r="Q127" s="3">
        <v>29089.704000000002</v>
      </c>
      <c r="R127" s="3">
        <v>31150.29</v>
      </c>
      <c r="S127" s="3">
        <v>32727.755000000001</v>
      </c>
      <c r="T127" s="3">
        <v>32325.496999999999</v>
      </c>
      <c r="U127" s="3">
        <v>31561.474999999999</v>
      </c>
      <c r="V127" s="3">
        <v>32282.918000000001</v>
      </c>
      <c r="W127" s="3">
        <v>33526.724999999999</v>
      </c>
      <c r="X127" s="3">
        <v>35701.565000000002</v>
      </c>
      <c r="Y127" s="3">
        <v>37493.523000000001</v>
      </c>
      <c r="Z127" s="3">
        <v>40487.023999999998</v>
      </c>
      <c r="AA127" s="3">
        <v>41823.976999999999</v>
      </c>
      <c r="AB127" s="3">
        <v>44336.86</v>
      </c>
      <c r="AC127" s="3">
        <v>45406.464999999997</v>
      </c>
      <c r="AD127" s="3">
        <v>44480.692999999999</v>
      </c>
      <c r="AE127" s="3">
        <v>43331.936999999998</v>
      </c>
      <c r="AF127" s="3">
        <v>43847.063999999998</v>
      </c>
      <c r="AG127" s="3">
        <v>44727.781999999999</v>
      </c>
      <c r="AH127" s="3">
        <v>45168.875999999997</v>
      </c>
      <c r="AI127" s="3">
        <v>2012</v>
      </c>
    </row>
    <row r="128" spans="1:35" x14ac:dyDescent="0.25">
      <c r="A128" t="s">
        <v>388</v>
      </c>
      <c r="B128" t="s">
        <v>389</v>
      </c>
      <c r="C128" s="8">
        <f t="shared" si="3"/>
        <v>7.5255697931952499</v>
      </c>
      <c r="D128" s="8">
        <f t="shared" si="2"/>
        <v>8.7687126722553259</v>
      </c>
      <c r="F128" t="s">
        <v>3</v>
      </c>
      <c r="G128" t="s">
        <v>15</v>
      </c>
      <c r="H128" s="3">
        <v>1799.6469999999999</v>
      </c>
      <c r="I128" s="3">
        <v>1917.8140000000001</v>
      </c>
      <c r="J128" s="3">
        <v>2049.4389999999999</v>
      </c>
      <c r="K128" s="3">
        <v>2088.2779999999998</v>
      </c>
      <c r="L128" s="3">
        <v>2170.799</v>
      </c>
      <c r="M128" s="3">
        <v>2271.5500000000002</v>
      </c>
      <c r="N128" s="3">
        <v>2406.6460000000002</v>
      </c>
      <c r="O128" s="3">
        <v>2430.9749999999999</v>
      </c>
      <c r="P128" s="3">
        <v>2484.4859999999999</v>
      </c>
      <c r="Q128" s="3">
        <v>2568.92</v>
      </c>
      <c r="R128" s="3">
        <v>2682.261</v>
      </c>
      <c r="S128" s="3">
        <v>2741.0329999999999</v>
      </c>
      <c r="T128" s="3">
        <v>2813.3969999999999</v>
      </c>
      <c r="U128" s="3">
        <v>2931.7910000000002</v>
      </c>
      <c r="V128" s="3">
        <v>3175.0770000000002</v>
      </c>
      <c r="W128" s="3">
        <v>3503.393</v>
      </c>
      <c r="X128" s="3">
        <v>3751.3580000000002</v>
      </c>
      <c r="Y128" s="3">
        <v>3992.4540000000002</v>
      </c>
      <c r="Z128" s="3">
        <v>4105.375</v>
      </c>
      <c r="AA128" s="3">
        <v>4064.5830000000001</v>
      </c>
      <c r="AB128" s="3">
        <v>4133.1670000000004</v>
      </c>
      <c r="AC128" s="3">
        <v>4282.2110000000002</v>
      </c>
      <c r="AD128" s="3">
        <v>4437.1689999999999</v>
      </c>
      <c r="AE128" s="3">
        <v>4581.5360000000001</v>
      </c>
      <c r="AF128" s="3">
        <v>4749.0780000000004</v>
      </c>
      <c r="AG128" s="3">
        <v>4902.0870000000004</v>
      </c>
      <c r="AH128" s="3">
        <v>5084.6030000000001</v>
      </c>
      <c r="AI128" s="3">
        <v>2015</v>
      </c>
    </row>
    <row r="129" spans="1:35" x14ac:dyDescent="0.25">
      <c r="A129" t="s">
        <v>391</v>
      </c>
      <c r="B129" t="s">
        <v>392</v>
      </c>
      <c r="C129" s="8" t="e">
        <f t="shared" si="3"/>
        <v>#VALUE!</v>
      </c>
      <c r="D129" s="8">
        <f t="shared" si="2"/>
        <v>26.266445181000854</v>
      </c>
      <c r="F129" t="s">
        <v>3</v>
      </c>
      <c r="G129" t="s">
        <v>15</v>
      </c>
      <c r="H129" s="3" t="s">
        <v>12</v>
      </c>
      <c r="I129" s="3" t="s">
        <v>12</v>
      </c>
      <c r="J129" s="3" t="s">
        <v>12</v>
      </c>
      <c r="K129" s="3" t="s">
        <v>12</v>
      </c>
      <c r="L129" s="3" t="s">
        <v>12</v>
      </c>
      <c r="M129" s="3" t="s">
        <v>12</v>
      </c>
      <c r="N129" s="3" t="s">
        <v>12</v>
      </c>
      <c r="O129" s="3" t="s">
        <v>12</v>
      </c>
      <c r="P129" s="3" t="s">
        <v>12</v>
      </c>
      <c r="Q129" s="3" t="s">
        <v>12</v>
      </c>
      <c r="R129" s="3">
        <v>9130.1450000000004</v>
      </c>
      <c r="S129" s="3">
        <v>9592.2810000000009</v>
      </c>
      <c r="T129" s="3">
        <v>10280.695</v>
      </c>
      <c r="U129" s="3">
        <v>9780.009</v>
      </c>
      <c r="V129" s="3">
        <v>10705.653</v>
      </c>
      <c r="W129" s="3">
        <v>11129.848</v>
      </c>
      <c r="X129" s="3">
        <v>11230.625</v>
      </c>
      <c r="Y129" s="3">
        <v>11751.909</v>
      </c>
      <c r="Z129" s="3">
        <v>11623.484</v>
      </c>
      <c r="AA129" s="3">
        <v>10684.97</v>
      </c>
      <c r="AB129" s="3">
        <v>11433.822</v>
      </c>
      <c r="AC129" s="3">
        <v>12454.401</v>
      </c>
      <c r="AD129" s="3">
        <v>13338.499</v>
      </c>
      <c r="AE129" s="3">
        <v>13376.829</v>
      </c>
      <c r="AF129" s="3">
        <v>14121.918</v>
      </c>
      <c r="AG129" s="3">
        <v>14684.071</v>
      </c>
      <c r="AH129" s="3">
        <v>15108.713</v>
      </c>
      <c r="AI129" s="3">
        <v>2014</v>
      </c>
    </row>
    <row r="130" spans="1:35" x14ac:dyDescent="0.25">
      <c r="A130" t="s">
        <v>394</v>
      </c>
      <c r="B130" t="s">
        <v>395</v>
      </c>
      <c r="C130" s="8">
        <f t="shared" si="3"/>
        <v>17.848838016466164</v>
      </c>
      <c r="D130" s="8">
        <f t="shared" si="2"/>
        <v>36.692100311791783</v>
      </c>
      <c r="F130" t="s">
        <v>3</v>
      </c>
      <c r="G130" t="s">
        <v>15</v>
      </c>
      <c r="H130" s="3">
        <v>4268.3289999999997</v>
      </c>
      <c r="I130" s="3">
        <v>4724.049</v>
      </c>
      <c r="J130" s="3">
        <v>5118.5540000000001</v>
      </c>
      <c r="K130" s="3">
        <v>5411.7489999999998</v>
      </c>
      <c r="L130" s="3">
        <v>5567.9040000000005</v>
      </c>
      <c r="M130" s="3">
        <v>5666.3389999999999</v>
      </c>
      <c r="N130" s="3">
        <v>6069.3320000000003</v>
      </c>
      <c r="O130" s="3">
        <v>6439.2830000000004</v>
      </c>
      <c r="P130" s="3">
        <v>6846.1090000000004</v>
      </c>
      <c r="Q130" s="3">
        <v>7078.9530000000004</v>
      </c>
      <c r="R130" s="3">
        <v>7288.3720000000003</v>
      </c>
      <c r="S130" s="3">
        <v>7348.4970000000003</v>
      </c>
      <c r="T130" s="3">
        <v>7477.9570000000003</v>
      </c>
      <c r="U130" s="3">
        <v>7794.6719999999996</v>
      </c>
      <c r="V130" s="3">
        <v>8448.5990000000002</v>
      </c>
      <c r="W130" s="3">
        <v>9173.8140000000003</v>
      </c>
      <c r="X130" s="3">
        <v>10074.484</v>
      </c>
      <c r="Y130" s="3">
        <v>11387.343000000001</v>
      </c>
      <c r="Z130" s="3">
        <v>12560.487999999999</v>
      </c>
      <c r="AA130" s="3">
        <v>12917.489</v>
      </c>
      <c r="AB130" s="3">
        <v>13812.468999999999</v>
      </c>
      <c r="AC130" s="3">
        <v>15368.537</v>
      </c>
      <c r="AD130" s="3">
        <v>17049.664000000001</v>
      </c>
      <c r="AE130" s="3">
        <v>18470.356</v>
      </c>
      <c r="AF130" s="3">
        <v>19545.530999999999</v>
      </c>
      <c r="AG130" s="3">
        <v>20512.46</v>
      </c>
      <c r="AH130" s="3">
        <v>21631.724999999999</v>
      </c>
      <c r="AI130" s="3">
        <v>2013</v>
      </c>
    </row>
    <row r="131" spans="1:35" x14ac:dyDescent="0.25">
      <c r="A131" t="s">
        <v>397</v>
      </c>
      <c r="B131" t="s">
        <v>398</v>
      </c>
      <c r="C131" s="8">
        <f t="shared" si="3"/>
        <v>3.988276375061659</v>
      </c>
      <c r="D131" s="8">
        <f t="shared" ref="D131:D191" si="4">100*(AG131/AG$182)</f>
        <v>4.8873311075651706</v>
      </c>
      <c r="F131" t="s">
        <v>3</v>
      </c>
      <c r="G131" t="s">
        <v>15</v>
      </c>
      <c r="H131" s="3">
        <v>953.74699999999996</v>
      </c>
      <c r="I131" s="3">
        <v>1047.145</v>
      </c>
      <c r="J131" s="3">
        <v>1129.883</v>
      </c>
      <c r="K131" s="3">
        <v>1333.011</v>
      </c>
      <c r="L131" s="3">
        <v>1405.3009999999999</v>
      </c>
      <c r="M131" s="3">
        <v>1348.8489999999999</v>
      </c>
      <c r="N131" s="3">
        <v>1426.3019999999999</v>
      </c>
      <c r="O131" s="3">
        <v>1324.1759999999999</v>
      </c>
      <c r="P131" s="3">
        <v>1366.1780000000001</v>
      </c>
      <c r="Q131" s="3">
        <v>1378.079</v>
      </c>
      <c r="R131" s="3">
        <v>1341.585</v>
      </c>
      <c r="S131" s="3">
        <v>1338.6279999999999</v>
      </c>
      <c r="T131" s="3">
        <v>1353.462</v>
      </c>
      <c r="U131" s="3">
        <v>1406.9949999999999</v>
      </c>
      <c r="V131" s="3">
        <v>1419.8620000000001</v>
      </c>
      <c r="W131" s="3">
        <v>1487.671</v>
      </c>
      <c r="X131" s="3">
        <v>1532.421</v>
      </c>
      <c r="Y131" s="3">
        <v>1647.184</v>
      </c>
      <c r="Z131" s="3">
        <v>1750.009</v>
      </c>
      <c r="AA131" s="3">
        <v>1829.415</v>
      </c>
      <c r="AB131" s="3">
        <v>1914.0119999999999</v>
      </c>
      <c r="AC131" s="3">
        <v>2075.221</v>
      </c>
      <c r="AD131" s="3">
        <v>2192.819</v>
      </c>
      <c r="AE131" s="3">
        <v>2294.4499999999998</v>
      </c>
      <c r="AF131" s="3">
        <v>2469.5639999999999</v>
      </c>
      <c r="AG131" s="3">
        <v>2732.2280000000001</v>
      </c>
      <c r="AH131" s="3">
        <v>2778.4430000000002</v>
      </c>
      <c r="AI131" s="3">
        <v>2012</v>
      </c>
    </row>
    <row r="132" spans="1:35" x14ac:dyDescent="0.25">
      <c r="A132" t="s">
        <v>400</v>
      </c>
      <c r="B132" t="s">
        <v>401</v>
      </c>
      <c r="C132" s="8">
        <f t="shared" ref="C132:C191" si="5">(H132/H$182)*100</f>
        <v>16.813530483950583</v>
      </c>
      <c r="D132" s="8">
        <f t="shared" si="4"/>
        <v>15.510675879196759</v>
      </c>
      <c r="F132" t="s">
        <v>3</v>
      </c>
      <c r="G132" t="s">
        <v>15</v>
      </c>
      <c r="H132" s="3">
        <v>4020.748</v>
      </c>
      <c r="I132" s="3">
        <v>4037.6790000000001</v>
      </c>
      <c r="J132" s="3">
        <v>4099.0039999999999</v>
      </c>
      <c r="K132" s="3">
        <v>4300.473</v>
      </c>
      <c r="L132" s="3">
        <v>4519.652</v>
      </c>
      <c r="M132" s="3">
        <v>4818.3770000000004</v>
      </c>
      <c r="N132" s="3">
        <v>4876.4049999999997</v>
      </c>
      <c r="O132" s="3">
        <v>5170.3209999999999</v>
      </c>
      <c r="P132" s="3">
        <v>5229.9799999999996</v>
      </c>
      <c r="Q132" s="3">
        <v>5237.4809999999998</v>
      </c>
      <c r="R132" s="3">
        <v>4783.9089999999997</v>
      </c>
      <c r="S132" s="3">
        <v>4754.3010000000004</v>
      </c>
      <c r="T132" s="3">
        <v>4730.0249999999996</v>
      </c>
      <c r="U132" s="3">
        <v>4935.2690000000002</v>
      </c>
      <c r="V132" s="3">
        <v>5175.5420000000004</v>
      </c>
      <c r="W132" s="3">
        <v>5353.3609999999999</v>
      </c>
      <c r="X132" s="3">
        <v>5677.24</v>
      </c>
      <c r="Y132" s="3">
        <v>6032.857</v>
      </c>
      <c r="Z132" s="3">
        <v>6426.8459999999995</v>
      </c>
      <c r="AA132" s="3">
        <v>6109.9859999999999</v>
      </c>
      <c r="AB132" s="3">
        <v>6875.1260000000002</v>
      </c>
      <c r="AC132" s="3">
        <v>7197.9059999999999</v>
      </c>
      <c r="AD132" s="3">
        <v>7119.2510000000002</v>
      </c>
      <c r="AE132" s="3">
        <v>8127.0240000000003</v>
      </c>
      <c r="AF132" s="3">
        <v>8476.4920000000002</v>
      </c>
      <c r="AG132" s="3">
        <v>8671.134</v>
      </c>
      <c r="AH132" s="3">
        <v>8959.0689999999995</v>
      </c>
      <c r="AI132" s="3">
        <v>2013</v>
      </c>
    </row>
    <row r="133" spans="1:35" x14ac:dyDescent="0.25">
      <c r="A133" t="s">
        <v>403</v>
      </c>
      <c r="B133" t="s">
        <v>404</v>
      </c>
      <c r="C133" s="8">
        <f t="shared" si="5"/>
        <v>14.282092940283261</v>
      </c>
      <c r="D133" s="8">
        <f t="shared" si="4"/>
        <v>21.602481526687708</v>
      </c>
      <c r="F133" t="s">
        <v>3</v>
      </c>
      <c r="G133" t="s">
        <v>15</v>
      </c>
      <c r="H133" s="3">
        <v>3415.386</v>
      </c>
      <c r="I133" s="3">
        <v>3538.0549999999998</v>
      </c>
      <c r="J133" s="3">
        <v>3532.6379999999999</v>
      </c>
      <c r="K133" s="3">
        <v>3799.3420000000001</v>
      </c>
      <c r="L133" s="3">
        <v>4291.3810000000003</v>
      </c>
      <c r="M133" s="3">
        <v>4633.8280000000004</v>
      </c>
      <c r="N133" s="3">
        <v>4776.5969999999998</v>
      </c>
      <c r="O133" s="3">
        <v>5094.2650000000003</v>
      </c>
      <c r="P133" s="3">
        <v>5051.1899999999996</v>
      </c>
      <c r="Q133" s="3">
        <v>5125.84</v>
      </c>
      <c r="R133" s="3">
        <v>5301.75</v>
      </c>
      <c r="S133" s="3">
        <v>5372.893</v>
      </c>
      <c r="T133" s="3">
        <v>5665.3459999999995</v>
      </c>
      <c r="U133" s="3">
        <v>5927.2830000000004</v>
      </c>
      <c r="V133" s="3">
        <v>6294.9120000000003</v>
      </c>
      <c r="W133" s="3">
        <v>6800.3940000000002</v>
      </c>
      <c r="X133" s="3">
        <v>7422.2290000000003</v>
      </c>
      <c r="Y133" s="3">
        <v>8098.665</v>
      </c>
      <c r="Z133" s="3">
        <v>8875.2559999999994</v>
      </c>
      <c r="AA133" s="3">
        <v>8898.6190000000006</v>
      </c>
      <c r="AB133" s="3">
        <v>9619.7350000000006</v>
      </c>
      <c r="AC133" s="3">
        <v>10292.278</v>
      </c>
      <c r="AD133" s="3">
        <v>10936.421</v>
      </c>
      <c r="AE133" s="3">
        <v>11576.753000000001</v>
      </c>
      <c r="AF133" s="3">
        <v>11859.987999999999</v>
      </c>
      <c r="AG133" s="3">
        <v>12076.715</v>
      </c>
      <c r="AH133" s="3">
        <v>12430.736000000001</v>
      </c>
      <c r="AI133" s="3">
        <v>2014</v>
      </c>
    </row>
    <row r="134" spans="1:35" x14ac:dyDescent="0.25">
      <c r="A134" t="s">
        <v>406</v>
      </c>
      <c r="B134" t="s">
        <v>407</v>
      </c>
      <c r="C134" s="8">
        <f t="shared" si="5"/>
        <v>11.017801296358032</v>
      </c>
      <c r="D134" s="8">
        <f t="shared" si="4"/>
        <v>13.090927986838935</v>
      </c>
      <c r="F134" t="s">
        <v>3</v>
      </c>
      <c r="G134" t="s">
        <v>15</v>
      </c>
      <c r="H134" s="3">
        <v>2634.7710000000002</v>
      </c>
      <c r="I134" s="3">
        <v>2645.0889999999999</v>
      </c>
      <c r="J134" s="3">
        <v>2652.424</v>
      </c>
      <c r="K134" s="3">
        <v>2709.3139999999999</v>
      </c>
      <c r="L134" s="3">
        <v>2822.7</v>
      </c>
      <c r="M134" s="3">
        <v>2947.1619999999998</v>
      </c>
      <c r="N134" s="3">
        <v>3103.7919999999999</v>
      </c>
      <c r="O134" s="3">
        <v>3244.6239999999998</v>
      </c>
      <c r="P134" s="3">
        <v>3108.63</v>
      </c>
      <c r="Q134" s="3">
        <v>3184.8310000000001</v>
      </c>
      <c r="R134" s="3">
        <v>3400.538</v>
      </c>
      <c r="S134" s="3">
        <v>3496.7260000000001</v>
      </c>
      <c r="T134" s="3">
        <v>3607.7779999999998</v>
      </c>
      <c r="U134" s="3">
        <v>3781.473</v>
      </c>
      <c r="V134" s="3">
        <v>4062.3429999999998</v>
      </c>
      <c r="W134" s="3">
        <v>4305.7719999999999</v>
      </c>
      <c r="X134" s="3">
        <v>4578.9260000000004</v>
      </c>
      <c r="Y134" s="3">
        <v>4913.4989999999998</v>
      </c>
      <c r="Z134" s="3">
        <v>5114.7269999999999</v>
      </c>
      <c r="AA134" s="3">
        <v>5184.107</v>
      </c>
      <c r="AB134" s="3">
        <v>5550.3559999999998</v>
      </c>
      <c r="AC134" s="3">
        <v>5772.5140000000001</v>
      </c>
      <c r="AD134" s="3">
        <v>6167.0330000000004</v>
      </c>
      <c r="AE134" s="3">
        <v>6593.8209999999999</v>
      </c>
      <c r="AF134" s="3">
        <v>6973.6670000000004</v>
      </c>
      <c r="AG134" s="3">
        <v>7318.3909999999996</v>
      </c>
      <c r="AH134" s="3">
        <v>7717.58</v>
      </c>
      <c r="AI134" s="3">
        <v>2014</v>
      </c>
    </row>
    <row r="135" spans="1:35" x14ac:dyDescent="0.25">
      <c r="A135" t="s">
        <v>409</v>
      </c>
      <c r="B135" t="s">
        <v>410</v>
      </c>
      <c r="C135" s="8">
        <f t="shared" si="5"/>
        <v>27.303547864735972</v>
      </c>
      <c r="D135" s="8">
        <f t="shared" si="4"/>
        <v>47.228643165967839</v>
      </c>
      <c r="F135" t="s">
        <v>3</v>
      </c>
      <c r="G135" t="s">
        <v>15</v>
      </c>
      <c r="H135" s="3">
        <v>6529.3059999999996</v>
      </c>
      <c r="I135" s="3">
        <v>6257.6170000000002</v>
      </c>
      <c r="J135" s="3">
        <v>6513.375</v>
      </c>
      <c r="K135" s="3">
        <v>6933.4189999999999</v>
      </c>
      <c r="L135" s="3">
        <v>7436.4939999999997</v>
      </c>
      <c r="M135" s="3">
        <v>8102.3950000000004</v>
      </c>
      <c r="N135" s="3">
        <v>8758.4740000000002</v>
      </c>
      <c r="O135" s="3">
        <v>9532.3320000000003</v>
      </c>
      <c r="P135" s="3">
        <v>10110.386</v>
      </c>
      <c r="Q135" s="3">
        <v>10727.592000000001</v>
      </c>
      <c r="R135" s="3">
        <v>11559.724</v>
      </c>
      <c r="S135" s="3">
        <v>11968.602000000001</v>
      </c>
      <c r="T135" s="3">
        <v>12331.545</v>
      </c>
      <c r="U135" s="3">
        <v>13033.566999999999</v>
      </c>
      <c r="V135" s="3">
        <v>14090.034</v>
      </c>
      <c r="W135" s="3">
        <v>15065.817999999999</v>
      </c>
      <c r="X135" s="3">
        <v>16497.652999999998</v>
      </c>
      <c r="Y135" s="3">
        <v>18171.405999999999</v>
      </c>
      <c r="Z135" s="3">
        <v>19259.192999999999</v>
      </c>
      <c r="AA135" s="3">
        <v>19906.061000000002</v>
      </c>
      <c r="AB135" s="3">
        <v>20956.666000000001</v>
      </c>
      <c r="AC135" s="3">
        <v>22384.329000000002</v>
      </c>
      <c r="AD135" s="3">
        <v>23197.49</v>
      </c>
      <c r="AE135" s="3">
        <v>23983.919000000002</v>
      </c>
      <c r="AF135" s="3">
        <v>25247.214</v>
      </c>
      <c r="AG135" s="3">
        <v>26402.84</v>
      </c>
      <c r="AH135" s="3">
        <v>27654.383999999998</v>
      </c>
      <c r="AI135" s="3">
        <v>2014</v>
      </c>
    </row>
    <row r="136" spans="1:35" x14ac:dyDescent="0.25">
      <c r="A136" t="s">
        <v>412</v>
      </c>
      <c r="B136" t="s">
        <v>413</v>
      </c>
      <c r="C136" s="8">
        <f t="shared" si="5"/>
        <v>53.453797570303031</v>
      </c>
      <c r="D136" s="8">
        <f t="shared" si="4"/>
        <v>49.610572854912135</v>
      </c>
      <c r="F136" t="s">
        <v>3</v>
      </c>
      <c r="G136" t="s">
        <v>15</v>
      </c>
      <c r="H136" s="3">
        <v>12782.815000000001</v>
      </c>
      <c r="I136" s="3">
        <v>13688.383</v>
      </c>
      <c r="J136" s="3">
        <v>14446.098</v>
      </c>
      <c r="K136" s="3">
        <v>14674.449000000001</v>
      </c>
      <c r="L136" s="3">
        <v>15185.599</v>
      </c>
      <c r="M136" s="3">
        <v>15817.269</v>
      </c>
      <c r="N136" s="3">
        <v>16606.698</v>
      </c>
      <c r="O136" s="3">
        <v>17559.968000000001</v>
      </c>
      <c r="P136" s="3">
        <v>18507.341</v>
      </c>
      <c r="Q136" s="3">
        <v>19411.152999999998</v>
      </c>
      <c r="R136" s="3">
        <v>20460.366999999998</v>
      </c>
      <c r="S136" s="3">
        <v>21183.453000000001</v>
      </c>
      <c r="T136" s="3">
        <v>21555.664000000001</v>
      </c>
      <c r="U136" s="3">
        <v>21698.446</v>
      </c>
      <c r="V136" s="3">
        <v>22644.686000000002</v>
      </c>
      <c r="W136" s="3">
        <v>23508.947</v>
      </c>
      <c r="X136" s="3">
        <v>24563.218000000001</v>
      </c>
      <c r="Y136" s="3">
        <v>25794.477999999999</v>
      </c>
      <c r="Z136" s="3">
        <v>26314.946</v>
      </c>
      <c r="AA136" s="3">
        <v>25700.812000000002</v>
      </c>
      <c r="AB136" s="3">
        <v>26496.473999999998</v>
      </c>
      <c r="AC136" s="3">
        <v>26588.373</v>
      </c>
      <c r="AD136" s="3">
        <v>26093.153999999999</v>
      </c>
      <c r="AE136" s="3">
        <v>26236.418000000001</v>
      </c>
      <c r="AF136" s="3">
        <v>27068.891</v>
      </c>
      <c r="AG136" s="3">
        <v>27734.440999999999</v>
      </c>
      <c r="AH136" s="3">
        <v>28476.829000000002</v>
      </c>
      <c r="AI136" s="3">
        <v>2014</v>
      </c>
    </row>
    <row r="137" spans="1:35" x14ac:dyDescent="0.25">
      <c r="A137" t="s">
        <v>414</v>
      </c>
      <c r="B137" t="s">
        <v>415</v>
      </c>
      <c r="C137" s="8">
        <f t="shared" si="5"/>
        <v>193.07625934587296</v>
      </c>
      <c r="D137" s="8">
        <f t="shared" si="4"/>
        <v>237.97742016065132</v>
      </c>
      <c r="F137" t="s">
        <v>3</v>
      </c>
      <c r="G137" t="s">
        <v>15</v>
      </c>
      <c r="H137" s="3">
        <v>46171.800999999999</v>
      </c>
      <c r="I137" s="3">
        <v>46082.978000000003</v>
      </c>
      <c r="J137" s="3">
        <v>51993.788999999997</v>
      </c>
      <c r="K137" s="3">
        <v>52270.538999999997</v>
      </c>
      <c r="L137" s="3">
        <v>53799.911999999997</v>
      </c>
      <c r="M137" s="3">
        <v>55560.981</v>
      </c>
      <c r="N137" s="3">
        <v>57745.381000000001</v>
      </c>
      <c r="O137" s="3">
        <v>73907.274000000005</v>
      </c>
      <c r="P137" s="3">
        <v>79938.703999999998</v>
      </c>
      <c r="Q137" s="3">
        <v>81416.247000000003</v>
      </c>
      <c r="R137" s="3">
        <v>86690.338000000003</v>
      </c>
      <c r="S137" s="3">
        <v>89394.760999999999</v>
      </c>
      <c r="T137" s="3">
        <v>94515.172999999995</v>
      </c>
      <c r="U137" s="3">
        <v>95367.971999999994</v>
      </c>
      <c r="V137" s="3">
        <v>107069.61199999999</v>
      </c>
      <c r="W137" s="3">
        <v>104215.93</v>
      </c>
      <c r="X137" s="3">
        <v>115017.875</v>
      </c>
      <c r="Y137" s="3">
        <v>116969.08500000001</v>
      </c>
      <c r="Z137" s="3">
        <v>104087.856</v>
      </c>
      <c r="AA137" s="3">
        <v>111805.38800000001</v>
      </c>
      <c r="AB137" s="3">
        <v>134871.946</v>
      </c>
      <c r="AC137" s="3">
        <v>149642.11300000001</v>
      </c>
      <c r="AD137" s="3">
        <v>148615.935</v>
      </c>
      <c r="AE137" s="3">
        <v>141850.85500000001</v>
      </c>
      <c r="AF137" s="3">
        <v>137161.87100000001</v>
      </c>
      <c r="AG137" s="3">
        <v>133039.59899999999</v>
      </c>
      <c r="AH137" s="3">
        <v>132037.652</v>
      </c>
      <c r="AI137" s="3">
        <v>2014</v>
      </c>
    </row>
    <row r="138" spans="1:35" x14ac:dyDescent="0.25">
      <c r="A138" t="s">
        <v>417</v>
      </c>
      <c r="B138" t="s">
        <v>418</v>
      </c>
      <c r="C138" s="8">
        <f t="shared" si="5"/>
        <v>30.757253437810959</v>
      </c>
      <c r="D138" s="8">
        <f t="shared" si="4"/>
        <v>37.023568582700129</v>
      </c>
      <c r="F138" t="s">
        <v>3</v>
      </c>
      <c r="G138" t="s">
        <v>15</v>
      </c>
      <c r="H138" s="3">
        <v>7355.2169999999996</v>
      </c>
      <c r="I138" s="3">
        <v>6627.5810000000001</v>
      </c>
      <c r="J138" s="3">
        <v>6208.2489999999998</v>
      </c>
      <c r="K138" s="3">
        <v>6488.5749999999998</v>
      </c>
      <c r="L138" s="3">
        <v>6929.5029999999997</v>
      </c>
      <c r="M138" s="3">
        <v>7624.2269999999999</v>
      </c>
      <c r="N138" s="3">
        <v>8115.0060000000003</v>
      </c>
      <c r="O138" s="3">
        <v>7795.73</v>
      </c>
      <c r="P138" s="3">
        <v>7538.4459999999999</v>
      </c>
      <c r="Q138" s="3">
        <v>7601.8220000000001</v>
      </c>
      <c r="R138" s="3">
        <v>8009.9989999999998</v>
      </c>
      <c r="S138" s="3">
        <v>8661.0229999999992</v>
      </c>
      <c r="T138" s="3">
        <v>9510.2999999999993</v>
      </c>
      <c r="U138" s="3">
        <v>10314.959999999999</v>
      </c>
      <c r="V138" s="3">
        <v>11541.290999999999</v>
      </c>
      <c r="W138" s="3">
        <v>12490.084999999999</v>
      </c>
      <c r="X138" s="3">
        <v>13993</v>
      </c>
      <c r="Y138" s="3">
        <v>15443.25</v>
      </c>
      <c r="Z138" s="3">
        <v>17487.824000000001</v>
      </c>
      <c r="AA138" s="3">
        <v>16531.789000000001</v>
      </c>
      <c r="AB138" s="3">
        <v>16719.255000000001</v>
      </c>
      <c r="AC138" s="3">
        <v>17326.256000000001</v>
      </c>
      <c r="AD138" s="3">
        <v>17849.637999999999</v>
      </c>
      <c r="AE138" s="3">
        <v>18826.654999999999</v>
      </c>
      <c r="AF138" s="3">
        <v>19743.536</v>
      </c>
      <c r="AG138" s="3">
        <v>20697.764999999999</v>
      </c>
      <c r="AH138" s="3">
        <v>21796.030999999999</v>
      </c>
      <c r="AI138" s="3">
        <v>2014</v>
      </c>
    </row>
    <row r="139" spans="1:35" x14ac:dyDescent="0.25">
      <c r="A139" t="s">
        <v>420</v>
      </c>
      <c r="B139" t="s">
        <v>421</v>
      </c>
      <c r="C139" s="8" t="e">
        <f t="shared" si="5"/>
        <v>#VALUE!</v>
      </c>
      <c r="D139" s="8">
        <f t="shared" si="4"/>
        <v>42.472987093388795</v>
      </c>
      <c r="F139" t="s">
        <v>3</v>
      </c>
      <c r="G139" t="s">
        <v>15</v>
      </c>
      <c r="H139" s="3" t="s">
        <v>12</v>
      </c>
      <c r="I139" s="3" t="s">
        <v>12</v>
      </c>
      <c r="J139" s="3">
        <v>10727.120999999999</v>
      </c>
      <c r="K139" s="3">
        <v>10040.365</v>
      </c>
      <c r="L139" s="3">
        <v>8945.7710000000006</v>
      </c>
      <c r="M139" s="3">
        <v>8769.723</v>
      </c>
      <c r="N139" s="3">
        <v>8607.6119999999992</v>
      </c>
      <c r="O139" s="3">
        <v>8905.9359999999997</v>
      </c>
      <c r="P139" s="3">
        <v>8538.7289999999994</v>
      </c>
      <c r="Q139" s="3">
        <v>9257.6669999999995</v>
      </c>
      <c r="R139" s="3">
        <v>10462.191000000001</v>
      </c>
      <c r="S139" s="3">
        <v>11330.602000000001</v>
      </c>
      <c r="T139" s="3">
        <v>12066.92</v>
      </c>
      <c r="U139" s="3">
        <v>13264.242</v>
      </c>
      <c r="V139" s="3">
        <v>14654.431</v>
      </c>
      <c r="W139" s="3">
        <v>16159.476000000001</v>
      </c>
      <c r="X139" s="3">
        <v>18064.508000000002</v>
      </c>
      <c r="Y139" s="3">
        <v>20128.032999999999</v>
      </c>
      <c r="Z139" s="3">
        <v>21615.05</v>
      </c>
      <c r="AA139" s="3">
        <v>20066.357</v>
      </c>
      <c r="AB139" s="3">
        <v>21210.69</v>
      </c>
      <c r="AC139" s="3">
        <v>22563.64</v>
      </c>
      <c r="AD139" s="3">
        <v>23710.839</v>
      </c>
      <c r="AE139" s="3">
        <v>24342.674999999999</v>
      </c>
      <c r="AF139" s="3">
        <v>24448.670999999998</v>
      </c>
      <c r="AG139" s="3">
        <v>23744.223999999998</v>
      </c>
      <c r="AH139" s="3">
        <v>23875.866999999998</v>
      </c>
      <c r="AI139" s="3">
        <v>2014</v>
      </c>
    </row>
    <row r="140" spans="1:35" x14ac:dyDescent="0.25">
      <c r="A140" t="s">
        <v>423</v>
      </c>
      <c r="B140" t="s">
        <v>424</v>
      </c>
      <c r="C140" s="8">
        <f t="shared" si="5"/>
        <v>2.5663714001693751</v>
      </c>
      <c r="D140" s="8">
        <f t="shared" si="4"/>
        <v>3.1886101058961573</v>
      </c>
      <c r="F140" t="s">
        <v>3</v>
      </c>
      <c r="G140" t="s">
        <v>15</v>
      </c>
      <c r="H140" s="3">
        <v>613.71600000000001</v>
      </c>
      <c r="I140" s="3">
        <v>588.77200000000005</v>
      </c>
      <c r="J140" s="3">
        <v>641.51300000000003</v>
      </c>
      <c r="K140" s="3">
        <v>627.15499999999997</v>
      </c>
      <c r="L140" s="3">
        <v>401.57600000000002</v>
      </c>
      <c r="M140" s="3">
        <v>540.66399999999999</v>
      </c>
      <c r="N140" s="3">
        <v>621.37900000000002</v>
      </c>
      <c r="O140" s="3">
        <v>693.64400000000001</v>
      </c>
      <c r="P140" s="3">
        <v>696.12900000000002</v>
      </c>
      <c r="Q140" s="3">
        <v>670.57100000000003</v>
      </c>
      <c r="R140" s="3">
        <v>666.827</v>
      </c>
      <c r="S140" s="3">
        <v>692.07500000000005</v>
      </c>
      <c r="T140" s="3">
        <v>762.31100000000004</v>
      </c>
      <c r="U140" s="3">
        <v>774.51900000000001</v>
      </c>
      <c r="V140" s="3">
        <v>842.096</v>
      </c>
      <c r="W140" s="3">
        <v>937.53</v>
      </c>
      <c r="X140" s="3">
        <v>1035.905</v>
      </c>
      <c r="Y140" s="3">
        <v>1119.683</v>
      </c>
      <c r="Z140" s="3">
        <v>1229.3</v>
      </c>
      <c r="AA140" s="3">
        <v>1288.8679999999999</v>
      </c>
      <c r="AB140" s="3">
        <v>1344.7570000000001</v>
      </c>
      <c r="AC140" s="3">
        <v>1445.989</v>
      </c>
      <c r="AD140" s="3">
        <v>1556.2719999999999</v>
      </c>
      <c r="AE140" s="3">
        <v>1610.1089999999999</v>
      </c>
      <c r="AF140" s="3">
        <v>1703.4469999999999</v>
      </c>
      <c r="AG140" s="3">
        <v>1782.57</v>
      </c>
      <c r="AH140" s="3">
        <v>1881.902</v>
      </c>
      <c r="AI140" s="3">
        <v>2012</v>
      </c>
    </row>
    <row r="141" spans="1:35" x14ac:dyDescent="0.25">
      <c r="A141" t="s">
        <v>426</v>
      </c>
      <c r="B141" t="s">
        <v>427</v>
      </c>
      <c r="C141" s="8" t="e">
        <f t="shared" si="5"/>
        <v>#VALUE!</v>
      </c>
      <c r="D141" s="8">
        <f t="shared" si="4"/>
        <v>9.5558579175356755</v>
      </c>
      <c r="F141" t="s">
        <v>3</v>
      </c>
      <c r="G141" t="s">
        <v>15</v>
      </c>
      <c r="H141" s="3" t="s">
        <v>12</v>
      </c>
      <c r="I141" s="3" t="s">
        <v>12</v>
      </c>
      <c r="J141" s="3" t="s">
        <v>12</v>
      </c>
      <c r="K141" s="3" t="s">
        <v>12</v>
      </c>
      <c r="L141" s="3" t="s">
        <v>12</v>
      </c>
      <c r="M141" s="3" t="s">
        <v>12</v>
      </c>
      <c r="N141" s="3" t="s">
        <v>12</v>
      </c>
      <c r="O141" s="3" t="s">
        <v>12</v>
      </c>
      <c r="P141" s="3">
        <v>2900.5419999999999</v>
      </c>
      <c r="Q141" s="3">
        <v>2913.076</v>
      </c>
      <c r="R141" s="3">
        <v>3120.76</v>
      </c>
      <c r="S141" s="3">
        <v>3410.7339999999999</v>
      </c>
      <c r="T141" s="3">
        <v>3643.7719999999999</v>
      </c>
      <c r="U141" s="3">
        <v>3858.9279999999999</v>
      </c>
      <c r="V141" s="3">
        <v>4055.6660000000002</v>
      </c>
      <c r="W141" s="3">
        <v>4469.6729999999998</v>
      </c>
      <c r="X141" s="3">
        <v>4666.0439999999999</v>
      </c>
      <c r="Y141" s="3">
        <v>4812.9830000000002</v>
      </c>
      <c r="Z141" s="3">
        <v>5015.451</v>
      </c>
      <c r="AA141" s="3">
        <v>4695.9859999999999</v>
      </c>
      <c r="AB141" s="3">
        <v>4612.0410000000002</v>
      </c>
      <c r="AC141" s="3">
        <v>4960.0730000000003</v>
      </c>
      <c r="AD141" s="3">
        <v>5071.1750000000002</v>
      </c>
      <c r="AE141" s="3">
        <v>5058.5259999999998</v>
      </c>
      <c r="AF141" s="3">
        <v>5198.8379999999997</v>
      </c>
      <c r="AG141" s="3">
        <v>5342.1350000000002</v>
      </c>
      <c r="AH141" s="3">
        <v>5449.7020000000002</v>
      </c>
      <c r="AI141" s="3">
        <v>2011</v>
      </c>
    </row>
    <row r="142" spans="1:35" x14ac:dyDescent="0.25">
      <c r="A142" t="s">
        <v>429</v>
      </c>
      <c r="B142" t="s">
        <v>430</v>
      </c>
      <c r="C142" s="8" t="e">
        <f t="shared" si="5"/>
        <v>#VALUE!</v>
      </c>
      <c r="D142" s="8">
        <f t="shared" si="4"/>
        <v>111.11810461074592</v>
      </c>
      <c r="F142" t="s">
        <v>3</v>
      </c>
      <c r="G142" t="s">
        <v>15</v>
      </c>
      <c r="H142" s="3" t="s">
        <v>12</v>
      </c>
      <c r="I142" s="3" t="s">
        <v>12</v>
      </c>
      <c r="J142" s="3" t="s">
        <v>12</v>
      </c>
      <c r="K142" s="3" t="s">
        <v>12</v>
      </c>
      <c r="L142" s="3" t="s">
        <v>12</v>
      </c>
      <c r="M142" s="3" t="s">
        <v>12</v>
      </c>
      <c r="N142" s="3" t="s">
        <v>12</v>
      </c>
      <c r="O142" s="3" t="s">
        <v>12</v>
      </c>
      <c r="P142" s="3" t="s">
        <v>12</v>
      </c>
      <c r="Q142" s="3" t="s">
        <v>12</v>
      </c>
      <c r="R142" s="3" t="s">
        <v>12</v>
      </c>
      <c r="S142" s="3" t="s">
        <v>12</v>
      </c>
      <c r="T142" s="3" t="s">
        <v>12</v>
      </c>
      <c r="U142" s="3" t="s">
        <v>12</v>
      </c>
      <c r="V142" s="3">
        <v>70286.101999999999</v>
      </c>
      <c r="W142" s="3">
        <v>73097.072</v>
      </c>
      <c r="X142" s="3">
        <v>77304.214000000007</v>
      </c>
      <c r="Y142" s="3">
        <v>84307.281000000003</v>
      </c>
      <c r="Z142" s="3">
        <v>86887.82</v>
      </c>
      <c r="AA142" s="3">
        <v>75983.069000000003</v>
      </c>
      <c r="AB142" s="3">
        <v>72949.069000000003</v>
      </c>
      <c r="AC142" s="3">
        <v>67000.759999999995</v>
      </c>
      <c r="AD142" s="3">
        <v>62703.767999999996</v>
      </c>
      <c r="AE142" s="3">
        <v>60469.281999999999</v>
      </c>
      <c r="AF142" s="3">
        <v>60886.754000000001</v>
      </c>
      <c r="AG142" s="3">
        <v>62119.792999999998</v>
      </c>
      <c r="AH142" s="3">
        <v>63590.131999999998</v>
      </c>
      <c r="AI142" s="3">
        <v>2013</v>
      </c>
    </row>
    <row r="143" spans="1:35" x14ac:dyDescent="0.25">
      <c r="A143" t="s">
        <v>431</v>
      </c>
      <c r="B143" t="s">
        <v>432</v>
      </c>
      <c r="C143" s="8">
        <f t="shared" si="5"/>
        <v>6.314401195897057</v>
      </c>
      <c r="D143" s="8">
        <f t="shared" si="4"/>
        <v>5.8570437208804798</v>
      </c>
      <c r="F143" t="s">
        <v>3</v>
      </c>
      <c r="G143" t="s">
        <v>15</v>
      </c>
      <c r="H143" s="3">
        <v>1510.011</v>
      </c>
      <c r="I143" s="3">
        <v>1534.963</v>
      </c>
      <c r="J143" s="3">
        <v>1535.5170000000001</v>
      </c>
      <c r="K143" s="3">
        <v>1570.8440000000001</v>
      </c>
      <c r="L143" s="3">
        <v>1609.0840000000001</v>
      </c>
      <c r="M143" s="3">
        <v>1644.509</v>
      </c>
      <c r="N143" s="3">
        <v>1668.317</v>
      </c>
      <c r="O143" s="3">
        <v>1682.4970000000001</v>
      </c>
      <c r="P143" s="3">
        <v>1711.76</v>
      </c>
      <c r="Q143" s="3">
        <v>1749.586</v>
      </c>
      <c r="R143" s="3">
        <v>1765.7739999999999</v>
      </c>
      <c r="S143" s="3">
        <v>1830.4449999999999</v>
      </c>
      <c r="T143" s="3">
        <v>1866.643</v>
      </c>
      <c r="U143" s="3">
        <v>1988.096</v>
      </c>
      <c r="V143" s="3">
        <v>2073.2649999999999</v>
      </c>
      <c r="W143" s="3">
        <v>2235.8890000000001</v>
      </c>
      <c r="X143" s="3">
        <v>2448.1509999999998</v>
      </c>
      <c r="Y143" s="3">
        <v>2457.0439999999999</v>
      </c>
      <c r="Z143" s="3">
        <v>2628.902</v>
      </c>
      <c r="AA143" s="3">
        <v>2675.837</v>
      </c>
      <c r="AB143" s="3">
        <v>2750.3180000000002</v>
      </c>
      <c r="AC143" s="3">
        <v>2861.38</v>
      </c>
      <c r="AD143" s="3">
        <v>2965.4319999999998</v>
      </c>
      <c r="AE143" s="3">
        <v>3054.8249999999998</v>
      </c>
      <c r="AF143" s="3">
        <v>3164.5680000000002</v>
      </c>
      <c r="AG143" s="3">
        <v>3274.3389999999999</v>
      </c>
      <c r="AH143" s="3">
        <v>3403.3290000000002</v>
      </c>
      <c r="AI143" s="3">
        <v>2011</v>
      </c>
    </row>
    <row r="144" spans="1:35" x14ac:dyDescent="0.25">
      <c r="A144" t="s">
        <v>434</v>
      </c>
      <c r="B144" t="s">
        <v>435</v>
      </c>
      <c r="C144" s="8">
        <f t="shared" si="5"/>
        <v>102.90771456973482</v>
      </c>
      <c r="D144" s="8">
        <f t="shared" si="4"/>
        <v>95.815344778071164</v>
      </c>
      <c r="F144" t="s">
        <v>3</v>
      </c>
      <c r="G144" t="s">
        <v>15</v>
      </c>
      <c r="H144" s="3">
        <v>24609.108</v>
      </c>
      <c r="I144" s="3">
        <v>26420.892</v>
      </c>
      <c r="J144" s="3">
        <v>26604.064999999999</v>
      </c>
      <c r="K144" s="3">
        <v>26725.978999999999</v>
      </c>
      <c r="L144" s="3">
        <v>26818.11</v>
      </c>
      <c r="M144" s="3">
        <v>26775.148000000001</v>
      </c>
      <c r="N144" s="3">
        <v>27510.989000000001</v>
      </c>
      <c r="O144" s="3">
        <v>28019.665000000001</v>
      </c>
      <c r="P144" s="3">
        <v>28428.68</v>
      </c>
      <c r="Q144" s="3">
        <v>27961.300999999999</v>
      </c>
      <c r="R144" s="3">
        <v>29270.101999999999</v>
      </c>
      <c r="S144" s="3">
        <v>29379.885999999999</v>
      </c>
      <c r="T144" s="3">
        <v>29153.374</v>
      </c>
      <c r="U144" s="3">
        <v>31425.657999999999</v>
      </c>
      <c r="V144" s="3">
        <v>34227.855000000003</v>
      </c>
      <c r="W144" s="3">
        <v>36648.925999999999</v>
      </c>
      <c r="X144" s="3">
        <v>38571.688999999998</v>
      </c>
      <c r="Y144" s="3">
        <v>40591.989000000001</v>
      </c>
      <c r="Z144" s="3">
        <v>43404.366000000002</v>
      </c>
      <c r="AA144" s="3">
        <v>43074.321000000004</v>
      </c>
      <c r="AB144" s="3">
        <v>44181.107000000004</v>
      </c>
      <c r="AC144" s="3">
        <v>48163.470999999998</v>
      </c>
      <c r="AD144" s="3">
        <v>50240.788999999997</v>
      </c>
      <c r="AE144" s="3">
        <v>51027.663</v>
      </c>
      <c r="AF144" s="3">
        <v>52310.953000000001</v>
      </c>
      <c r="AG144" s="3">
        <v>53564.892999999996</v>
      </c>
      <c r="AH144" s="3">
        <v>54313.258000000002</v>
      </c>
      <c r="AI144" s="3">
        <v>2010</v>
      </c>
    </row>
    <row r="145" spans="1:35" x14ac:dyDescent="0.25">
      <c r="A145" t="s">
        <v>437</v>
      </c>
      <c r="B145" t="s">
        <v>438</v>
      </c>
      <c r="C145" s="8">
        <f t="shared" si="5"/>
        <v>4.982030432348501</v>
      </c>
      <c r="D145" s="8">
        <f t="shared" si="4"/>
        <v>4.3385825722334932</v>
      </c>
      <c r="F145" t="s">
        <v>3</v>
      </c>
      <c r="G145" t="s">
        <v>15</v>
      </c>
      <c r="H145" s="3">
        <v>1191.3910000000001</v>
      </c>
      <c r="I145" s="3">
        <v>1227.6600000000001</v>
      </c>
      <c r="J145" s="3">
        <v>1237.1559999999999</v>
      </c>
      <c r="K145" s="3">
        <v>1245.104</v>
      </c>
      <c r="L145" s="3">
        <v>1235.2070000000001</v>
      </c>
      <c r="M145" s="3">
        <v>1292.643</v>
      </c>
      <c r="N145" s="3">
        <v>1308.3610000000001</v>
      </c>
      <c r="O145" s="3">
        <v>1338.828</v>
      </c>
      <c r="P145" s="3">
        <v>1399.029</v>
      </c>
      <c r="Q145" s="3">
        <v>1474.3530000000001</v>
      </c>
      <c r="R145" s="3">
        <v>1517.7729999999999</v>
      </c>
      <c r="S145" s="3">
        <v>1582.174</v>
      </c>
      <c r="T145" s="3">
        <v>1574.818</v>
      </c>
      <c r="U145" s="3">
        <v>1668.0550000000001</v>
      </c>
      <c r="V145" s="3">
        <v>1765.8989999999999</v>
      </c>
      <c r="W145" s="3">
        <v>1873.2280000000001</v>
      </c>
      <c r="X145" s="3">
        <v>1925.174</v>
      </c>
      <c r="Y145" s="3">
        <v>2017.8989999999999</v>
      </c>
      <c r="Z145" s="3">
        <v>2075.0630000000001</v>
      </c>
      <c r="AA145" s="3">
        <v>2082.2730000000001</v>
      </c>
      <c r="AB145" s="3">
        <v>2134.1370000000002</v>
      </c>
      <c r="AC145" s="3">
        <v>2153.34</v>
      </c>
      <c r="AD145" s="3">
        <v>2223.422</v>
      </c>
      <c r="AE145" s="3">
        <v>2274.741</v>
      </c>
      <c r="AF145" s="3">
        <v>2352.2820000000002</v>
      </c>
      <c r="AG145" s="3">
        <v>2425.4540000000002</v>
      </c>
      <c r="AH145" s="3">
        <v>2525.799</v>
      </c>
      <c r="AI145" s="3">
        <v>2011</v>
      </c>
    </row>
    <row r="146" spans="1:35" x14ac:dyDescent="0.25">
      <c r="A146" t="s">
        <v>440</v>
      </c>
      <c r="B146" t="s">
        <v>441</v>
      </c>
      <c r="C146" s="8" t="e">
        <f t="shared" si="5"/>
        <v>#VALUE!</v>
      </c>
      <c r="D146" s="8">
        <f t="shared" si="4"/>
        <v>24.285862114887596</v>
      </c>
      <c r="F146" t="s">
        <v>3</v>
      </c>
      <c r="G146" t="s">
        <v>15</v>
      </c>
      <c r="H146" s="3" t="s">
        <v>12</v>
      </c>
      <c r="I146" s="3" t="s">
        <v>12</v>
      </c>
      <c r="J146" s="3" t="s">
        <v>12</v>
      </c>
      <c r="K146" s="3" t="s">
        <v>12</v>
      </c>
      <c r="L146" s="3" t="s">
        <v>12</v>
      </c>
      <c r="M146" s="3" t="s">
        <v>12</v>
      </c>
      <c r="N146" s="3" t="s">
        <v>12</v>
      </c>
      <c r="O146" s="3" t="s">
        <v>12</v>
      </c>
      <c r="P146" s="3" t="s">
        <v>12</v>
      </c>
      <c r="Q146" s="3" t="s">
        <v>12</v>
      </c>
      <c r="R146" s="3">
        <v>6165.3609999999999</v>
      </c>
      <c r="S146" s="3">
        <v>6632.1</v>
      </c>
      <c r="T146" s="3">
        <v>7216.3580000000002</v>
      </c>
      <c r="U146" s="3">
        <v>7705.2070000000003</v>
      </c>
      <c r="V146" s="3">
        <v>8653.482</v>
      </c>
      <c r="W146" s="3">
        <v>9455.1180000000004</v>
      </c>
      <c r="X146" s="3">
        <v>10263.888000000001</v>
      </c>
      <c r="Y146" s="3">
        <v>11202.834000000001</v>
      </c>
      <c r="Z146" s="3">
        <v>12086.953</v>
      </c>
      <c r="AA146" s="3">
        <v>11846.665999999999</v>
      </c>
      <c r="AB146" s="3">
        <v>12110.079</v>
      </c>
      <c r="AC146" s="3">
        <v>12632.627</v>
      </c>
      <c r="AD146" s="3">
        <v>12796.668</v>
      </c>
      <c r="AE146" s="3">
        <v>13404.8</v>
      </c>
      <c r="AF146" s="3">
        <v>13378.019</v>
      </c>
      <c r="AG146" s="3">
        <v>13576.84</v>
      </c>
      <c r="AH146" s="3">
        <v>13944.299000000001</v>
      </c>
      <c r="AI146" s="3">
        <v>2013</v>
      </c>
    </row>
    <row r="147" spans="1:35" x14ac:dyDescent="0.25">
      <c r="A147" t="s">
        <v>443</v>
      </c>
      <c r="B147" t="s">
        <v>444</v>
      </c>
      <c r="C147" s="8">
        <f t="shared" si="5"/>
        <v>37.414599391379795</v>
      </c>
      <c r="D147" s="8">
        <f t="shared" si="4"/>
        <v>47.680100428777429</v>
      </c>
      <c r="F147" t="s">
        <v>3</v>
      </c>
      <c r="G147" t="s">
        <v>15</v>
      </c>
      <c r="H147" s="3">
        <v>8947.2389999999996</v>
      </c>
      <c r="I147" s="3">
        <v>9374.5480000000007</v>
      </c>
      <c r="J147" s="3">
        <v>10228.984</v>
      </c>
      <c r="K147" s="3">
        <v>11005.424999999999</v>
      </c>
      <c r="L147" s="3">
        <v>10677.343000000001</v>
      </c>
      <c r="M147" s="3">
        <v>10793.043</v>
      </c>
      <c r="N147" s="3">
        <v>11912.73</v>
      </c>
      <c r="O147" s="3">
        <v>13435.575000000001</v>
      </c>
      <c r="P147" s="3">
        <v>13646.955</v>
      </c>
      <c r="Q147" s="3">
        <v>13840.646000000001</v>
      </c>
      <c r="R147" s="3">
        <v>14626.476000000001</v>
      </c>
      <c r="S147" s="3">
        <v>14607.272999999999</v>
      </c>
      <c r="T147" s="3">
        <v>14735.394</v>
      </c>
      <c r="U147" s="3">
        <v>14134.513000000001</v>
      </c>
      <c r="V147" s="3">
        <v>14161.571</v>
      </c>
      <c r="W147" s="3">
        <v>15861.076999999999</v>
      </c>
      <c r="X147" s="3">
        <v>17516.637999999999</v>
      </c>
      <c r="Y147" s="3">
        <v>19755.02</v>
      </c>
      <c r="Z147" s="3">
        <v>19275.476999999999</v>
      </c>
      <c r="AA147" s="3">
        <v>19131.577000000001</v>
      </c>
      <c r="AB147" s="3">
        <v>19951.706999999999</v>
      </c>
      <c r="AC147" s="3">
        <v>21722.127</v>
      </c>
      <c r="AD147" s="3">
        <v>23318.06</v>
      </c>
      <c r="AE147" s="3">
        <v>24846.582999999999</v>
      </c>
      <c r="AF147" s="3">
        <v>25796.347000000002</v>
      </c>
      <c r="AG147" s="3">
        <v>26655.223999999998</v>
      </c>
      <c r="AH147" s="3">
        <v>27640.671999999999</v>
      </c>
      <c r="AI147" s="3">
        <v>2012</v>
      </c>
    </row>
    <row r="148" spans="1:35" x14ac:dyDescent="0.25">
      <c r="A148" t="s">
        <v>446</v>
      </c>
      <c r="B148" t="s">
        <v>447</v>
      </c>
      <c r="C148" s="8">
        <f t="shared" si="5"/>
        <v>2.068954933234266</v>
      </c>
      <c r="D148" s="8">
        <f t="shared" si="4"/>
        <v>2.7833013545739194</v>
      </c>
      <c r="F148" t="s">
        <v>3</v>
      </c>
      <c r="G148" t="s">
        <v>15</v>
      </c>
      <c r="H148" s="3">
        <v>494.76499999999999</v>
      </c>
      <c r="I148" s="3">
        <v>505.18200000000002</v>
      </c>
      <c r="J148" s="3">
        <v>436.93299999999999</v>
      </c>
      <c r="K148" s="3">
        <v>472.69400000000002</v>
      </c>
      <c r="L148" s="3">
        <v>491.94799999999998</v>
      </c>
      <c r="M148" s="3">
        <v>488.05200000000002</v>
      </c>
      <c r="N148" s="3">
        <v>481.80900000000003</v>
      </c>
      <c r="O148" s="3">
        <v>419.94799999999998</v>
      </c>
      <c r="P148" s="3">
        <v>435.52300000000002</v>
      </c>
      <c r="Q148" s="3">
        <v>406.57400000000001</v>
      </c>
      <c r="R148" s="3">
        <v>545.41099999999994</v>
      </c>
      <c r="S148" s="3">
        <v>736.17</v>
      </c>
      <c r="T148" s="3">
        <v>903.423</v>
      </c>
      <c r="U148" s="3">
        <v>960.29200000000003</v>
      </c>
      <c r="V148" s="3">
        <v>1005.827</v>
      </c>
      <c r="W148" s="3">
        <v>1044.3309999999999</v>
      </c>
      <c r="X148" s="3">
        <v>1087.681</v>
      </c>
      <c r="Y148" s="3">
        <v>1176.5050000000001</v>
      </c>
      <c r="Z148" s="3">
        <v>1237.818</v>
      </c>
      <c r="AA148" s="3">
        <v>1262.088</v>
      </c>
      <c r="AB148" s="3">
        <v>1319.8889999999999</v>
      </c>
      <c r="AC148" s="3">
        <v>1399.8150000000001</v>
      </c>
      <c r="AD148" s="3">
        <v>1611.3579999999999</v>
      </c>
      <c r="AE148" s="3">
        <v>1926.6590000000001</v>
      </c>
      <c r="AF148" s="3">
        <v>2053.5239999999999</v>
      </c>
      <c r="AG148" s="3">
        <v>1555.9849999999999</v>
      </c>
      <c r="AH148" s="3">
        <v>1534.529</v>
      </c>
      <c r="AI148" s="3">
        <v>2012</v>
      </c>
    </row>
    <row r="149" spans="1:35" x14ac:dyDescent="0.25">
      <c r="A149" t="s">
        <v>449</v>
      </c>
      <c r="B149" t="s">
        <v>450</v>
      </c>
      <c r="C149" s="8">
        <f t="shared" si="5"/>
        <v>92.747900330537675</v>
      </c>
      <c r="D149" s="8">
        <f t="shared" si="4"/>
        <v>151.86812032957394</v>
      </c>
      <c r="F149" t="s">
        <v>3</v>
      </c>
      <c r="G149" t="s">
        <v>15</v>
      </c>
      <c r="H149" s="3">
        <v>22179.513999999999</v>
      </c>
      <c r="I149" s="3">
        <v>23764.358</v>
      </c>
      <c r="J149" s="3">
        <v>25258.503000000001</v>
      </c>
      <c r="K149" s="3">
        <v>28122.366999999998</v>
      </c>
      <c r="L149" s="3">
        <v>30875.048999999999</v>
      </c>
      <c r="M149" s="3">
        <v>32724.754000000001</v>
      </c>
      <c r="N149" s="3">
        <v>34404.678999999996</v>
      </c>
      <c r="O149" s="3">
        <v>36643.936000000002</v>
      </c>
      <c r="P149" s="3">
        <v>35007.578000000001</v>
      </c>
      <c r="Q149" s="3">
        <v>37409.620999999999</v>
      </c>
      <c r="R149" s="3">
        <v>40949.625</v>
      </c>
      <c r="S149" s="3">
        <v>40380.019999999997</v>
      </c>
      <c r="T149" s="3">
        <v>42338.55</v>
      </c>
      <c r="U149" s="3">
        <v>45767.974999999999</v>
      </c>
      <c r="V149" s="3">
        <v>50876.269</v>
      </c>
      <c r="W149" s="3">
        <v>55134.603000000003</v>
      </c>
      <c r="X149" s="3">
        <v>59957.896000000001</v>
      </c>
      <c r="Y149" s="3">
        <v>64421.311000000002</v>
      </c>
      <c r="Z149" s="3">
        <v>63394.305999999997</v>
      </c>
      <c r="AA149" s="3">
        <v>61604.061000000002</v>
      </c>
      <c r="AB149" s="3">
        <v>70598.101999999999</v>
      </c>
      <c r="AC149" s="3">
        <v>74949.241999999998</v>
      </c>
      <c r="AD149" s="3">
        <v>77023.019</v>
      </c>
      <c r="AE149" s="3">
        <v>80442.887000000002</v>
      </c>
      <c r="AF149" s="3">
        <v>83065.592000000004</v>
      </c>
      <c r="AG149" s="3">
        <v>84900.801999999996</v>
      </c>
      <c r="AH149" s="3">
        <v>87809.148000000001</v>
      </c>
      <c r="AI149" s="3">
        <v>2014</v>
      </c>
    </row>
    <row r="150" spans="1:35" x14ac:dyDescent="0.25">
      <c r="A150" t="s">
        <v>452</v>
      </c>
      <c r="B150" t="s">
        <v>453</v>
      </c>
      <c r="C150" s="8" t="e">
        <f t="shared" si="5"/>
        <v>#VALUE!</v>
      </c>
      <c r="D150" s="8">
        <f t="shared" si="4"/>
        <v>52.63280576206175</v>
      </c>
      <c r="F150" t="s">
        <v>3</v>
      </c>
      <c r="G150" t="s">
        <v>15</v>
      </c>
      <c r="H150" s="3" t="s">
        <v>12</v>
      </c>
      <c r="I150" s="3" t="s">
        <v>12</v>
      </c>
      <c r="J150" s="3" t="s">
        <v>12</v>
      </c>
      <c r="K150" s="3">
        <v>8209.2639999999992</v>
      </c>
      <c r="L150" s="3">
        <v>8854.3780000000006</v>
      </c>
      <c r="M150" s="3">
        <v>9696.36</v>
      </c>
      <c r="N150" s="3">
        <v>10536.76</v>
      </c>
      <c r="O150" s="3">
        <v>11254.603999999999</v>
      </c>
      <c r="P150" s="3">
        <v>11811.976000000001</v>
      </c>
      <c r="Q150" s="3">
        <v>11944.694</v>
      </c>
      <c r="R150" s="3">
        <v>12346.089</v>
      </c>
      <c r="S150" s="3">
        <v>13043.374</v>
      </c>
      <c r="T150" s="3">
        <v>13853.88</v>
      </c>
      <c r="U150" s="3">
        <v>14881.003000000001</v>
      </c>
      <c r="V150" s="3">
        <v>16150.626</v>
      </c>
      <c r="W150" s="3">
        <v>17727.47</v>
      </c>
      <c r="X150" s="3">
        <v>19745.413</v>
      </c>
      <c r="Y150" s="3">
        <v>22426.850999999999</v>
      </c>
      <c r="Z150" s="3">
        <v>24092.591</v>
      </c>
      <c r="AA150" s="3">
        <v>22933.329000000002</v>
      </c>
      <c r="AB150" s="3">
        <v>24278.851999999999</v>
      </c>
      <c r="AC150" s="3">
        <v>25588.49</v>
      </c>
      <c r="AD150" s="3">
        <v>26419.271000000001</v>
      </c>
      <c r="AE150" s="3">
        <v>27199.757000000001</v>
      </c>
      <c r="AF150" s="3">
        <v>28278.805</v>
      </c>
      <c r="AG150" s="3">
        <v>29423.999</v>
      </c>
      <c r="AH150" s="3">
        <v>30817.141</v>
      </c>
      <c r="AI150" s="3">
        <v>2014</v>
      </c>
    </row>
    <row r="151" spans="1:35" x14ac:dyDescent="0.25">
      <c r="A151" t="s">
        <v>455</v>
      </c>
      <c r="B151" t="s">
        <v>456</v>
      </c>
      <c r="C151" s="8" t="e">
        <f t="shared" si="5"/>
        <v>#VALUE!</v>
      </c>
      <c r="D151" s="8">
        <f t="shared" si="4"/>
        <v>55.138301985563011</v>
      </c>
      <c r="F151" t="s">
        <v>3</v>
      </c>
      <c r="G151" t="s">
        <v>15</v>
      </c>
      <c r="H151" s="3" t="s">
        <v>12</v>
      </c>
      <c r="I151" s="3" t="s">
        <v>12</v>
      </c>
      <c r="J151" s="3">
        <v>11080.562</v>
      </c>
      <c r="K151" s="3">
        <v>11720.396000000001</v>
      </c>
      <c r="L151" s="3">
        <v>12604.257</v>
      </c>
      <c r="M151" s="3">
        <v>13392.89</v>
      </c>
      <c r="N151" s="3">
        <v>14151.821</v>
      </c>
      <c r="O151" s="3">
        <v>15146.022000000001</v>
      </c>
      <c r="P151" s="3">
        <v>15866.089</v>
      </c>
      <c r="Q151" s="3">
        <v>16958.559000000001</v>
      </c>
      <c r="R151" s="3">
        <v>17979.505000000001</v>
      </c>
      <c r="S151" s="3">
        <v>18909.432000000001</v>
      </c>
      <c r="T151" s="3">
        <v>19896.955000000002</v>
      </c>
      <c r="U151" s="3">
        <v>20859.933000000001</v>
      </c>
      <c r="V151" s="3">
        <v>22350.598000000002</v>
      </c>
      <c r="W151" s="3">
        <v>23979.262999999999</v>
      </c>
      <c r="X151" s="3">
        <v>26038.84</v>
      </c>
      <c r="Y151" s="3">
        <v>28487.511999999999</v>
      </c>
      <c r="Z151" s="3">
        <v>30006.558000000001</v>
      </c>
      <c r="AA151" s="3">
        <v>27573.903999999999</v>
      </c>
      <c r="AB151" s="3">
        <v>28054.510999999999</v>
      </c>
      <c r="AC151" s="3">
        <v>28774.403999999999</v>
      </c>
      <c r="AD151" s="3">
        <v>28434.311000000002</v>
      </c>
      <c r="AE151" s="3">
        <v>28545.952000000001</v>
      </c>
      <c r="AF151" s="3">
        <v>29866.536</v>
      </c>
      <c r="AG151" s="3">
        <v>30824.679</v>
      </c>
      <c r="AH151" s="3">
        <v>31719.991999999998</v>
      </c>
      <c r="AI151" s="3">
        <v>2014</v>
      </c>
    </row>
    <row r="152" spans="1:35" x14ac:dyDescent="0.25">
      <c r="A152" t="s">
        <v>457</v>
      </c>
      <c r="B152" t="s">
        <v>458</v>
      </c>
      <c r="C152" s="8">
        <f t="shared" si="5"/>
        <v>4.0402339004432761</v>
      </c>
      <c r="D152" s="8">
        <f t="shared" si="4"/>
        <v>3.4715704759357044</v>
      </c>
      <c r="F152" t="s">
        <v>3</v>
      </c>
      <c r="G152" t="s">
        <v>15</v>
      </c>
      <c r="H152" s="3">
        <v>966.17200000000003</v>
      </c>
      <c r="I152" s="3">
        <v>1028.819</v>
      </c>
      <c r="J152" s="3">
        <v>1152.777</v>
      </c>
      <c r="K152" s="3">
        <v>1193.04</v>
      </c>
      <c r="L152" s="3">
        <v>1280.318</v>
      </c>
      <c r="M152" s="3">
        <v>1398.8820000000001</v>
      </c>
      <c r="N152" s="3">
        <v>1407.373</v>
      </c>
      <c r="O152" s="3">
        <v>1379.4690000000001</v>
      </c>
      <c r="P152" s="3">
        <v>1373.99</v>
      </c>
      <c r="Q152" s="3">
        <v>1350.779</v>
      </c>
      <c r="R152" s="3">
        <v>1152.644</v>
      </c>
      <c r="S152" s="3">
        <v>1056.434</v>
      </c>
      <c r="T152" s="3">
        <v>1015.405</v>
      </c>
      <c r="U152" s="3">
        <v>1074.8979999999999</v>
      </c>
      <c r="V152" s="3">
        <v>1163.827</v>
      </c>
      <c r="W152" s="3">
        <v>1322.5150000000001</v>
      </c>
      <c r="X152" s="3">
        <v>1383.8520000000001</v>
      </c>
      <c r="Y152" s="3">
        <v>1476.423</v>
      </c>
      <c r="Z152" s="3">
        <v>1575.88</v>
      </c>
      <c r="AA152" s="3">
        <v>1479.057</v>
      </c>
      <c r="AB152" s="3">
        <v>1565.3620000000001</v>
      </c>
      <c r="AC152" s="3">
        <v>1765.751</v>
      </c>
      <c r="AD152" s="3">
        <v>1842.175</v>
      </c>
      <c r="AE152" s="3">
        <v>1886.191</v>
      </c>
      <c r="AF152" s="3">
        <v>1902.1410000000001</v>
      </c>
      <c r="AG152" s="3">
        <v>1940.7570000000001</v>
      </c>
      <c r="AH152" s="3">
        <v>1979.97</v>
      </c>
      <c r="AI152" s="3">
        <v>2013</v>
      </c>
    </row>
    <row r="153" spans="1:35" x14ac:dyDescent="0.25">
      <c r="A153" t="s">
        <v>460</v>
      </c>
      <c r="B153" t="s">
        <v>461</v>
      </c>
      <c r="C153" s="8">
        <f t="shared" si="5"/>
        <v>26.785971459783582</v>
      </c>
      <c r="D153" s="8">
        <f t="shared" si="4"/>
        <v>23.60695363388448</v>
      </c>
      <c r="F153" t="s">
        <v>3</v>
      </c>
      <c r="G153" t="s">
        <v>15</v>
      </c>
      <c r="H153" s="3">
        <v>6405.5339999999997</v>
      </c>
      <c r="I153" s="3">
        <v>6394.9040000000005</v>
      </c>
      <c r="J153" s="3">
        <v>6241.9290000000001</v>
      </c>
      <c r="K153" s="3">
        <v>6310.8639999999996</v>
      </c>
      <c r="L153" s="3">
        <v>6499.43</v>
      </c>
      <c r="M153" s="3">
        <v>6698.0290000000005</v>
      </c>
      <c r="N153" s="3">
        <v>6984.1989999999996</v>
      </c>
      <c r="O153" s="3">
        <v>7171.1530000000002</v>
      </c>
      <c r="P153" s="3">
        <v>7177.741</v>
      </c>
      <c r="Q153" s="3">
        <v>7351.4290000000001</v>
      </c>
      <c r="R153" s="3">
        <v>7717.5690000000004</v>
      </c>
      <c r="S153" s="3">
        <v>7991.7759999999998</v>
      </c>
      <c r="T153" s="3">
        <v>8405.4369999999999</v>
      </c>
      <c r="U153" s="3">
        <v>8714.6970000000001</v>
      </c>
      <c r="V153" s="3">
        <v>9241.7620000000006</v>
      </c>
      <c r="W153" s="3">
        <v>9910.7739999999994</v>
      </c>
      <c r="X153" s="3">
        <v>10643.201999999999</v>
      </c>
      <c r="Y153" s="3">
        <v>11354.781999999999</v>
      </c>
      <c r="Z153" s="3">
        <v>11780.632</v>
      </c>
      <c r="AA153" s="3">
        <v>11521.277</v>
      </c>
      <c r="AB153" s="3">
        <v>11842.416999999999</v>
      </c>
      <c r="AC153" s="3">
        <v>12291.011</v>
      </c>
      <c r="AD153" s="3">
        <v>12602.42</v>
      </c>
      <c r="AE153" s="3">
        <v>12890.495999999999</v>
      </c>
      <c r="AF153" s="3">
        <v>13093.902</v>
      </c>
      <c r="AG153" s="3">
        <v>13197.300999999999</v>
      </c>
      <c r="AH153" s="3">
        <v>13321.874</v>
      </c>
      <c r="AI153" s="3">
        <v>2014</v>
      </c>
    </row>
    <row r="154" spans="1:35" x14ac:dyDescent="0.25">
      <c r="A154" t="s">
        <v>463</v>
      </c>
      <c r="B154" t="s">
        <v>464</v>
      </c>
      <c r="C154" s="8" t="e">
        <f t="shared" si="5"/>
        <v>#VALUE!</v>
      </c>
      <c r="D154" s="8">
        <f t="shared" si="4"/>
        <v>3.378312882757935</v>
      </c>
      <c r="F154" t="s">
        <v>3</v>
      </c>
      <c r="G154" t="s">
        <v>15</v>
      </c>
      <c r="H154" s="3" t="s">
        <v>12</v>
      </c>
      <c r="I154" s="3" t="s">
        <v>12</v>
      </c>
      <c r="J154" s="3" t="s">
        <v>12</v>
      </c>
      <c r="K154" s="3" t="s">
        <v>12</v>
      </c>
      <c r="L154" s="3" t="s">
        <v>12</v>
      </c>
      <c r="M154" s="3" t="s">
        <v>12</v>
      </c>
      <c r="N154" s="3" t="s">
        <v>12</v>
      </c>
      <c r="O154" s="3" t="s">
        <v>12</v>
      </c>
      <c r="P154" s="3" t="s">
        <v>12</v>
      </c>
      <c r="Q154" s="3" t="s">
        <v>12</v>
      </c>
      <c r="R154" s="3" t="s">
        <v>12</v>
      </c>
      <c r="S154" s="3" t="s">
        <v>12</v>
      </c>
      <c r="T154" s="3" t="s">
        <v>12</v>
      </c>
      <c r="U154" s="3" t="s">
        <v>12</v>
      </c>
      <c r="V154" s="3" t="s">
        <v>12</v>
      </c>
      <c r="W154" s="3" t="s">
        <v>12</v>
      </c>
      <c r="X154" s="3" t="s">
        <v>12</v>
      </c>
      <c r="Y154" s="3" t="s">
        <v>12</v>
      </c>
      <c r="Z154" s="3" t="s">
        <v>12</v>
      </c>
      <c r="AA154" s="3" t="s">
        <v>12</v>
      </c>
      <c r="AB154" s="3" t="s">
        <v>12</v>
      </c>
      <c r="AC154" s="3">
        <v>3563.9349999999999</v>
      </c>
      <c r="AD154" s="3">
        <v>1645.3330000000001</v>
      </c>
      <c r="AE154" s="3">
        <v>2064.0390000000002</v>
      </c>
      <c r="AF154" s="3">
        <v>2063.8870000000002</v>
      </c>
      <c r="AG154" s="3">
        <v>1888.6220000000001</v>
      </c>
      <c r="AH154" s="3">
        <v>1886.1030000000001</v>
      </c>
      <c r="AI154" s="3">
        <v>2008</v>
      </c>
    </row>
    <row r="155" spans="1:35" x14ac:dyDescent="0.25">
      <c r="A155" t="s">
        <v>466</v>
      </c>
      <c r="B155" t="s">
        <v>467</v>
      </c>
      <c r="C155" s="8">
        <f t="shared" si="5"/>
        <v>64.448432291963741</v>
      </c>
      <c r="D155" s="8">
        <f t="shared" si="4"/>
        <v>63.089653487267839</v>
      </c>
      <c r="F155" t="s">
        <v>3</v>
      </c>
      <c r="G155" t="s">
        <v>15</v>
      </c>
      <c r="H155" s="3">
        <v>15412.046</v>
      </c>
      <c r="I155" s="3">
        <v>16284.004000000001</v>
      </c>
      <c r="J155" s="3">
        <v>16741.578000000001</v>
      </c>
      <c r="K155" s="3">
        <v>16862.185000000001</v>
      </c>
      <c r="L155" s="3">
        <v>17575.778999999999</v>
      </c>
      <c r="M155" s="3">
        <v>18638.272000000001</v>
      </c>
      <c r="N155" s="3">
        <v>19393.078000000001</v>
      </c>
      <c r="O155" s="3">
        <v>20433.625</v>
      </c>
      <c r="P155" s="3">
        <v>21503.039000000001</v>
      </c>
      <c r="Q155" s="3">
        <v>22750.615000000002</v>
      </c>
      <c r="R155" s="3">
        <v>24239.418000000001</v>
      </c>
      <c r="S155" s="3">
        <v>25495.034</v>
      </c>
      <c r="T155" s="3">
        <v>26180.58</v>
      </c>
      <c r="U155" s="3">
        <v>27048.862000000001</v>
      </c>
      <c r="V155" s="3">
        <v>28230.133999999998</v>
      </c>
      <c r="W155" s="3">
        <v>29665.48</v>
      </c>
      <c r="X155" s="3">
        <v>31353.129000000001</v>
      </c>
      <c r="Y155" s="3">
        <v>32754.260999999999</v>
      </c>
      <c r="Z155" s="3">
        <v>33220.947999999997</v>
      </c>
      <c r="AA155" s="3">
        <v>32008.830999999998</v>
      </c>
      <c r="AB155" s="3">
        <v>32269.91</v>
      </c>
      <c r="AC155" s="3">
        <v>32610.175999999999</v>
      </c>
      <c r="AD155" s="3">
        <v>32495.717000000001</v>
      </c>
      <c r="AE155" s="3">
        <v>32741.056</v>
      </c>
      <c r="AF155" s="3">
        <v>33835.010999999999</v>
      </c>
      <c r="AG155" s="3">
        <v>35269.826000000001</v>
      </c>
      <c r="AH155" s="3">
        <v>36649.597999999998</v>
      </c>
      <c r="AI155" s="3">
        <v>2014</v>
      </c>
    </row>
    <row r="156" spans="1:35" x14ac:dyDescent="0.25">
      <c r="A156" t="s">
        <v>469</v>
      </c>
      <c r="B156" t="s">
        <v>470</v>
      </c>
      <c r="C156" s="8">
        <f t="shared" si="5"/>
        <v>8.8071455417892395</v>
      </c>
      <c r="D156" s="8">
        <f t="shared" si="4"/>
        <v>19.890670296441446</v>
      </c>
      <c r="F156" t="s">
        <v>3</v>
      </c>
      <c r="G156" t="s">
        <v>15</v>
      </c>
      <c r="H156" s="3">
        <v>2106.12</v>
      </c>
      <c r="I156" s="3">
        <v>2385.163</v>
      </c>
      <c r="J156" s="3">
        <v>2337.058</v>
      </c>
      <c r="K156" s="3">
        <v>2538.12</v>
      </c>
      <c r="L156" s="3">
        <v>2759.8209999999999</v>
      </c>
      <c r="M156" s="3">
        <v>2956.393</v>
      </c>
      <c r="N156" s="3">
        <v>3375.7919999999999</v>
      </c>
      <c r="O156" s="3">
        <v>3606.123</v>
      </c>
      <c r="P156" s="3">
        <v>3765.364</v>
      </c>
      <c r="Q156" s="3">
        <v>3931.7449999999999</v>
      </c>
      <c r="R156" s="3">
        <v>4203.6490000000003</v>
      </c>
      <c r="S156" s="3">
        <v>4173.1419999999998</v>
      </c>
      <c r="T156" s="3">
        <v>4188.2359999999999</v>
      </c>
      <c r="U156" s="3">
        <v>4472.6149999999998</v>
      </c>
      <c r="V156" s="3">
        <v>4792.991</v>
      </c>
      <c r="W156" s="3">
        <v>5209.0119999999997</v>
      </c>
      <c r="X156" s="3">
        <v>5735.77</v>
      </c>
      <c r="Y156" s="3">
        <v>6239.6459999999997</v>
      </c>
      <c r="Z156" s="3">
        <v>6688.1009999999997</v>
      </c>
      <c r="AA156" s="3">
        <v>6923.0370000000003</v>
      </c>
      <c r="AB156" s="3">
        <v>7510.4070000000002</v>
      </c>
      <c r="AC156" s="3">
        <v>8241.2559999999994</v>
      </c>
      <c r="AD156" s="3">
        <v>8874.5640000000003</v>
      </c>
      <c r="AE156" s="3">
        <v>9601.3940000000002</v>
      </c>
      <c r="AF156" s="3">
        <v>10410.214</v>
      </c>
      <c r="AG156" s="3">
        <v>11119.739</v>
      </c>
      <c r="AH156" s="3">
        <v>11902.02</v>
      </c>
      <c r="AI156" s="3">
        <v>2012</v>
      </c>
    </row>
    <row r="157" spans="1:35" x14ac:dyDescent="0.25">
      <c r="A157" t="s">
        <v>472</v>
      </c>
      <c r="B157" t="s">
        <v>473</v>
      </c>
      <c r="C157" s="8">
        <f t="shared" si="5"/>
        <v>38.434827741881207</v>
      </c>
      <c r="D157" s="8">
        <f t="shared" si="4"/>
        <v>39.932774395956514</v>
      </c>
      <c r="F157" t="s">
        <v>3</v>
      </c>
      <c r="G157" t="s">
        <v>15</v>
      </c>
      <c r="H157" s="3">
        <v>9191.2139999999999</v>
      </c>
      <c r="I157" s="3">
        <v>9765.0329999999994</v>
      </c>
      <c r="J157" s="3">
        <v>10348.205</v>
      </c>
      <c r="K157" s="3">
        <v>11223.700999999999</v>
      </c>
      <c r="L157" s="3">
        <v>12139.284</v>
      </c>
      <c r="M157" s="3">
        <v>12879.378000000001</v>
      </c>
      <c r="N157" s="3">
        <v>13931.975</v>
      </c>
      <c r="O157" s="3">
        <v>15257.296</v>
      </c>
      <c r="P157" s="3">
        <v>15817.553</v>
      </c>
      <c r="Q157" s="3">
        <v>15851.53</v>
      </c>
      <c r="R157" s="3">
        <v>16474.498</v>
      </c>
      <c r="S157" s="3">
        <v>17037.989000000001</v>
      </c>
      <c r="T157" s="3">
        <v>17158.335999999999</v>
      </c>
      <c r="U157" s="3">
        <v>16405.078000000001</v>
      </c>
      <c r="V157" s="3">
        <v>17176.047999999999</v>
      </c>
      <c r="W157" s="3">
        <v>18897.006000000001</v>
      </c>
      <c r="X157" s="3">
        <v>19966.789000000001</v>
      </c>
      <c r="Y157" s="3">
        <v>21064.697</v>
      </c>
      <c r="Z157" s="3">
        <v>21776.932000000001</v>
      </c>
      <c r="AA157" s="3">
        <v>20700.491000000002</v>
      </c>
      <c r="AB157" s="3">
        <v>19756.47</v>
      </c>
      <c r="AC157" s="3">
        <v>19396.756000000001</v>
      </c>
      <c r="AD157" s="3">
        <v>19200.073</v>
      </c>
      <c r="AE157" s="3">
        <v>20316.97</v>
      </c>
      <c r="AF157" s="3">
        <v>21473.816999999999</v>
      </c>
      <c r="AG157" s="3">
        <v>22324.135999999999</v>
      </c>
      <c r="AH157" s="3">
        <v>22918.462</v>
      </c>
      <c r="AI157" s="3">
        <v>2003</v>
      </c>
    </row>
    <row r="158" spans="1:35" x14ac:dyDescent="0.25">
      <c r="A158" t="s">
        <v>475</v>
      </c>
      <c r="B158" t="s">
        <v>476</v>
      </c>
      <c r="C158" s="8">
        <f t="shared" si="5"/>
        <v>25.558745164500245</v>
      </c>
      <c r="D158" s="8">
        <f t="shared" si="4"/>
        <v>21.266652231282052</v>
      </c>
      <c r="F158" t="s">
        <v>3</v>
      </c>
      <c r="G158" t="s">
        <v>15</v>
      </c>
      <c r="H158" s="3">
        <v>6112.058</v>
      </c>
      <c r="I158" s="3">
        <v>6252.3829999999998</v>
      </c>
      <c r="J158" s="3">
        <v>6799.7870000000003</v>
      </c>
      <c r="K158" s="3">
        <v>6895.4139999999998</v>
      </c>
      <c r="L158" s="3">
        <v>7015.01</v>
      </c>
      <c r="M158" s="3">
        <v>7145.2330000000002</v>
      </c>
      <c r="N158" s="3">
        <v>7403.7380000000003</v>
      </c>
      <c r="O158" s="3">
        <v>7337.9309999999996</v>
      </c>
      <c r="P158" s="3">
        <v>7771.5709999999999</v>
      </c>
      <c r="Q158" s="3">
        <v>8009.1090000000004</v>
      </c>
      <c r="R158" s="3">
        <v>8025.1639999999998</v>
      </c>
      <c r="S158" s="3">
        <v>7820.7719999999999</v>
      </c>
      <c r="T158" s="3">
        <v>7902.0069999999996</v>
      </c>
      <c r="U158" s="3">
        <v>8399.9889999999996</v>
      </c>
      <c r="V158" s="3">
        <v>9290.1530000000002</v>
      </c>
      <c r="W158" s="3">
        <v>9462.7630000000008</v>
      </c>
      <c r="X158" s="3">
        <v>10499.145</v>
      </c>
      <c r="Y158" s="3">
        <v>10787.571</v>
      </c>
      <c r="Z158" s="3">
        <v>11246.03</v>
      </c>
      <c r="AA158" s="3">
        <v>11219.78</v>
      </c>
      <c r="AB158" s="3">
        <v>11093.112999999999</v>
      </c>
      <c r="AC158" s="3">
        <v>11331.314</v>
      </c>
      <c r="AD158" s="3">
        <v>11346.671</v>
      </c>
      <c r="AE158" s="3">
        <v>11475.323</v>
      </c>
      <c r="AF158" s="3">
        <v>11643.68</v>
      </c>
      <c r="AG158" s="3">
        <v>11888.972</v>
      </c>
      <c r="AH158" s="3">
        <v>12127.129000000001</v>
      </c>
      <c r="AI158" s="3">
        <v>2012</v>
      </c>
    </row>
    <row r="159" spans="1:35" x14ac:dyDescent="0.25">
      <c r="A159" t="s">
        <v>478</v>
      </c>
      <c r="B159" t="s">
        <v>479</v>
      </c>
      <c r="C159" s="8">
        <f t="shared" si="5"/>
        <v>15.564337759626632</v>
      </c>
      <c r="D159" s="8">
        <f t="shared" si="4"/>
        <v>19.692612168707253</v>
      </c>
      <c r="F159" t="s">
        <v>3</v>
      </c>
      <c r="G159" t="s">
        <v>15</v>
      </c>
      <c r="H159" s="3">
        <v>3722.0189999999998</v>
      </c>
      <c r="I159" s="3">
        <v>3901.1590000000001</v>
      </c>
      <c r="J159" s="3">
        <v>4274.2529999999997</v>
      </c>
      <c r="K159" s="3">
        <v>4534.0230000000001</v>
      </c>
      <c r="L159" s="3">
        <v>4577.6390000000001</v>
      </c>
      <c r="M159" s="3">
        <v>4991.9399999999996</v>
      </c>
      <c r="N159" s="3">
        <v>5138.1319999999996</v>
      </c>
      <c r="O159" s="3">
        <v>5422.8549999999996</v>
      </c>
      <c r="P159" s="3">
        <v>5727.473</v>
      </c>
      <c r="Q159" s="3">
        <v>5939.0069999999996</v>
      </c>
      <c r="R159" s="3">
        <v>6185.1760000000004</v>
      </c>
      <c r="S159" s="3">
        <v>6432.73</v>
      </c>
      <c r="T159" s="3">
        <v>6900.6639999999998</v>
      </c>
      <c r="U159" s="3">
        <v>7521.4780000000001</v>
      </c>
      <c r="V159" s="3">
        <v>8048.6589999999997</v>
      </c>
      <c r="W159" s="3">
        <v>8521.0889999999999</v>
      </c>
      <c r="X159" s="3">
        <v>9269.5529999999999</v>
      </c>
      <c r="Y159" s="3">
        <v>9761.0020000000004</v>
      </c>
      <c r="Z159" s="3">
        <v>9894.99</v>
      </c>
      <c r="AA159" s="3">
        <v>9760.9789999999994</v>
      </c>
      <c r="AB159" s="3">
        <v>9639.1630000000005</v>
      </c>
      <c r="AC159" s="3">
        <v>9852.1740000000009</v>
      </c>
      <c r="AD159" s="3">
        <v>10153.833000000001</v>
      </c>
      <c r="AE159" s="3">
        <v>10547.527</v>
      </c>
      <c r="AF159" s="3">
        <v>10683.914000000001</v>
      </c>
      <c r="AG159" s="3">
        <v>11009.016</v>
      </c>
      <c r="AH159" s="3">
        <v>11403.951999999999</v>
      </c>
      <c r="AI159" s="3">
        <v>2014</v>
      </c>
    </row>
    <row r="160" spans="1:35" x14ac:dyDescent="0.25">
      <c r="A160" t="s">
        <v>481</v>
      </c>
      <c r="B160" t="s">
        <v>482</v>
      </c>
      <c r="C160" s="8">
        <f t="shared" si="5"/>
        <v>2.3779568954515065</v>
      </c>
      <c r="D160" s="8">
        <f t="shared" si="4"/>
        <v>7.7917412248915756</v>
      </c>
      <c r="F160" t="s">
        <v>3</v>
      </c>
      <c r="G160" t="s">
        <v>15</v>
      </c>
      <c r="H160" s="3">
        <v>568.65899999999999</v>
      </c>
      <c r="I160" s="3">
        <v>626.822</v>
      </c>
      <c r="J160" s="3">
        <v>597.92600000000004</v>
      </c>
      <c r="K160" s="3">
        <v>631.21699999999998</v>
      </c>
      <c r="L160" s="3">
        <v>639.08699999999999</v>
      </c>
      <c r="M160" s="3">
        <v>696.11900000000003</v>
      </c>
      <c r="N160" s="3">
        <v>736.51099999999997</v>
      </c>
      <c r="O160" s="3">
        <v>1190.106</v>
      </c>
      <c r="P160" s="3">
        <v>1446.6880000000001</v>
      </c>
      <c r="Q160" s="3">
        <v>1760.6969999999999</v>
      </c>
      <c r="R160" s="3">
        <v>2176.3029999999999</v>
      </c>
      <c r="S160" s="3">
        <v>2343.0569999999998</v>
      </c>
      <c r="T160" s="3">
        <v>2453.9650000000001</v>
      </c>
      <c r="U160" s="3">
        <v>2636.4229999999998</v>
      </c>
      <c r="V160" s="3">
        <v>2814.7629999999999</v>
      </c>
      <c r="W160" s="3">
        <v>2849.42</v>
      </c>
      <c r="X160" s="3">
        <v>3117.748</v>
      </c>
      <c r="Y160" s="3">
        <v>3384.6010000000001</v>
      </c>
      <c r="Z160" s="3">
        <v>3465.91</v>
      </c>
      <c r="AA160" s="3">
        <v>3563.0740000000001</v>
      </c>
      <c r="AB160" s="3">
        <v>3620.846</v>
      </c>
      <c r="AC160" s="3">
        <v>4484.1000000000004</v>
      </c>
      <c r="AD160" s="3">
        <v>4109.5929999999998</v>
      </c>
      <c r="AE160" s="3">
        <v>4207.8609999999999</v>
      </c>
      <c r="AF160" s="3">
        <v>4295.835</v>
      </c>
      <c r="AG160" s="3">
        <v>4355.9179999999997</v>
      </c>
      <c r="AH160" s="3">
        <v>4450.2849999999999</v>
      </c>
      <c r="AI160" s="3">
        <v>2011</v>
      </c>
    </row>
    <row r="161" spans="1:35" x14ac:dyDescent="0.25">
      <c r="A161" t="s">
        <v>484</v>
      </c>
      <c r="B161" t="s">
        <v>485</v>
      </c>
      <c r="C161" s="8">
        <f t="shared" si="5"/>
        <v>27.939875964319128</v>
      </c>
      <c r="D161" s="8">
        <f t="shared" si="4"/>
        <v>29.532401759113501</v>
      </c>
      <c r="F161" t="s">
        <v>3</v>
      </c>
      <c r="G161" t="s">
        <v>15</v>
      </c>
      <c r="H161" s="3">
        <v>6681.4759999999997</v>
      </c>
      <c r="I161" s="3">
        <v>5863.4440000000004</v>
      </c>
      <c r="J161" s="3">
        <v>6157.665</v>
      </c>
      <c r="K161" s="3">
        <v>6074.8379999999997</v>
      </c>
      <c r="L161" s="3">
        <v>5701.6869999999999</v>
      </c>
      <c r="M161" s="3">
        <v>6383.3559999999998</v>
      </c>
      <c r="N161" s="3">
        <v>7142.192</v>
      </c>
      <c r="O161" s="3">
        <v>7659.3059999999996</v>
      </c>
      <c r="P161" s="3">
        <v>7818.7349999999997</v>
      </c>
      <c r="Q161" s="3">
        <v>7752.1490000000003</v>
      </c>
      <c r="R161" s="3">
        <v>7826.192</v>
      </c>
      <c r="S161" s="3">
        <v>8274.7150000000001</v>
      </c>
      <c r="T161" s="3">
        <v>8612.4009999999998</v>
      </c>
      <c r="U161" s="3">
        <v>9235.3700000000008</v>
      </c>
      <c r="V161" s="3">
        <v>10000.944</v>
      </c>
      <c r="W161" s="3">
        <v>10706.31</v>
      </c>
      <c r="X161" s="3">
        <v>11539.433000000001</v>
      </c>
      <c r="Y161" s="3">
        <v>12311.056</v>
      </c>
      <c r="Z161" s="3">
        <v>12894.34</v>
      </c>
      <c r="AA161" s="3">
        <v>13203.204</v>
      </c>
      <c r="AB161" s="3">
        <v>13866.646000000001</v>
      </c>
      <c r="AC161" s="3">
        <v>14658.366</v>
      </c>
      <c r="AD161" s="3">
        <v>15337.472</v>
      </c>
      <c r="AE161" s="3">
        <v>15863.846</v>
      </c>
      <c r="AF161" s="3">
        <v>16260.6</v>
      </c>
      <c r="AG161" s="3">
        <v>16509.881000000001</v>
      </c>
      <c r="AH161" s="3">
        <v>16634.786</v>
      </c>
      <c r="AI161" s="3">
        <v>2011</v>
      </c>
    </row>
    <row r="162" spans="1:35" x14ac:dyDescent="0.25">
      <c r="A162" t="s">
        <v>487</v>
      </c>
      <c r="B162" t="s">
        <v>488</v>
      </c>
      <c r="C162" s="8">
        <f t="shared" si="5"/>
        <v>15.205690747805322</v>
      </c>
      <c r="D162" s="8">
        <f t="shared" si="4"/>
        <v>17.376486010600793</v>
      </c>
      <c r="F162" t="s">
        <v>3</v>
      </c>
      <c r="G162" t="s">
        <v>15</v>
      </c>
      <c r="H162" s="3">
        <v>3636.2530000000002</v>
      </c>
      <c r="I162" s="3">
        <v>3734.645</v>
      </c>
      <c r="J162" s="3">
        <v>3844.1840000000002</v>
      </c>
      <c r="K162" s="3">
        <v>3953.3879999999999</v>
      </c>
      <c r="L162" s="3">
        <v>4072.6559999999999</v>
      </c>
      <c r="M162" s="3">
        <v>4239.3339999999998</v>
      </c>
      <c r="N162" s="3">
        <v>4379.3900000000003</v>
      </c>
      <c r="O162" s="3">
        <v>4488.8530000000001</v>
      </c>
      <c r="P162" s="3">
        <v>4552.2150000000001</v>
      </c>
      <c r="Q162" s="3">
        <v>4667.5690000000004</v>
      </c>
      <c r="R162" s="3">
        <v>4825.0590000000002</v>
      </c>
      <c r="S162" s="3">
        <v>4973.8050000000003</v>
      </c>
      <c r="T162" s="3">
        <v>5182.2330000000002</v>
      </c>
      <c r="U162" s="3">
        <v>5489.6210000000001</v>
      </c>
      <c r="V162" s="3">
        <v>5864.0389999999998</v>
      </c>
      <c r="W162" s="3">
        <v>6288.598</v>
      </c>
      <c r="X162" s="3">
        <v>6687.8490000000002</v>
      </c>
      <c r="Y162" s="3">
        <v>7825.9759999999997</v>
      </c>
      <c r="Z162" s="3">
        <v>8230.5290000000005</v>
      </c>
      <c r="AA162" s="3">
        <v>8355.107</v>
      </c>
      <c r="AB162" s="3">
        <v>8482.5349999999999</v>
      </c>
      <c r="AC162" s="3">
        <v>8660.7459999999992</v>
      </c>
      <c r="AD162" s="3">
        <v>8979.5650000000005</v>
      </c>
      <c r="AE162" s="3">
        <v>9283.6769999999997</v>
      </c>
      <c r="AF162" s="3">
        <v>9552.7759999999998</v>
      </c>
      <c r="AG162" s="3">
        <v>9714.2019999999993</v>
      </c>
      <c r="AH162" s="3">
        <v>9782.7270000000008</v>
      </c>
      <c r="AI162" s="3">
        <v>2009</v>
      </c>
    </row>
    <row r="163" spans="1:35" x14ac:dyDescent="0.25">
      <c r="A163" t="s">
        <v>490</v>
      </c>
      <c r="B163" t="s">
        <v>491</v>
      </c>
      <c r="C163" s="8">
        <f t="shared" si="5"/>
        <v>83.178980105348529</v>
      </c>
      <c r="D163" s="8">
        <f t="shared" si="4"/>
        <v>84.642044050461593</v>
      </c>
      <c r="F163" t="s">
        <v>3</v>
      </c>
      <c r="G163" t="s">
        <v>15</v>
      </c>
      <c r="H163" s="3">
        <v>19891.224999999999</v>
      </c>
      <c r="I163" s="3">
        <v>20216.373</v>
      </c>
      <c r="J163" s="3">
        <v>20362.821</v>
      </c>
      <c r="K163" s="3">
        <v>20314.857</v>
      </c>
      <c r="L163" s="3">
        <v>21420.727999999999</v>
      </c>
      <c r="M163" s="3">
        <v>22693.126</v>
      </c>
      <c r="N163" s="3">
        <v>23439.462</v>
      </c>
      <c r="O163" s="3">
        <v>24523.613000000001</v>
      </c>
      <c r="P163" s="3">
        <v>25817.98</v>
      </c>
      <c r="Q163" s="3">
        <v>27378.627</v>
      </c>
      <c r="R163" s="3">
        <v>29256.982</v>
      </c>
      <c r="S163" s="3">
        <v>30301.757000000001</v>
      </c>
      <c r="T163" s="3">
        <v>31293.713</v>
      </c>
      <c r="U163" s="3">
        <v>32552.173999999999</v>
      </c>
      <c r="V163" s="3">
        <v>34754.112999999998</v>
      </c>
      <c r="W163" s="3">
        <v>36735.027999999998</v>
      </c>
      <c r="X163" s="3">
        <v>39353.972000000002</v>
      </c>
      <c r="Y163" s="3">
        <v>41459.839999999997</v>
      </c>
      <c r="Z163" s="3">
        <v>41704.214999999997</v>
      </c>
      <c r="AA163" s="3">
        <v>39482.561999999998</v>
      </c>
      <c r="AB163" s="3">
        <v>42021.512999999999</v>
      </c>
      <c r="AC163" s="3">
        <v>43719.27</v>
      </c>
      <c r="AD163" s="3">
        <v>44057.796000000002</v>
      </c>
      <c r="AE163" s="3">
        <v>44931.836000000003</v>
      </c>
      <c r="AF163" s="3">
        <v>46219.389000000003</v>
      </c>
      <c r="AG163" s="3">
        <v>47318.538</v>
      </c>
      <c r="AH163" s="3">
        <v>48564.574000000001</v>
      </c>
      <c r="AI163" s="3">
        <v>2014</v>
      </c>
    </row>
    <row r="164" spans="1:35" x14ac:dyDescent="0.25">
      <c r="A164" t="s">
        <v>493</v>
      </c>
      <c r="B164" t="s">
        <v>494</v>
      </c>
      <c r="C164" s="8">
        <f t="shared" si="5"/>
        <v>126.04558613190295</v>
      </c>
      <c r="D164" s="8">
        <f t="shared" si="4"/>
        <v>104.81901793055435</v>
      </c>
      <c r="F164" t="s">
        <v>3</v>
      </c>
      <c r="G164" t="s">
        <v>15</v>
      </c>
      <c r="H164" s="3">
        <v>30142.243999999999</v>
      </c>
      <c r="I164" s="3">
        <v>30475.31</v>
      </c>
      <c r="J164" s="3">
        <v>30737.378000000001</v>
      </c>
      <c r="K164" s="3">
        <v>31116.164000000001</v>
      </c>
      <c r="L164" s="3">
        <v>31920.239000000001</v>
      </c>
      <c r="M164" s="3">
        <v>32528.503000000001</v>
      </c>
      <c r="N164" s="3">
        <v>33107.803999999996</v>
      </c>
      <c r="O164" s="3">
        <v>34353.447</v>
      </c>
      <c r="P164" s="3">
        <v>35653.472000000002</v>
      </c>
      <c r="Q164" s="3">
        <v>36641.544999999998</v>
      </c>
      <c r="R164" s="3">
        <v>38797.72</v>
      </c>
      <c r="S164" s="3">
        <v>40065.589</v>
      </c>
      <c r="T164" s="3">
        <v>40415.17</v>
      </c>
      <c r="U164" s="3">
        <v>40927.411</v>
      </c>
      <c r="V164" s="3">
        <v>42891.569000000003</v>
      </c>
      <c r="W164" s="3">
        <v>45319.008999999998</v>
      </c>
      <c r="X164" s="3">
        <v>48333.790999999997</v>
      </c>
      <c r="Y164" s="3">
        <v>51335.069000000003</v>
      </c>
      <c r="Z164" s="3">
        <v>52912.061000000002</v>
      </c>
      <c r="AA164" s="3">
        <v>51444.02</v>
      </c>
      <c r="AB164" s="3">
        <v>52999.006000000001</v>
      </c>
      <c r="AC164" s="3">
        <v>54527.745000000003</v>
      </c>
      <c r="AD164" s="3">
        <v>55541.277000000002</v>
      </c>
      <c r="AE164" s="3">
        <v>56864.803</v>
      </c>
      <c r="AF164" s="3">
        <v>58148.745999999999</v>
      </c>
      <c r="AG164" s="3">
        <v>58598.332999999999</v>
      </c>
      <c r="AH164" s="3">
        <v>59706.368000000002</v>
      </c>
      <c r="AI164" s="3">
        <v>2014</v>
      </c>
    </row>
    <row r="165" spans="1:35" x14ac:dyDescent="0.25">
      <c r="A165" t="s">
        <v>496</v>
      </c>
      <c r="B165" t="s">
        <v>497</v>
      </c>
      <c r="C165" s="8">
        <f t="shared" si="5"/>
        <v>11.938572279963958</v>
      </c>
      <c r="D165" s="8"/>
      <c r="F165" t="s">
        <v>3</v>
      </c>
      <c r="G165" t="s">
        <v>15</v>
      </c>
      <c r="H165" s="3">
        <v>2854.962</v>
      </c>
      <c r="I165" s="3">
        <v>3171.3580000000002</v>
      </c>
      <c r="J165" s="3">
        <v>3569.2289999999998</v>
      </c>
      <c r="K165" s="3">
        <v>3817.15</v>
      </c>
      <c r="L165" s="3">
        <v>4005.5839999999998</v>
      </c>
      <c r="M165" s="3">
        <v>4201.78</v>
      </c>
      <c r="N165" s="3">
        <v>4298.5739999999996</v>
      </c>
      <c r="O165" s="3">
        <v>4222.8630000000003</v>
      </c>
      <c r="P165" s="3">
        <v>4400.1570000000002</v>
      </c>
      <c r="Q165" s="3">
        <v>4223.4390000000003</v>
      </c>
      <c r="R165" s="3">
        <v>4306.2060000000001</v>
      </c>
      <c r="S165" s="3">
        <v>4445.3090000000002</v>
      </c>
      <c r="T165" s="3">
        <v>4648.8130000000001</v>
      </c>
      <c r="U165" s="3">
        <v>4512.0339999999997</v>
      </c>
      <c r="V165" s="3">
        <v>4806.2489999999998</v>
      </c>
      <c r="W165" s="3">
        <v>5101.192</v>
      </c>
      <c r="X165" s="3">
        <v>5389.45</v>
      </c>
      <c r="Y165" s="3">
        <v>5705.1940000000004</v>
      </c>
      <c r="Z165" s="3">
        <v>5930.2820000000002</v>
      </c>
      <c r="AA165" s="3">
        <v>6175.2929999999997</v>
      </c>
      <c r="AB165" s="3">
        <v>6374.9030000000002</v>
      </c>
      <c r="AC165" s="3" t="s">
        <v>12</v>
      </c>
      <c r="AD165" s="3" t="s">
        <v>12</v>
      </c>
      <c r="AE165" s="3" t="s">
        <v>12</v>
      </c>
      <c r="AF165" s="3" t="s">
        <v>12</v>
      </c>
      <c r="AG165" s="3" t="s">
        <v>12</v>
      </c>
      <c r="AH165" s="3" t="s">
        <v>12</v>
      </c>
      <c r="AI165" s="3">
        <v>2010</v>
      </c>
    </row>
    <row r="166" spans="1:35" x14ac:dyDescent="0.25">
      <c r="A166" t="s">
        <v>499</v>
      </c>
      <c r="B166" t="s">
        <v>500</v>
      </c>
      <c r="C166" s="8">
        <f t="shared" si="5"/>
        <v>42.018529579868726</v>
      </c>
      <c r="D166" s="8">
        <f t="shared" si="4"/>
        <v>84.800643671474617</v>
      </c>
      <c r="F166" t="s">
        <v>3</v>
      </c>
      <c r="G166" t="s">
        <v>15</v>
      </c>
      <c r="H166" s="3">
        <v>10048.212</v>
      </c>
      <c r="I166" s="3">
        <v>11138.924000000001</v>
      </c>
      <c r="J166" s="3">
        <v>12220.986000000001</v>
      </c>
      <c r="K166" s="3">
        <v>13240.084999999999</v>
      </c>
      <c r="L166" s="3">
        <v>14410.007</v>
      </c>
      <c r="M166" s="3">
        <v>15535.18</v>
      </c>
      <c r="N166" s="3">
        <v>16664.474999999999</v>
      </c>
      <c r="O166" s="3">
        <v>17806.135999999999</v>
      </c>
      <c r="P166" s="3">
        <v>18598.392</v>
      </c>
      <c r="Q166" s="3">
        <v>20001.991000000002</v>
      </c>
      <c r="R166" s="3">
        <v>21590.452000000001</v>
      </c>
      <c r="S166" s="3">
        <v>21678.848000000002</v>
      </c>
      <c r="T166" s="3">
        <v>23119.833999999999</v>
      </c>
      <c r="U166" s="3">
        <v>24461.510999999999</v>
      </c>
      <c r="V166" s="3">
        <v>26669.631000000001</v>
      </c>
      <c r="W166" s="3">
        <v>28914.975999999999</v>
      </c>
      <c r="X166" s="3">
        <v>31333.38</v>
      </c>
      <c r="Y166" s="3">
        <v>34141.324999999997</v>
      </c>
      <c r="Z166" s="3">
        <v>34936.457999999999</v>
      </c>
      <c r="AA166" s="3">
        <v>34526.286999999997</v>
      </c>
      <c r="AB166" s="3">
        <v>38592.764000000003</v>
      </c>
      <c r="AC166" s="3">
        <v>40777.485000000001</v>
      </c>
      <c r="AD166" s="3">
        <v>42220.434999999998</v>
      </c>
      <c r="AE166" s="3">
        <v>43758.313000000002</v>
      </c>
      <c r="AF166" s="3">
        <v>46035.828999999998</v>
      </c>
      <c r="AG166" s="3">
        <v>47407.201999999997</v>
      </c>
      <c r="AH166" s="3">
        <v>49095.925999999999</v>
      </c>
      <c r="AI166" s="3">
        <v>2014</v>
      </c>
    </row>
    <row r="167" spans="1:35" x14ac:dyDescent="0.25">
      <c r="A167" t="s">
        <v>502</v>
      </c>
      <c r="B167" t="s">
        <v>503</v>
      </c>
      <c r="C167" s="8" t="e">
        <f t="shared" si="5"/>
        <v>#VALUE!</v>
      </c>
      <c r="D167" s="8">
        <f t="shared" si="4"/>
        <v>4.9170372330068739</v>
      </c>
      <c r="F167" t="s">
        <v>3</v>
      </c>
      <c r="G167" t="s">
        <v>15</v>
      </c>
      <c r="H167" s="3" t="s">
        <v>12</v>
      </c>
      <c r="I167" s="3" t="s">
        <v>12</v>
      </c>
      <c r="J167" s="3">
        <v>1311.38</v>
      </c>
      <c r="K167" s="3">
        <v>1185.626</v>
      </c>
      <c r="L167" s="3">
        <v>946.07500000000005</v>
      </c>
      <c r="M167" s="3">
        <v>836.02800000000002</v>
      </c>
      <c r="N167" s="3">
        <v>804.50300000000004</v>
      </c>
      <c r="O167" s="3">
        <v>819.72500000000002</v>
      </c>
      <c r="P167" s="3">
        <v>855.47900000000004</v>
      </c>
      <c r="Q167" s="3">
        <v>873.04200000000003</v>
      </c>
      <c r="R167" s="3">
        <v>947.94</v>
      </c>
      <c r="S167" s="3">
        <v>1047.4059999999999</v>
      </c>
      <c r="T167" s="3">
        <v>1136.902</v>
      </c>
      <c r="U167" s="3">
        <v>1252.1569999999999</v>
      </c>
      <c r="V167" s="3">
        <v>1393.5029999999999</v>
      </c>
      <c r="W167" s="3">
        <v>1503.6790000000001</v>
      </c>
      <c r="X167" s="3">
        <v>1624.6859999999999</v>
      </c>
      <c r="Y167" s="3">
        <v>1760.163</v>
      </c>
      <c r="Z167" s="3">
        <v>1894.952</v>
      </c>
      <c r="AA167" s="3">
        <v>1942.759</v>
      </c>
      <c r="AB167" s="3">
        <v>2070.4490000000001</v>
      </c>
      <c r="AC167" s="3">
        <v>2216.002</v>
      </c>
      <c r="AD167" s="3">
        <v>2376.1849999999999</v>
      </c>
      <c r="AE167" s="3">
        <v>2540.2779999999998</v>
      </c>
      <c r="AF167" s="3">
        <v>2698.3380000000002</v>
      </c>
      <c r="AG167" s="3">
        <v>2748.835</v>
      </c>
      <c r="AH167" s="3">
        <v>2816.9259999999999</v>
      </c>
      <c r="AI167" s="3">
        <v>2014</v>
      </c>
    </row>
    <row r="168" spans="1:35" x14ac:dyDescent="0.25">
      <c r="A168" t="s">
        <v>505</v>
      </c>
      <c r="B168" t="s">
        <v>506</v>
      </c>
      <c r="C168" s="8">
        <f t="shared" si="5"/>
        <v>4.1041259753169763</v>
      </c>
      <c r="D168" s="8">
        <f t="shared" si="4"/>
        <v>5.188769485421469</v>
      </c>
      <c r="F168" t="s">
        <v>3</v>
      </c>
      <c r="G168" t="s">
        <v>15</v>
      </c>
      <c r="H168" s="3">
        <v>981.45100000000002</v>
      </c>
      <c r="I168" s="3">
        <v>1002.258</v>
      </c>
      <c r="J168" s="3">
        <v>999.35799999999995</v>
      </c>
      <c r="K168" s="3">
        <v>1004.5549999999999</v>
      </c>
      <c r="L168" s="3">
        <v>1011.802</v>
      </c>
      <c r="M168" s="3">
        <v>1039.6400000000001</v>
      </c>
      <c r="N168" s="3">
        <v>1076.394</v>
      </c>
      <c r="O168" s="3">
        <v>1103.1869999999999</v>
      </c>
      <c r="P168" s="3">
        <v>1126.4659999999999</v>
      </c>
      <c r="Q168" s="3">
        <v>1168.703</v>
      </c>
      <c r="R168" s="3">
        <v>1223.2909999999999</v>
      </c>
      <c r="S168" s="3">
        <v>1294.249</v>
      </c>
      <c r="T168" s="3">
        <v>1371.7170000000001</v>
      </c>
      <c r="U168" s="3">
        <v>1444.066</v>
      </c>
      <c r="V168" s="3">
        <v>1545.1210000000001</v>
      </c>
      <c r="W168" s="3">
        <v>1650.4159999999999</v>
      </c>
      <c r="X168" s="3">
        <v>1732.095</v>
      </c>
      <c r="Y168" s="3">
        <v>1877.74</v>
      </c>
      <c r="Z168" s="3">
        <v>1969.126</v>
      </c>
      <c r="AA168" s="3">
        <v>2038.4</v>
      </c>
      <c r="AB168" s="3">
        <v>2140.7860000000001</v>
      </c>
      <c r="AC168" s="3">
        <v>2301.3530000000001</v>
      </c>
      <c r="AD168" s="3">
        <v>2406.7289999999998</v>
      </c>
      <c r="AE168" s="3">
        <v>2572.17</v>
      </c>
      <c r="AF168" s="3">
        <v>2741.69</v>
      </c>
      <c r="AG168" s="3">
        <v>2900.7449999999999</v>
      </c>
      <c r="AH168" s="3">
        <v>3080.1210000000001</v>
      </c>
      <c r="AI168" s="3">
        <v>2012</v>
      </c>
    </row>
    <row r="169" spans="1:35" x14ac:dyDescent="0.25">
      <c r="A169" t="s">
        <v>508</v>
      </c>
      <c r="B169" t="s">
        <v>509</v>
      </c>
      <c r="C169" s="8">
        <f t="shared" si="5"/>
        <v>17.830689472389206</v>
      </c>
      <c r="D169" s="8">
        <f t="shared" si="4"/>
        <v>28.765619886629462</v>
      </c>
      <c r="F169" t="s">
        <v>3</v>
      </c>
      <c r="G169" t="s">
        <v>15</v>
      </c>
      <c r="H169" s="3">
        <v>4263.9889999999996</v>
      </c>
      <c r="I169" s="3">
        <v>4720.9830000000002</v>
      </c>
      <c r="J169" s="3">
        <v>5198.7139999999999</v>
      </c>
      <c r="K169" s="3">
        <v>5753.5259999999998</v>
      </c>
      <c r="L169" s="3">
        <v>6270.2240000000002</v>
      </c>
      <c r="M169" s="3">
        <v>6842.4489999999996</v>
      </c>
      <c r="N169" s="3">
        <v>7286.7740000000003</v>
      </c>
      <c r="O169" s="3">
        <v>7136.2719999999999</v>
      </c>
      <c r="P169" s="3">
        <v>6597.7619999999997</v>
      </c>
      <c r="Q169" s="3">
        <v>6940.2629999999999</v>
      </c>
      <c r="R169" s="3">
        <v>7358.2020000000002</v>
      </c>
      <c r="S169" s="3">
        <v>7712.5569999999998</v>
      </c>
      <c r="T169" s="3">
        <v>8236.5030000000006</v>
      </c>
      <c r="U169" s="3">
        <v>8925.7170000000006</v>
      </c>
      <c r="V169" s="3">
        <v>9664.5239999999994</v>
      </c>
      <c r="W169" s="3">
        <v>10305.558000000001</v>
      </c>
      <c r="X169" s="3">
        <v>11068.421</v>
      </c>
      <c r="Y169" s="3">
        <v>11896.697</v>
      </c>
      <c r="Z169" s="3">
        <v>12258.02</v>
      </c>
      <c r="AA169" s="3">
        <v>12183.016</v>
      </c>
      <c r="AB169" s="3">
        <v>13181.294</v>
      </c>
      <c r="AC169" s="3">
        <v>13505.887000000001</v>
      </c>
      <c r="AD169" s="3">
        <v>14692.951999999999</v>
      </c>
      <c r="AE169" s="3">
        <v>15275.217000000001</v>
      </c>
      <c r="AF169" s="3">
        <v>15578.557000000001</v>
      </c>
      <c r="AG169" s="3">
        <v>16081.217000000001</v>
      </c>
      <c r="AH169" s="3">
        <v>16759.365000000002</v>
      </c>
      <c r="AI169" s="3">
        <v>2014</v>
      </c>
    </row>
    <row r="170" spans="1:35" x14ac:dyDescent="0.25">
      <c r="A170" t="s">
        <v>511</v>
      </c>
      <c r="B170" t="s">
        <v>512</v>
      </c>
      <c r="C170" s="8" t="e">
        <f t="shared" si="5"/>
        <v>#VALUE!</v>
      </c>
      <c r="D170" s="8">
        <f t="shared" si="4"/>
        <v>10.526187656959095</v>
      </c>
      <c r="F170" t="s">
        <v>3</v>
      </c>
      <c r="G170" t="s">
        <v>15</v>
      </c>
      <c r="H170" s="3" t="s">
        <v>12</v>
      </c>
      <c r="I170" s="3" t="s">
        <v>12</v>
      </c>
      <c r="J170" s="3" t="s">
        <v>12</v>
      </c>
      <c r="K170" s="3" t="s">
        <v>12</v>
      </c>
      <c r="L170" s="3" t="s">
        <v>12</v>
      </c>
      <c r="M170" s="3" t="s">
        <v>12</v>
      </c>
      <c r="N170" s="3" t="s">
        <v>12</v>
      </c>
      <c r="O170" s="3" t="s">
        <v>12</v>
      </c>
      <c r="P170" s="3" t="s">
        <v>12</v>
      </c>
      <c r="Q170" s="3" t="s">
        <v>12</v>
      </c>
      <c r="R170" s="3">
        <v>1213.404</v>
      </c>
      <c r="S170" s="3">
        <v>1253.6289999999999</v>
      </c>
      <c r="T170" s="3">
        <v>1166.1500000000001</v>
      </c>
      <c r="U170" s="3">
        <v>1169.6020000000001</v>
      </c>
      <c r="V170" s="3">
        <v>2728.9679999999998</v>
      </c>
      <c r="W170" s="3">
        <v>4222.9709999999995</v>
      </c>
      <c r="X170" s="3">
        <v>6564.3450000000003</v>
      </c>
      <c r="Y170" s="3">
        <v>6854.6019999999999</v>
      </c>
      <c r="Z170" s="3">
        <v>7538.924</v>
      </c>
      <c r="AA170" s="3">
        <v>6828.1469999999999</v>
      </c>
      <c r="AB170" s="3">
        <v>6504.6549999999997</v>
      </c>
      <c r="AC170" s="3">
        <v>7269.0119999999997</v>
      </c>
      <c r="AD170" s="3">
        <v>7550.6660000000002</v>
      </c>
      <c r="AE170" s="3">
        <v>6404.3829999999998</v>
      </c>
      <c r="AF170" s="3">
        <v>5478.9970000000003</v>
      </c>
      <c r="AG170" s="3">
        <v>5884.5910000000003</v>
      </c>
      <c r="AH170" s="3">
        <v>5623.92</v>
      </c>
      <c r="AI170" s="3">
        <v>2011</v>
      </c>
    </row>
    <row r="171" spans="1:35" x14ac:dyDescent="0.25">
      <c r="A171" t="s">
        <v>514</v>
      </c>
      <c r="B171" t="s">
        <v>515</v>
      </c>
      <c r="C171" s="8">
        <f t="shared" si="5"/>
        <v>4.3017903831450379</v>
      </c>
      <c r="D171" s="8">
        <f t="shared" si="4"/>
        <v>2.6937894485566805</v>
      </c>
      <c r="F171" t="s">
        <v>3</v>
      </c>
      <c r="G171" t="s">
        <v>15</v>
      </c>
      <c r="H171" s="3">
        <v>1028.72</v>
      </c>
      <c r="I171" s="3">
        <v>1033.498</v>
      </c>
      <c r="J171" s="3">
        <v>1003.131</v>
      </c>
      <c r="K171" s="3">
        <v>842.88</v>
      </c>
      <c r="L171" s="3">
        <v>959.726</v>
      </c>
      <c r="M171" s="3">
        <v>1143.1890000000001</v>
      </c>
      <c r="N171" s="3">
        <v>1086.2249999999999</v>
      </c>
      <c r="O171" s="3">
        <v>1109.7639999999999</v>
      </c>
      <c r="P171" s="3">
        <v>1059.674</v>
      </c>
      <c r="Q171" s="3">
        <v>1067.4549999999999</v>
      </c>
      <c r="R171" s="3">
        <v>1048.981</v>
      </c>
      <c r="S171" s="3">
        <v>1030.3969999999999</v>
      </c>
      <c r="T171" s="3">
        <v>1006.9</v>
      </c>
      <c r="U171" s="3">
        <v>1052.4860000000001</v>
      </c>
      <c r="V171" s="3">
        <v>1082.912</v>
      </c>
      <c r="W171" s="3">
        <v>1106.8330000000001</v>
      </c>
      <c r="X171" s="3">
        <v>1159.1410000000001</v>
      </c>
      <c r="Y171" s="3">
        <v>1151.1590000000001</v>
      </c>
      <c r="Z171" s="3">
        <v>1171.4380000000001</v>
      </c>
      <c r="AA171" s="3">
        <v>1190.4380000000001</v>
      </c>
      <c r="AB171" s="3">
        <v>1221.893</v>
      </c>
      <c r="AC171" s="3">
        <v>1273.2929999999999</v>
      </c>
      <c r="AD171" s="3">
        <v>1338.136</v>
      </c>
      <c r="AE171" s="3">
        <v>1396.57</v>
      </c>
      <c r="AF171" s="3">
        <v>1452.2049999999999</v>
      </c>
      <c r="AG171" s="3">
        <v>1505.944</v>
      </c>
      <c r="AH171" s="3">
        <v>1567.848</v>
      </c>
      <c r="AI171" s="3">
        <v>2010</v>
      </c>
    </row>
    <row r="172" spans="1:35" x14ac:dyDescent="0.25">
      <c r="A172" t="s">
        <v>517</v>
      </c>
      <c r="B172" t="s">
        <v>518</v>
      </c>
      <c r="C172" s="8">
        <f t="shared" si="5"/>
        <v>10.423524293373474</v>
      </c>
      <c r="D172" s="8">
        <f t="shared" si="4"/>
        <v>9.0655002446591979</v>
      </c>
      <c r="F172" t="s">
        <v>3</v>
      </c>
      <c r="G172" t="s">
        <v>15</v>
      </c>
      <c r="H172" s="3">
        <v>2492.6570000000002</v>
      </c>
      <c r="I172" s="3">
        <v>2711.2910000000002</v>
      </c>
      <c r="J172" s="3">
        <v>2654.473</v>
      </c>
      <c r="K172" s="3">
        <v>2702.3969999999999</v>
      </c>
      <c r="L172" s="3">
        <v>2822.2109999999998</v>
      </c>
      <c r="M172" s="3">
        <v>3000.3049999999998</v>
      </c>
      <c r="N172" s="3">
        <v>3053.913</v>
      </c>
      <c r="O172" s="3">
        <v>2983.279</v>
      </c>
      <c r="P172" s="3">
        <v>3099.2660000000001</v>
      </c>
      <c r="Q172" s="3">
        <v>3202.654</v>
      </c>
      <c r="R172" s="3">
        <v>3296.4340000000002</v>
      </c>
      <c r="S172" s="3">
        <v>3466.87</v>
      </c>
      <c r="T172" s="3">
        <v>3604.8969999999999</v>
      </c>
      <c r="U172" s="3">
        <v>3713.8510000000001</v>
      </c>
      <c r="V172" s="3">
        <v>3844.3710000000001</v>
      </c>
      <c r="W172" s="3">
        <v>3960.5160000000001</v>
      </c>
      <c r="X172" s="3">
        <v>3951.1030000000001</v>
      </c>
      <c r="Y172" s="3">
        <v>4000</v>
      </c>
      <c r="Z172" s="3">
        <v>4169.9070000000002</v>
      </c>
      <c r="AA172" s="3">
        <v>4316.924</v>
      </c>
      <c r="AB172" s="3">
        <v>4496.6490000000003</v>
      </c>
      <c r="AC172" s="3">
        <v>4660.6729999999998</v>
      </c>
      <c r="AD172" s="3">
        <v>4682.1120000000001</v>
      </c>
      <c r="AE172" s="3">
        <v>4724.0020000000004</v>
      </c>
      <c r="AF172" s="3">
        <v>4900.5150000000003</v>
      </c>
      <c r="AG172" s="3">
        <v>5068.0039999999999</v>
      </c>
      <c r="AH172" s="3">
        <v>5238.7690000000002</v>
      </c>
      <c r="AI172" s="3">
        <v>2012</v>
      </c>
    </row>
    <row r="173" spans="1:35" x14ac:dyDescent="0.25">
      <c r="A173" t="s">
        <v>520</v>
      </c>
      <c r="B173" t="s">
        <v>521</v>
      </c>
      <c r="C173" s="8">
        <f t="shared" si="5"/>
        <v>32.778478536461265</v>
      </c>
      <c r="D173" s="8">
        <f t="shared" si="4"/>
        <v>58.40259142879809</v>
      </c>
      <c r="F173" t="s">
        <v>3</v>
      </c>
      <c r="G173" t="s">
        <v>15</v>
      </c>
      <c r="H173" s="3">
        <v>7838.5680000000002</v>
      </c>
      <c r="I173" s="3">
        <v>8262.6790000000001</v>
      </c>
      <c r="J173" s="3">
        <v>8260.9269999999997</v>
      </c>
      <c r="K173" s="3">
        <v>8288.1139999999996</v>
      </c>
      <c r="L173" s="3">
        <v>8725.0550000000003</v>
      </c>
      <c r="M173" s="3">
        <v>9224.7109999999993</v>
      </c>
      <c r="N173" s="3">
        <v>10027.625</v>
      </c>
      <c r="O173" s="3">
        <v>10963.289000000001</v>
      </c>
      <c r="P173" s="3">
        <v>11963.953</v>
      </c>
      <c r="Q173" s="3">
        <v>13098.591</v>
      </c>
      <c r="R173" s="3">
        <v>14373.018</v>
      </c>
      <c r="S173" s="3">
        <v>15260.823</v>
      </c>
      <c r="T173" s="3">
        <v>16654.536</v>
      </c>
      <c r="U173" s="3">
        <v>19346.686000000002</v>
      </c>
      <c r="V173" s="3">
        <v>21350.701000000001</v>
      </c>
      <c r="W173" s="3">
        <v>23287.649000000001</v>
      </c>
      <c r="X173" s="3">
        <v>27037.131000000001</v>
      </c>
      <c r="Y173" s="3">
        <v>28930.531999999999</v>
      </c>
      <c r="Z173" s="3">
        <v>30349.673999999999</v>
      </c>
      <c r="AA173" s="3">
        <v>29103.331999999999</v>
      </c>
      <c r="AB173" s="3">
        <v>29307.965</v>
      </c>
      <c r="AC173" s="3">
        <v>29803.148000000001</v>
      </c>
      <c r="AD173" s="3">
        <v>30666.558000000001</v>
      </c>
      <c r="AE173" s="3">
        <v>31550.931</v>
      </c>
      <c r="AF173" s="3">
        <v>32170.231</v>
      </c>
      <c r="AG173" s="3">
        <v>32649.557000000001</v>
      </c>
      <c r="AH173" s="3">
        <v>33326.61</v>
      </c>
      <c r="AI173" s="3">
        <v>2012</v>
      </c>
    </row>
    <row r="174" spans="1:35" x14ac:dyDescent="0.25">
      <c r="A174" t="s">
        <v>523</v>
      </c>
      <c r="B174" t="s">
        <v>524</v>
      </c>
      <c r="C174" s="8">
        <f t="shared" si="5"/>
        <v>14.929017447859735</v>
      </c>
      <c r="D174" s="8">
        <f t="shared" si="4"/>
        <v>20.481793035758699</v>
      </c>
      <c r="F174" t="s">
        <v>3</v>
      </c>
      <c r="G174" t="s">
        <v>15</v>
      </c>
      <c r="H174" s="3">
        <v>3570.09</v>
      </c>
      <c r="I174" s="3">
        <v>3765.933</v>
      </c>
      <c r="J174" s="3">
        <v>4076.127</v>
      </c>
      <c r="K174" s="3">
        <v>4235.4089999999997</v>
      </c>
      <c r="L174" s="3">
        <v>4373.5450000000001</v>
      </c>
      <c r="M174" s="3">
        <v>4496.1109999999999</v>
      </c>
      <c r="N174" s="3">
        <v>4821.0510000000004</v>
      </c>
      <c r="O174" s="3">
        <v>5113.6729999999998</v>
      </c>
      <c r="P174" s="3">
        <v>5356.875</v>
      </c>
      <c r="Q174" s="3">
        <v>5691.3580000000002</v>
      </c>
      <c r="R174" s="3">
        <v>6009.7160000000003</v>
      </c>
      <c r="S174" s="3">
        <v>6379.268</v>
      </c>
      <c r="T174" s="3">
        <v>6520.8940000000002</v>
      </c>
      <c r="U174" s="3">
        <v>6949.9260000000004</v>
      </c>
      <c r="V174" s="3">
        <v>7496.0460000000003</v>
      </c>
      <c r="W174" s="3">
        <v>7969.1949999999997</v>
      </c>
      <c r="X174" s="3">
        <v>8593.7630000000008</v>
      </c>
      <c r="Y174" s="3">
        <v>9285.0329999999994</v>
      </c>
      <c r="Z174" s="3">
        <v>9789.9979999999996</v>
      </c>
      <c r="AA174" s="3">
        <v>10063.65</v>
      </c>
      <c r="AB174" s="3">
        <v>10347.035</v>
      </c>
      <c r="AC174" s="3">
        <v>10235.035</v>
      </c>
      <c r="AD174" s="3">
        <v>10710.962</v>
      </c>
      <c r="AE174" s="3">
        <v>11018.638000000001</v>
      </c>
      <c r="AF174" s="3">
        <v>11341.37</v>
      </c>
      <c r="AG174" s="3">
        <v>11450.201999999999</v>
      </c>
      <c r="AH174" s="3">
        <v>11813.204</v>
      </c>
      <c r="AI174" s="3">
        <v>2010</v>
      </c>
    </row>
    <row r="175" spans="1:35" x14ac:dyDescent="0.25">
      <c r="A175" t="s">
        <v>526</v>
      </c>
      <c r="B175" t="s">
        <v>527</v>
      </c>
      <c r="C175" s="8">
        <f t="shared" si="5"/>
        <v>29.736213839025925</v>
      </c>
      <c r="D175" s="8">
        <f t="shared" si="4"/>
        <v>36.270894749678895</v>
      </c>
      <c r="F175" t="s">
        <v>3</v>
      </c>
      <c r="G175" t="s">
        <v>15</v>
      </c>
      <c r="H175" s="3">
        <v>7111.0479999999998</v>
      </c>
      <c r="I175" s="3">
        <v>7269.5219999999999</v>
      </c>
      <c r="J175" s="3">
        <v>7727.5860000000002</v>
      </c>
      <c r="K175" s="3">
        <v>8407.8040000000001</v>
      </c>
      <c r="L175" s="3">
        <v>7984.7920000000004</v>
      </c>
      <c r="M175" s="3">
        <v>8574.5040000000008</v>
      </c>
      <c r="N175" s="3">
        <v>9170.3029999999999</v>
      </c>
      <c r="O175" s="3">
        <v>9846.5540000000001</v>
      </c>
      <c r="P175" s="3">
        <v>9794.0759999999991</v>
      </c>
      <c r="Q175" s="3">
        <v>9472.8289999999997</v>
      </c>
      <c r="R175" s="3">
        <v>10199.029</v>
      </c>
      <c r="S175" s="3">
        <v>9701.7309999999998</v>
      </c>
      <c r="T175" s="3">
        <v>10325.232</v>
      </c>
      <c r="U175" s="3">
        <v>10954.16</v>
      </c>
      <c r="V175" s="3">
        <v>12162.808999999999</v>
      </c>
      <c r="W175" s="3">
        <v>13442.626</v>
      </c>
      <c r="X175" s="3">
        <v>14627.009</v>
      </c>
      <c r="Y175" s="3">
        <v>15523.934999999999</v>
      </c>
      <c r="Z175" s="3">
        <v>15732.27</v>
      </c>
      <c r="AA175" s="3">
        <v>14880.055</v>
      </c>
      <c r="AB175" s="3">
        <v>16193.129000000001</v>
      </c>
      <c r="AC175" s="3">
        <v>17715.246999999999</v>
      </c>
      <c r="AD175" s="3">
        <v>18192.076000000001</v>
      </c>
      <c r="AE175" s="3">
        <v>19041.13</v>
      </c>
      <c r="AF175" s="3">
        <v>19698.302</v>
      </c>
      <c r="AG175" s="3">
        <v>20276.988000000001</v>
      </c>
      <c r="AH175" s="3">
        <v>20888.774000000001</v>
      </c>
      <c r="AI175" s="3">
        <v>2013</v>
      </c>
    </row>
    <row r="176" spans="1:35" x14ac:dyDescent="0.25">
      <c r="A176" t="s">
        <v>529</v>
      </c>
      <c r="B176" t="s">
        <v>530</v>
      </c>
      <c r="C176" s="8" t="e">
        <f t="shared" si="5"/>
        <v>#VALUE!</v>
      </c>
      <c r="D176" s="8">
        <f t="shared" si="4"/>
        <v>27.429953279976075</v>
      </c>
      <c r="F176" t="s">
        <v>3</v>
      </c>
      <c r="G176" t="s">
        <v>15</v>
      </c>
      <c r="H176" s="3" t="s">
        <v>12</v>
      </c>
      <c r="I176" s="3" t="s">
        <v>12</v>
      </c>
      <c r="J176" s="3">
        <v>3062.462</v>
      </c>
      <c r="K176" s="3">
        <v>2793.576</v>
      </c>
      <c r="L176" s="3">
        <v>2300.473</v>
      </c>
      <c r="M176" s="3">
        <v>2126.2069999999999</v>
      </c>
      <c r="N176" s="3">
        <v>1971.8620000000001</v>
      </c>
      <c r="O176" s="3">
        <v>1604.068</v>
      </c>
      <c r="P176" s="3">
        <v>1797.65</v>
      </c>
      <c r="Q176" s="3">
        <v>2088.5529999999999</v>
      </c>
      <c r="R176" s="3">
        <v>2490.0059999999999</v>
      </c>
      <c r="S176" s="3">
        <v>3016.0340000000001</v>
      </c>
      <c r="T176" s="3">
        <v>3490.482</v>
      </c>
      <c r="U176" s="3">
        <v>4106.1679999999997</v>
      </c>
      <c r="V176" s="3">
        <v>4762.7520000000004</v>
      </c>
      <c r="W176" s="3">
        <v>5469.5339999999997</v>
      </c>
      <c r="X176" s="3">
        <v>6157.3609999999999</v>
      </c>
      <c r="Y176" s="3">
        <v>6909.598</v>
      </c>
      <c r="Z176" s="3">
        <v>7956.7979999999998</v>
      </c>
      <c r="AA176" s="3">
        <v>8374.9210000000003</v>
      </c>
      <c r="AB176" s="3">
        <v>9108.0069999999996</v>
      </c>
      <c r="AC176" s="3">
        <v>10498.433000000001</v>
      </c>
      <c r="AD176" s="3">
        <v>11686.379000000001</v>
      </c>
      <c r="AE176" s="3">
        <v>12881.424999999999</v>
      </c>
      <c r="AF176" s="3">
        <v>14216.968000000001</v>
      </c>
      <c r="AG176" s="3">
        <v>15334.522000000001</v>
      </c>
      <c r="AH176" s="3">
        <v>16626.900000000001</v>
      </c>
      <c r="AI176" s="3">
        <v>2004</v>
      </c>
    </row>
    <row r="177" spans="1:35" x14ac:dyDescent="0.25">
      <c r="A177" t="s">
        <v>532</v>
      </c>
      <c r="B177" t="s">
        <v>533</v>
      </c>
      <c r="C177" s="8" t="e">
        <f t="shared" si="5"/>
        <v>#VALUE!</v>
      </c>
      <c r="D177" s="8">
        <f t="shared" si="4"/>
        <v>6.1180844870684803</v>
      </c>
      <c r="F177" t="s">
        <v>3</v>
      </c>
      <c r="G177" t="s">
        <v>15</v>
      </c>
      <c r="H177" s="3" t="s">
        <v>12</v>
      </c>
      <c r="I177" s="3" t="s">
        <v>12</v>
      </c>
      <c r="J177" s="3" t="s">
        <v>12</v>
      </c>
      <c r="K177" s="3" t="s">
        <v>12</v>
      </c>
      <c r="L177" s="3" t="s">
        <v>12</v>
      </c>
      <c r="M177" s="3" t="s">
        <v>12</v>
      </c>
      <c r="N177" s="3" t="s">
        <v>12</v>
      </c>
      <c r="O177" s="3" t="s">
        <v>12</v>
      </c>
      <c r="P177" s="3" t="s">
        <v>12</v>
      </c>
      <c r="Q177" s="3" t="s">
        <v>12</v>
      </c>
      <c r="R177" s="3" t="s">
        <v>12</v>
      </c>
      <c r="S177" s="3" t="s">
        <v>12</v>
      </c>
      <c r="T177" s="3">
        <v>2626.5590000000002</v>
      </c>
      <c r="U177" s="3">
        <v>2562.777</v>
      </c>
      <c r="V177" s="3">
        <v>2556.4059999999999</v>
      </c>
      <c r="W177" s="3">
        <v>2498.0630000000001</v>
      </c>
      <c r="X177" s="3">
        <v>2614.9499999999998</v>
      </c>
      <c r="Y177" s="3">
        <v>2818.6509999999998</v>
      </c>
      <c r="Z177" s="3">
        <v>3063.7869999999998</v>
      </c>
      <c r="AA177" s="3">
        <v>2912.5479999999998</v>
      </c>
      <c r="AB177" s="3">
        <v>2830.9549999999999</v>
      </c>
      <c r="AC177" s="3">
        <v>3093.6770000000001</v>
      </c>
      <c r="AD177" s="3">
        <v>3116.1880000000001</v>
      </c>
      <c r="AE177" s="3">
        <v>3174.203</v>
      </c>
      <c r="AF177" s="3">
        <v>3285.6790000000001</v>
      </c>
      <c r="AG177" s="3">
        <v>3420.2719999999999</v>
      </c>
      <c r="AH177" s="3">
        <v>3583.8960000000002</v>
      </c>
      <c r="AI177" s="3">
        <v>2012</v>
      </c>
    </row>
    <row r="178" spans="1:35" x14ac:dyDescent="0.25">
      <c r="A178" t="s">
        <v>535</v>
      </c>
      <c r="B178" t="s">
        <v>536</v>
      </c>
      <c r="C178" s="8">
        <f t="shared" si="5"/>
        <v>2.3539163470878108</v>
      </c>
      <c r="D178" s="8">
        <f t="shared" si="4"/>
        <v>3.5763388126082263</v>
      </c>
      <c r="F178" t="s">
        <v>3</v>
      </c>
      <c r="G178" t="s">
        <v>15</v>
      </c>
      <c r="H178" s="3">
        <v>562.91</v>
      </c>
      <c r="I178" s="3">
        <v>571.678</v>
      </c>
      <c r="J178" s="3">
        <v>581.78300000000002</v>
      </c>
      <c r="K178" s="3">
        <v>624.774</v>
      </c>
      <c r="L178" s="3">
        <v>655.43399999999997</v>
      </c>
      <c r="M178" s="3">
        <v>723.07799999999997</v>
      </c>
      <c r="N178" s="3">
        <v>777.01300000000003</v>
      </c>
      <c r="O178" s="3">
        <v>807.15899999999999</v>
      </c>
      <c r="P178" s="3">
        <v>820.98400000000004</v>
      </c>
      <c r="Q178" s="3">
        <v>874.702</v>
      </c>
      <c r="R178" s="3">
        <v>912.18799999999999</v>
      </c>
      <c r="S178" s="3">
        <v>982.41399999999999</v>
      </c>
      <c r="T178" s="3">
        <v>1034.904</v>
      </c>
      <c r="U178" s="3">
        <v>1082.9179999999999</v>
      </c>
      <c r="V178" s="3">
        <v>1134.924</v>
      </c>
      <c r="W178" s="3">
        <v>1248.2570000000001</v>
      </c>
      <c r="X178" s="3">
        <v>1330.9359999999999</v>
      </c>
      <c r="Y178" s="3">
        <v>1428.4369999999999</v>
      </c>
      <c r="Z178" s="3">
        <v>1552.703</v>
      </c>
      <c r="AA178" s="3">
        <v>1634.201</v>
      </c>
      <c r="AB178" s="3">
        <v>1723.3610000000001</v>
      </c>
      <c r="AC178" s="3">
        <v>1820.0239999999999</v>
      </c>
      <c r="AD178" s="3">
        <v>1839.375</v>
      </c>
      <c r="AE178" s="3">
        <v>1874.934</v>
      </c>
      <c r="AF178" s="3">
        <v>1938.5840000000001</v>
      </c>
      <c r="AG178" s="3">
        <v>1999.327</v>
      </c>
      <c r="AH178" s="3">
        <v>2071.3440000000001</v>
      </c>
      <c r="AI178" s="3">
        <v>2013</v>
      </c>
    </row>
    <row r="179" spans="1:35" x14ac:dyDescent="0.25">
      <c r="A179" t="s">
        <v>538</v>
      </c>
      <c r="B179" t="s">
        <v>539</v>
      </c>
      <c r="C179" s="8" t="e">
        <f t="shared" si="5"/>
        <v>#VALUE!</v>
      </c>
      <c r="D179" s="8">
        <f t="shared" si="4"/>
        <v>14.291644318204892</v>
      </c>
      <c r="F179" t="s">
        <v>3</v>
      </c>
      <c r="G179" t="s">
        <v>15</v>
      </c>
      <c r="H179" s="3" t="s">
        <v>12</v>
      </c>
      <c r="I179" s="3" t="s">
        <v>12</v>
      </c>
      <c r="J179" s="3">
        <v>6136.6139999999996</v>
      </c>
      <c r="K179" s="3">
        <v>5368.8630000000003</v>
      </c>
      <c r="L179" s="3">
        <v>4269.1019999999999</v>
      </c>
      <c r="M179" s="3">
        <v>3861.047</v>
      </c>
      <c r="N179" s="3">
        <v>3577.5540000000001</v>
      </c>
      <c r="O179" s="3">
        <v>3553.328</v>
      </c>
      <c r="P179" s="3">
        <v>3557.1930000000002</v>
      </c>
      <c r="Q179" s="3">
        <v>3635.86</v>
      </c>
      <c r="R179" s="3">
        <v>3975.7040000000002</v>
      </c>
      <c r="S179" s="3">
        <v>4480.4470000000001</v>
      </c>
      <c r="T179" s="3">
        <v>4834.009</v>
      </c>
      <c r="U179" s="3">
        <v>5442.9679999999998</v>
      </c>
      <c r="V179" s="3">
        <v>6297.6620000000003</v>
      </c>
      <c r="W179" s="3">
        <v>6750.2619999999997</v>
      </c>
      <c r="X179" s="3">
        <v>7530.1390000000001</v>
      </c>
      <c r="Y179" s="3">
        <v>8415.1530000000002</v>
      </c>
      <c r="Z179" s="3">
        <v>8816.4130000000005</v>
      </c>
      <c r="AA179" s="3">
        <v>7568.509</v>
      </c>
      <c r="AB179" s="3">
        <v>7712.0590000000002</v>
      </c>
      <c r="AC179" s="3">
        <v>8327.9290000000001</v>
      </c>
      <c r="AD179" s="3">
        <v>8540.5509999999995</v>
      </c>
      <c r="AE179" s="3">
        <v>9696.9349999999995</v>
      </c>
      <c r="AF179" s="3">
        <v>8680.8289999999997</v>
      </c>
      <c r="AG179" s="3">
        <v>7989.643</v>
      </c>
      <c r="AH179" s="3">
        <v>8260.8430000000008</v>
      </c>
      <c r="AI179" s="3">
        <v>2014</v>
      </c>
    </row>
    <row r="180" spans="1:35" x14ac:dyDescent="0.25">
      <c r="A180" t="s">
        <v>541</v>
      </c>
      <c r="B180" t="s">
        <v>542</v>
      </c>
      <c r="C180" s="8">
        <f t="shared" si="5"/>
        <v>294.89943950270646</v>
      </c>
      <c r="D180" s="8">
        <f t="shared" si="4"/>
        <v>119.84171162519803</v>
      </c>
      <c r="F180" t="s">
        <v>3</v>
      </c>
      <c r="G180" t="s">
        <v>15</v>
      </c>
      <c r="H180" s="3">
        <v>70521.555999999997</v>
      </c>
      <c r="I180" s="3">
        <v>71204.876999999993</v>
      </c>
      <c r="J180" s="3">
        <v>71964.773000000001</v>
      </c>
      <c r="K180" s="3">
        <v>71109.773000000001</v>
      </c>
      <c r="L180" s="3">
        <v>72830.514999999999</v>
      </c>
      <c r="M180" s="3">
        <v>73292.604000000007</v>
      </c>
      <c r="N180" s="3">
        <v>77585.918999999994</v>
      </c>
      <c r="O180" s="3">
        <v>81115.092999999993</v>
      </c>
      <c r="P180" s="3">
        <v>75236.811000000002</v>
      </c>
      <c r="Q180" s="3">
        <v>74053.701000000001</v>
      </c>
      <c r="R180" s="3">
        <v>86155.584000000003</v>
      </c>
      <c r="S180" s="3">
        <v>84874.319000000003</v>
      </c>
      <c r="T180" s="3">
        <v>83477.084000000003</v>
      </c>
      <c r="U180" s="3">
        <v>87364.986999999994</v>
      </c>
      <c r="V180" s="3">
        <v>92863.297000000006</v>
      </c>
      <c r="W180" s="3">
        <v>92059.937000000005</v>
      </c>
      <c r="X180" s="3">
        <v>85376.664000000004</v>
      </c>
      <c r="Y180" s="3">
        <v>72892.354000000007</v>
      </c>
      <c r="Z180" s="3">
        <v>59076.85</v>
      </c>
      <c r="AA180" s="3">
        <v>55535.222000000002</v>
      </c>
      <c r="AB180" s="3">
        <v>56687.360999999997</v>
      </c>
      <c r="AC180" s="3">
        <v>58916.56</v>
      </c>
      <c r="AD180" s="3">
        <v>62461.506999999998</v>
      </c>
      <c r="AE180" s="3">
        <v>64294.082999999999</v>
      </c>
      <c r="AF180" s="3">
        <v>66346.631999999998</v>
      </c>
      <c r="AG180" s="3">
        <v>66996.664000000004</v>
      </c>
      <c r="AH180" s="3">
        <v>67965.091</v>
      </c>
      <c r="AI180" s="3">
        <v>2010</v>
      </c>
    </row>
    <row r="181" spans="1:35" x14ac:dyDescent="0.25">
      <c r="A181" t="s">
        <v>544</v>
      </c>
      <c r="B181" t="s">
        <v>545</v>
      </c>
      <c r="C181" s="8">
        <f t="shared" si="5"/>
        <v>71.585577243298047</v>
      </c>
      <c r="D181" s="8">
        <f t="shared" si="4"/>
        <v>73.264902097414875</v>
      </c>
      <c r="F181" t="s">
        <v>3</v>
      </c>
      <c r="G181" t="s">
        <v>15</v>
      </c>
      <c r="H181" s="3">
        <v>17118.806</v>
      </c>
      <c r="I181" s="3">
        <v>17408.475999999999</v>
      </c>
      <c r="J181" s="3">
        <v>17839.581999999999</v>
      </c>
      <c r="K181" s="3">
        <v>18705.262999999999</v>
      </c>
      <c r="L181" s="3">
        <v>19821.463</v>
      </c>
      <c r="M181" s="3">
        <v>20688.587</v>
      </c>
      <c r="N181" s="3">
        <v>21576.262999999999</v>
      </c>
      <c r="O181" s="3">
        <v>22448.008000000002</v>
      </c>
      <c r="P181" s="3">
        <v>23423.564999999999</v>
      </c>
      <c r="Q181" s="3">
        <v>24444.09</v>
      </c>
      <c r="R181" s="3">
        <v>25853.498</v>
      </c>
      <c r="S181" s="3">
        <v>27043.036</v>
      </c>
      <c r="T181" s="3">
        <v>28033.856</v>
      </c>
      <c r="U181" s="3">
        <v>29705.756000000001</v>
      </c>
      <c r="V181" s="3">
        <v>31120.106</v>
      </c>
      <c r="W181" s="3">
        <v>32807.375999999997</v>
      </c>
      <c r="X181" s="3">
        <v>34643.434000000001</v>
      </c>
      <c r="Y181" s="3">
        <v>36233.769999999997</v>
      </c>
      <c r="Z181" s="3">
        <v>36574.786</v>
      </c>
      <c r="AA181" s="3">
        <v>35039.116000000002</v>
      </c>
      <c r="AB181" s="3">
        <v>35872.258999999998</v>
      </c>
      <c r="AC181" s="3">
        <v>36613.536</v>
      </c>
      <c r="AD181" s="3">
        <v>37286.281000000003</v>
      </c>
      <c r="AE181" s="3">
        <v>38295.260999999999</v>
      </c>
      <c r="AF181" s="3">
        <v>39826.063000000002</v>
      </c>
      <c r="AG181" s="3">
        <v>40958.226999999999</v>
      </c>
      <c r="AH181" s="3">
        <v>42080.281999999999</v>
      </c>
      <c r="AI181" s="3">
        <v>2014</v>
      </c>
    </row>
    <row r="182" spans="1:35" x14ac:dyDescent="0.25">
      <c r="A182" t="s">
        <v>547</v>
      </c>
      <c r="B182" t="s">
        <v>548</v>
      </c>
      <c r="C182" s="8">
        <f t="shared" si="5"/>
        <v>100</v>
      </c>
      <c r="D182" s="8">
        <f t="shared" si="4"/>
        <v>100</v>
      </c>
      <c r="F182" t="s">
        <v>3</v>
      </c>
      <c r="G182" t="s">
        <v>15</v>
      </c>
      <c r="H182" s="3">
        <v>23913.763999999999</v>
      </c>
      <c r="I182" s="3">
        <v>24365.623</v>
      </c>
      <c r="J182" s="3">
        <v>25466.828000000001</v>
      </c>
      <c r="K182" s="3">
        <v>26441.648000000001</v>
      </c>
      <c r="L182" s="3">
        <v>27755.763999999999</v>
      </c>
      <c r="M182" s="3">
        <v>28762.675999999999</v>
      </c>
      <c r="N182" s="3">
        <v>30047.313999999998</v>
      </c>
      <c r="O182" s="3">
        <v>31553.621999999999</v>
      </c>
      <c r="P182" s="3">
        <v>32929.038</v>
      </c>
      <c r="Q182" s="3">
        <v>34601.722000000002</v>
      </c>
      <c r="R182" s="3">
        <v>36432.514000000003</v>
      </c>
      <c r="S182" s="3">
        <v>37241.347000000002</v>
      </c>
      <c r="T182" s="3">
        <v>38113.892</v>
      </c>
      <c r="U182" s="3">
        <v>39591.864999999998</v>
      </c>
      <c r="V182" s="3">
        <v>41838.455000000002</v>
      </c>
      <c r="W182" s="3">
        <v>44218.305999999997</v>
      </c>
      <c r="X182" s="3">
        <v>46351.667000000001</v>
      </c>
      <c r="Y182" s="3">
        <v>47954.531999999999</v>
      </c>
      <c r="Z182" s="3">
        <v>48302.283000000003</v>
      </c>
      <c r="AA182" s="3">
        <v>46909.421999999999</v>
      </c>
      <c r="AB182" s="3">
        <v>48309.451000000001</v>
      </c>
      <c r="AC182" s="3">
        <v>49724.999000000003</v>
      </c>
      <c r="AD182" s="3">
        <v>51384.002</v>
      </c>
      <c r="AE182" s="3">
        <v>52607.917000000001</v>
      </c>
      <c r="AF182" s="3">
        <v>54369.826000000001</v>
      </c>
      <c r="AG182" s="3">
        <v>55904.294999999998</v>
      </c>
      <c r="AH182" s="3">
        <v>57765.512000000002</v>
      </c>
      <c r="AI182" s="3">
        <v>2014</v>
      </c>
    </row>
    <row r="183" spans="1:35" x14ac:dyDescent="0.25">
      <c r="A183" t="s">
        <v>550</v>
      </c>
      <c r="B183" t="s">
        <v>551</v>
      </c>
      <c r="C183" s="8">
        <f t="shared" si="5"/>
        <v>27.473805461992519</v>
      </c>
      <c r="D183" s="8">
        <f t="shared" si="4"/>
        <v>38.850424640897451</v>
      </c>
      <c r="F183" t="s">
        <v>3</v>
      </c>
      <c r="G183" t="s">
        <v>15</v>
      </c>
      <c r="H183" s="3">
        <v>6570.0209999999997</v>
      </c>
      <c r="I183" s="3">
        <v>6988.2860000000001</v>
      </c>
      <c r="J183" s="3">
        <v>7668.5079999999998</v>
      </c>
      <c r="K183" s="3">
        <v>8011.51</v>
      </c>
      <c r="L183" s="3">
        <v>8695.4959999999992</v>
      </c>
      <c r="M183" s="3">
        <v>8694.0069999999996</v>
      </c>
      <c r="N183" s="3">
        <v>9288.7829999999994</v>
      </c>
      <c r="O183" s="3">
        <v>9811.402</v>
      </c>
      <c r="P183" s="3">
        <v>10286.772999999999</v>
      </c>
      <c r="Q183" s="3">
        <v>10088.177</v>
      </c>
      <c r="R183" s="3">
        <v>10097.58</v>
      </c>
      <c r="S183" s="3">
        <v>9947.6769999999997</v>
      </c>
      <c r="T183" s="3">
        <v>9387.7099999999991</v>
      </c>
      <c r="U183" s="3">
        <v>9812.5259999999998</v>
      </c>
      <c r="V183" s="3">
        <v>10555.922</v>
      </c>
      <c r="W183" s="3">
        <v>11623.007</v>
      </c>
      <c r="X183" s="3">
        <v>12438.27</v>
      </c>
      <c r="Y183" s="3">
        <v>13565.91</v>
      </c>
      <c r="Z183" s="3">
        <v>14779.516</v>
      </c>
      <c r="AA183" s="3">
        <v>15473.162</v>
      </c>
      <c r="AB183" s="3">
        <v>16825.814999999999</v>
      </c>
      <c r="AC183" s="3">
        <v>17995.258000000002</v>
      </c>
      <c r="AD183" s="3">
        <v>18868.838</v>
      </c>
      <c r="AE183" s="3">
        <v>20084.013999999999</v>
      </c>
      <c r="AF183" s="3">
        <v>21054.99</v>
      </c>
      <c r="AG183" s="3">
        <v>21719.056</v>
      </c>
      <c r="AH183" s="3">
        <v>22384.973999999998</v>
      </c>
      <c r="AI183" s="3">
        <v>2014</v>
      </c>
    </row>
    <row r="184" spans="1:35" x14ac:dyDescent="0.25">
      <c r="A184" t="s">
        <v>553</v>
      </c>
      <c r="B184" t="s">
        <v>554</v>
      </c>
      <c r="C184" s="8" t="e">
        <f t="shared" si="5"/>
        <v>#VALUE!</v>
      </c>
      <c r="D184" s="8">
        <f t="shared" si="4"/>
        <v>10.73223622621482</v>
      </c>
      <c r="F184" t="s">
        <v>3</v>
      </c>
      <c r="G184" t="s">
        <v>15</v>
      </c>
      <c r="H184" s="3" t="s">
        <v>12</v>
      </c>
      <c r="I184" s="3" t="s">
        <v>12</v>
      </c>
      <c r="J184" s="3">
        <v>1768.6679999999999</v>
      </c>
      <c r="K184" s="3">
        <v>1728.3879999999999</v>
      </c>
      <c r="L184" s="3">
        <v>1641.1010000000001</v>
      </c>
      <c r="M184" s="3">
        <v>1630.4459999999999</v>
      </c>
      <c r="N184" s="3">
        <v>1656.2570000000001</v>
      </c>
      <c r="O184" s="3">
        <v>1717.52</v>
      </c>
      <c r="P184" s="3">
        <v>1783.7619999999999</v>
      </c>
      <c r="Q184" s="3">
        <v>1861.8889999999999</v>
      </c>
      <c r="R184" s="3">
        <v>1950.8230000000001</v>
      </c>
      <c r="S184" s="3">
        <v>2054.1</v>
      </c>
      <c r="T184" s="3">
        <v>2142.5450000000001</v>
      </c>
      <c r="U184" s="3">
        <v>2252.4259999999999</v>
      </c>
      <c r="V184" s="3">
        <v>2464.7089999999998</v>
      </c>
      <c r="W184" s="3">
        <v>2691.8780000000002</v>
      </c>
      <c r="X184" s="3">
        <v>2943.4229999999998</v>
      </c>
      <c r="Y184" s="3">
        <v>3258.9450000000002</v>
      </c>
      <c r="Z184" s="3">
        <v>3561.2890000000002</v>
      </c>
      <c r="AA184" s="3">
        <v>3814.2930000000001</v>
      </c>
      <c r="AB184" s="3">
        <v>4115.5780000000004</v>
      </c>
      <c r="AC184" s="3">
        <v>4455.3829999999998</v>
      </c>
      <c r="AD184" s="3">
        <v>4802.915</v>
      </c>
      <c r="AE184" s="3">
        <v>5185.3980000000001</v>
      </c>
      <c r="AF184" s="3">
        <v>5629.9409999999998</v>
      </c>
      <c r="AG184" s="3">
        <v>5999.7809999999999</v>
      </c>
      <c r="AH184" s="3">
        <v>6419.0469999999996</v>
      </c>
      <c r="AI184" s="3">
        <v>2013</v>
      </c>
    </row>
    <row r="185" spans="1:35" x14ac:dyDescent="0.25">
      <c r="A185" t="s">
        <v>556</v>
      </c>
      <c r="B185" t="s">
        <v>557</v>
      </c>
      <c r="C185" s="8">
        <f t="shared" si="5"/>
        <v>6.1068763578999947</v>
      </c>
      <c r="D185" s="8">
        <f t="shared" si="4"/>
        <v>4.5045680300592288</v>
      </c>
      <c r="F185" t="s">
        <v>3</v>
      </c>
      <c r="G185" t="s">
        <v>15</v>
      </c>
      <c r="H185" s="3">
        <v>1460.384</v>
      </c>
      <c r="I185" s="3">
        <v>1525.556</v>
      </c>
      <c r="J185" s="3">
        <v>1569.479</v>
      </c>
      <c r="K185" s="3">
        <v>1587.7170000000001</v>
      </c>
      <c r="L185" s="3">
        <v>1690.6780000000001</v>
      </c>
      <c r="M185" s="3">
        <v>1699.1089999999999</v>
      </c>
      <c r="N185" s="3">
        <v>1725.54</v>
      </c>
      <c r="O185" s="3">
        <v>1794.546</v>
      </c>
      <c r="P185" s="3">
        <v>1788.8389999999999</v>
      </c>
      <c r="Q185" s="3">
        <v>1776.75</v>
      </c>
      <c r="R185" s="3">
        <v>1881.8219999999999</v>
      </c>
      <c r="S185" s="3">
        <v>1817.761</v>
      </c>
      <c r="T185" s="3">
        <v>1710.6189999999999</v>
      </c>
      <c r="U185" s="3">
        <v>1777.9090000000001</v>
      </c>
      <c r="V185" s="3">
        <v>1856.9359999999999</v>
      </c>
      <c r="W185" s="3">
        <v>1972.9829999999999</v>
      </c>
      <c r="X185" s="3">
        <v>2156.078</v>
      </c>
      <c r="Y185" s="3">
        <v>2275.6219999999998</v>
      </c>
      <c r="Z185" s="3">
        <v>2414.451</v>
      </c>
      <c r="AA185" s="3">
        <v>2460.174</v>
      </c>
      <c r="AB185" s="3">
        <v>2470.5419999999999</v>
      </c>
      <c r="AC185" s="3">
        <v>2494.9989999999998</v>
      </c>
      <c r="AD185" s="3">
        <v>2527.4569999999999</v>
      </c>
      <c r="AE185" s="3">
        <v>2560.3539999999998</v>
      </c>
      <c r="AF185" s="3">
        <v>2603.1930000000002</v>
      </c>
      <c r="AG185" s="3">
        <v>2518.2469999999998</v>
      </c>
      <c r="AH185" s="3">
        <v>2615.4389999999999</v>
      </c>
      <c r="AI185" s="3">
        <v>2013</v>
      </c>
    </row>
    <row r="186" spans="1:35" x14ac:dyDescent="0.25">
      <c r="A186" t="s">
        <v>559</v>
      </c>
      <c r="B186" t="s">
        <v>560</v>
      </c>
      <c r="C186" s="8">
        <f t="shared" si="5"/>
        <v>39.963390957609185</v>
      </c>
      <c r="D186" s="8">
        <f t="shared" si="4"/>
        <v>28.426590479318271</v>
      </c>
      <c r="F186" t="s">
        <v>3</v>
      </c>
      <c r="G186" t="s">
        <v>15</v>
      </c>
      <c r="H186" s="3">
        <v>9556.7510000000002</v>
      </c>
      <c r="I186" s="3">
        <v>10580.638000000001</v>
      </c>
      <c r="J186" s="3">
        <v>11213.772000000001</v>
      </c>
      <c r="K186" s="3">
        <v>11253.397000000001</v>
      </c>
      <c r="L186" s="3">
        <v>10976.195</v>
      </c>
      <c r="M186" s="3">
        <v>11397.339</v>
      </c>
      <c r="N186" s="3">
        <v>11338.485000000001</v>
      </c>
      <c r="O186" s="3">
        <v>12019.647000000001</v>
      </c>
      <c r="P186" s="3">
        <v>11946.86</v>
      </c>
      <c r="Q186" s="3">
        <v>11181.861000000001</v>
      </c>
      <c r="R186" s="3">
        <v>11627.378000000001</v>
      </c>
      <c r="S186" s="3">
        <v>12055.325999999999</v>
      </c>
      <c r="T186" s="3">
        <v>10943.718999999999</v>
      </c>
      <c r="U186" s="3">
        <v>10097.796</v>
      </c>
      <c r="V186" s="3">
        <v>12047.407999999999</v>
      </c>
      <c r="W186" s="3">
        <v>13462.581</v>
      </c>
      <c r="X186" s="3">
        <v>15044.189</v>
      </c>
      <c r="Y186" s="3">
        <v>16520.434000000001</v>
      </c>
      <c r="Z186" s="3">
        <v>17446.254000000001</v>
      </c>
      <c r="AA186" s="3">
        <v>16744.440999999999</v>
      </c>
      <c r="AB186" s="3">
        <v>16434.95</v>
      </c>
      <c r="AC186" s="3">
        <v>17209.727999999999</v>
      </c>
      <c r="AD186" s="3">
        <v>18233.879000000001</v>
      </c>
      <c r="AE186" s="3">
        <v>18486.816999999999</v>
      </c>
      <c r="AF186" s="3">
        <v>17759.397000000001</v>
      </c>
      <c r="AG186" s="3">
        <v>15891.684999999999</v>
      </c>
      <c r="AH186" s="3">
        <v>14883.745000000001</v>
      </c>
      <c r="AI186" s="3">
        <v>2010</v>
      </c>
    </row>
    <row r="187" spans="1:35" x14ac:dyDescent="0.25">
      <c r="A187" t="s">
        <v>562</v>
      </c>
      <c r="B187" t="s">
        <v>563</v>
      </c>
      <c r="C187" s="8">
        <f t="shared" si="5"/>
        <v>3.979887900541295</v>
      </c>
      <c r="D187" s="8">
        <f t="shared" si="4"/>
        <v>10.767534050827402</v>
      </c>
      <c r="F187" t="s">
        <v>3</v>
      </c>
      <c r="G187" t="s">
        <v>15</v>
      </c>
      <c r="H187" s="3">
        <v>951.74099999999999</v>
      </c>
      <c r="I187" s="3">
        <v>1021.579</v>
      </c>
      <c r="J187" s="3">
        <v>1115.732</v>
      </c>
      <c r="K187" s="3">
        <v>1213.375</v>
      </c>
      <c r="L187" s="3">
        <v>1326.1969999999999</v>
      </c>
      <c r="M187" s="3">
        <v>1458.8989999999999</v>
      </c>
      <c r="N187" s="3">
        <v>1598.492</v>
      </c>
      <c r="O187" s="3">
        <v>1731.1769999999999</v>
      </c>
      <c r="P187" s="3">
        <v>1822.6510000000001</v>
      </c>
      <c r="Q187" s="3">
        <v>1910.0160000000001</v>
      </c>
      <c r="R187" s="3">
        <v>2058.1529999999998</v>
      </c>
      <c r="S187" s="3">
        <v>2220.1619999999998</v>
      </c>
      <c r="T187" s="3">
        <v>2382.317</v>
      </c>
      <c r="U187" s="3">
        <v>2570.4119999999998</v>
      </c>
      <c r="V187" s="3">
        <v>2807.5070000000001</v>
      </c>
      <c r="W187" s="3">
        <v>3102.93</v>
      </c>
      <c r="X187" s="3">
        <v>3383.703</v>
      </c>
      <c r="Y187" s="3">
        <v>3681.3110000000001</v>
      </c>
      <c r="Z187" s="3">
        <v>3924.0970000000002</v>
      </c>
      <c r="AA187" s="3">
        <v>4123.4189999999999</v>
      </c>
      <c r="AB187" s="3">
        <v>4395.5230000000001</v>
      </c>
      <c r="AC187" s="3">
        <v>4716.9750000000004</v>
      </c>
      <c r="AD187" s="3">
        <v>5003.4359999999997</v>
      </c>
      <c r="AE187" s="3">
        <v>5305.1480000000001</v>
      </c>
      <c r="AF187" s="3">
        <v>5655.7860000000001</v>
      </c>
      <c r="AG187" s="3">
        <v>6019.5140000000001</v>
      </c>
      <c r="AH187" s="3">
        <v>6413.7640000000001</v>
      </c>
      <c r="AI187" s="3">
        <v>2012</v>
      </c>
    </row>
    <row r="188" spans="1:35" x14ac:dyDescent="0.25">
      <c r="A188" t="s">
        <v>565</v>
      </c>
      <c r="B188" t="s">
        <v>566</v>
      </c>
      <c r="C188" s="8">
        <f t="shared" si="5"/>
        <v>8.9710804204641317</v>
      </c>
      <c r="D188" s="8">
        <f t="shared" si="4"/>
        <v>4.7761303491976781</v>
      </c>
      <c r="F188" t="s">
        <v>3</v>
      </c>
      <c r="G188" t="s">
        <v>15</v>
      </c>
      <c r="H188" s="3">
        <v>2145.3229999999999</v>
      </c>
      <c r="I188" s="3">
        <v>2249.404</v>
      </c>
      <c r="J188" s="3">
        <v>2371.6030000000001</v>
      </c>
      <c r="K188" s="3">
        <v>2405.9180000000001</v>
      </c>
      <c r="L188" s="3">
        <v>2505.2199999999998</v>
      </c>
      <c r="M188" s="3">
        <v>2592.5459999999998</v>
      </c>
      <c r="N188" s="3">
        <v>2661.3389999999999</v>
      </c>
      <c r="O188" s="3">
        <v>2753.7649999999999</v>
      </c>
      <c r="P188" s="3">
        <v>2859.134</v>
      </c>
      <c r="Q188" s="3">
        <v>2921.2</v>
      </c>
      <c r="R188" s="3">
        <v>3075.7049999999999</v>
      </c>
      <c r="S188" s="3">
        <v>3164.9830000000002</v>
      </c>
      <c r="T188" s="3">
        <v>3237.114</v>
      </c>
      <c r="U188" s="3">
        <v>3319.674</v>
      </c>
      <c r="V188" s="3">
        <v>3437.1</v>
      </c>
      <c r="W188" s="3">
        <v>3630.808</v>
      </c>
      <c r="X188" s="3">
        <v>3745.3969999999999</v>
      </c>
      <c r="Y188" s="3">
        <v>3854.4340000000002</v>
      </c>
      <c r="Z188" s="3">
        <v>3951.41</v>
      </c>
      <c r="AA188" s="3">
        <v>4011.5079999999998</v>
      </c>
      <c r="AB188" s="3">
        <v>4245.8969999999999</v>
      </c>
      <c r="AC188" s="3">
        <v>3672.3679999999999</v>
      </c>
      <c r="AD188" s="3">
        <v>3717.9760000000001</v>
      </c>
      <c r="AE188" s="3">
        <v>3845.4810000000002</v>
      </c>
      <c r="AF188" s="3">
        <v>3787.6489999999999</v>
      </c>
      <c r="AG188" s="3">
        <v>2670.0619999999999</v>
      </c>
      <c r="AH188" s="3">
        <v>2927.4969999999998</v>
      </c>
      <c r="AI188" s="3">
        <v>2008</v>
      </c>
    </row>
    <row r="189" spans="1:35" x14ac:dyDescent="0.25">
      <c r="A189" t="s">
        <v>568</v>
      </c>
      <c r="B189" t="s">
        <v>569</v>
      </c>
      <c r="C189" s="8">
        <f t="shared" si="5"/>
        <v>7.2660205227416315</v>
      </c>
      <c r="D189" s="8">
        <f t="shared" si="4"/>
        <v>7.4509963858769703</v>
      </c>
      <c r="F189" t="s">
        <v>3</v>
      </c>
      <c r="G189" t="s">
        <v>15</v>
      </c>
      <c r="H189" s="3">
        <v>1737.579</v>
      </c>
      <c r="I189" s="3">
        <v>1730.4549999999999</v>
      </c>
      <c r="J189" s="3">
        <v>1753.9380000000001</v>
      </c>
      <c r="K189" s="3">
        <v>1743.7090000000001</v>
      </c>
      <c r="L189" s="3">
        <v>1498.192</v>
      </c>
      <c r="M189" s="3">
        <v>1535.306</v>
      </c>
      <c r="N189" s="3">
        <v>1618.0820000000001</v>
      </c>
      <c r="O189" s="3">
        <v>1663.277</v>
      </c>
      <c r="P189" s="3">
        <v>1629.894</v>
      </c>
      <c r="Q189" s="3">
        <v>1685.6759999999999</v>
      </c>
      <c r="R189" s="3">
        <v>1744.76</v>
      </c>
      <c r="S189" s="3">
        <v>1832.066</v>
      </c>
      <c r="T189" s="3">
        <v>1895.8920000000001</v>
      </c>
      <c r="U189" s="3">
        <v>2016.741</v>
      </c>
      <c r="V189" s="3">
        <v>2162.3530000000001</v>
      </c>
      <c r="W189" s="3">
        <v>2331.8580000000002</v>
      </c>
      <c r="X189" s="3">
        <v>2524.7979999999998</v>
      </c>
      <c r="Y189" s="3">
        <v>2732.4070000000002</v>
      </c>
      <c r="Z189" s="3">
        <v>2918.9490000000001</v>
      </c>
      <c r="AA189" s="3">
        <v>3120.123</v>
      </c>
      <c r="AB189" s="3">
        <v>3380.1709999999998</v>
      </c>
      <c r="AC189" s="3">
        <v>3557.3249999999998</v>
      </c>
      <c r="AD189" s="3">
        <v>3746.607</v>
      </c>
      <c r="AE189" s="3">
        <v>3932.884</v>
      </c>
      <c r="AF189" s="3">
        <v>4087.056</v>
      </c>
      <c r="AG189" s="3">
        <v>4165.4269999999997</v>
      </c>
      <c r="AH189" s="3">
        <v>4240.9759999999997</v>
      </c>
      <c r="AI189" s="3">
        <v>2010</v>
      </c>
    </row>
    <row r="190" spans="1:35" x14ac:dyDescent="0.25">
      <c r="A190" t="s">
        <v>571</v>
      </c>
      <c r="B190" t="s">
        <v>572</v>
      </c>
      <c r="C190" s="8" t="e">
        <f t="shared" si="5"/>
        <v>#VALUE!</v>
      </c>
      <c r="D190" s="8">
        <f t="shared" si="4"/>
        <v>3.7246154342881881</v>
      </c>
      <c r="F190" t="s">
        <v>3</v>
      </c>
      <c r="G190" t="s">
        <v>15</v>
      </c>
      <c r="H190" s="3" t="s">
        <v>12</v>
      </c>
      <c r="I190" s="3" t="s">
        <v>12</v>
      </c>
      <c r="J190" s="3" t="s">
        <v>12</v>
      </c>
      <c r="K190" s="3" t="s">
        <v>12</v>
      </c>
      <c r="L190" s="3" t="s">
        <v>12</v>
      </c>
      <c r="M190" s="3" t="s">
        <v>12</v>
      </c>
      <c r="N190" s="3" t="s">
        <v>12</v>
      </c>
      <c r="O190" s="3" t="s">
        <v>12</v>
      </c>
      <c r="P190" s="3">
        <v>2161.5770000000002</v>
      </c>
      <c r="Q190" s="3">
        <v>2178.2710000000002</v>
      </c>
      <c r="R190" s="3">
        <v>2138.38</v>
      </c>
      <c r="S190" s="3">
        <v>2181.4499999999998</v>
      </c>
      <c r="T190" s="3">
        <v>2046.3579999999999</v>
      </c>
      <c r="U190" s="3">
        <v>1741.45</v>
      </c>
      <c r="V190" s="3">
        <v>1660.701</v>
      </c>
      <c r="W190" s="3">
        <v>1569.402</v>
      </c>
      <c r="X190" s="3">
        <v>1536.327</v>
      </c>
      <c r="Y190" s="3">
        <v>1520.2049999999999</v>
      </c>
      <c r="Z190" s="3">
        <v>1284.5070000000001</v>
      </c>
      <c r="AA190" s="3">
        <v>1379.2719999999999</v>
      </c>
      <c r="AB190" s="3">
        <v>1541.085</v>
      </c>
      <c r="AC190" s="3">
        <v>1716.625</v>
      </c>
      <c r="AD190" s="3">
        <v>1885.1469999999999</v>
      </c>
      <c r="AE190" s="3">
        <v>1980.0050000000001</v>
      </c>
      <c r="AF190" s="3">
        <v>2055.4059999999999</v>
      </c>
      <c r="AG190" s="3">
        <v>2082.2199999999998</v>
      </c>
      <c r="AH190" s="3">
        <v>2133.489</v>
      </c>
      <c r="AI190" s="3">
        <v>2012</v>
      </c>
    </row>
    <row r="191" spans="1:35" x14ac:dyDescent="0.25">
      <c r="A191" t="s">
        <v>7</v>
      </c>
      <c r="B191" t="s">
        <v>8</v>
      </c>
      <c r="C191" s="8" t="e">
        <f t="shared" si="5"/>
        <v>#VALUE!</v>
      </c>
      <c r="D191" s="8">
        <f t="shared" si="4"/>
        <v>26.433455604797452</v>
      </c>
      <c r="F191" t="s">
        <v>3</v>
      </c>
      <c r="G191" t="s">
        <v>11</v>
      </c>
      <c r="H191" s="1" t="s">
        <v>12</v>
      </c>
      <c r="I191" s="1" t="s">
        <v>12</v>
      </c>
      <c r="J191" s="1" t="s">
        <v>12</v>
      </c>
      <c r="K191" s="1" t="s">
        <v>12</v>
      </c>
      <c r="L191" s="1" t="s">
        <v>12</v>
      </c>
      <c r="M191" s="1" t="s">
        <v>12</v>
      </c>
      <c r="N191" s="1" t="s">
        <v>12</v>
      </c>
      <c r="O191" s="1" t="s">
        <v>12</v>
      </c>
      <c r="P191" s="1" t="s">
        <v>12</v>
      </c>
      <c r="Q191" s="1" t="s">
        <v>12</v>
      </c>
      <c r="R191" s="1" t="s">
        <v>12</v>
      </c>
      <c r="S191" s="1" t="s">
        <v>12</v>
      </c>
      <c r="T191" s="2">
        <v>8235.1029999999992</v>
      </c>
      <c r="U191" s="2">
        <v>8597.2639999999992</v>
      </c>
      <c r="V191" s="2">
        <v>8329.7170000000006</v>
      </c>
      <c r="W191" s="2">
        <v>8999.5529999999999</v>
      </c>
      <c r="X191" s="2">
        <v>9197.0030000000006</v>
      </c>
      <c r="Y191" s="2">
        <v>10139.832</v>
      </c>
      <c r="Z191" s="2">
        <v>10265.448</v>
      </c>
      <c r="AA191" s="2">
        <v>12076.602999999999</v>
      </c>
      <c r="AB191" s="2">
        <v>12777.656999999999</v>
      </c>
      <c r="AC191" s="2">
        <v>13274.739</v>
      </c>
      <c r="AD191" s="2">
        <v>14764.22</v>
      </c>
      <c r="AE191" s="2">
        <v>14980.49</v>
      </c>
      <c r="AF191" s="2">
        <v>14819.119000000001</v>
      </c>
      <c r="AG191" s="2">
        <v>14777.437</v>
      </c>
      <c r="AH191" s="2">
        <v>14878.191000000001</v>
      </c>
      <c r="AI191" s="1">
        <v>2013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72"/>
  <sheetViews>
    <sheetView workbookViewId="0"/>
  </sheetViews>
  <sheetFormatPr defaultRowHeight="13.8" x14ac:dyDescent="0.25"/>
  <cols>
    <col min="2" max="2" width="13.6640625" customWidth="1"/>
    <col min="3" max="3" width="7.88671875" customWidth="1"/>
    <col min="4" max="4" width="11.88671875" customWidth="1"/>
    <col min="7" max="7" width="9.6640625" style="1" bestFit="1" customWidth="1"/>
    <col min="8" max="8" width="9.6640625" style="1" customWidth="1"/>
    <col min="9" max="34" width="9.6640625" style="1" bestFit="1" customWidth="1"/>
    <col min="35" max="35" width="9" style="1" bestFit="1" customWidth="1"/>
    <col min="38" max="38" width="26.33203125" customWidth="1"/>
  </cols>
  <sheetData>
    <row r="1" spans="1:43" x14ac:dyDescent="0.25">
      <c r="A1" t="s">
        <v>619</v>
      </c>
      <c r="B1" t="s">
        <v>1</v>
      </c>
      <c r="E1" s="6" t="s">
        <v>575</v>
      </c>
      <c r="F1" t="s">
        <v>13</v>
      </c>
      <c r="G1" t="s">
        <v>576</v>
      </c>
      <c r="H1"/>
      <c r="I1" s="1">
        <v>1991</v>
      </c>
      <c r="J1" s="1">
        <v>1992</v>
      </c>
      <c r="K1" s="1">
        <v>1993</v>
      </c>
      <c r="L1" s="1">
        <v>1994</v>
      </c>
      <c r="M1" s="1">
        <v>1995</v>
      </c>
      <c r="N1" s="1">
        <v>1996</v>
      </c>
      <c r="O1" s="1">
        <v>1997</v>
      </c>
      <c r="P1" s="1">
        <v>1998</v>
      </c>
      <c r="Q1" s="1">
        <v>1999</v>
      </c>
      <c r="R1" s="1">
        <v>2000</v>
      </c>
      <c r="S1" s="1">
        <v>2001</v>
      </c>
      <c r="T1" s="1">
        <v>2002</v>
      </c>
      <c r="U1" s="1">
        <v>2003</v>
      </c>
      <c r="V1" s="1">
        <v>2004</v>
      </c>
      <c r="W1" s="1">
        <v>2005</v>
      </c>
      <c r="X1" s="1">
        <v>2006</v>
      </c>
      <c r="Y1" s="1">
        <v>2007</v>
      </c>
      <c r="Z1" s="1">
        <v>2008</v>
      </c>
      <c r="AA1" s="1">
        <v>2009</v>
      </c>
      <c r="AB1" s="1">
        <v>2010</v>
      </c>
      <c r="AC1" s="1">
        <v>2011</v>
      </c>
      <c r="AD1" s="1">
        <v>2012</v>
      </c>
      <c r="AE1" s="1">
        <v>2013</v>
      </c>
      <c r="AF1" s="1">
        <v>2014</v>
      </c>
      <c r="AG1" s="1">
        <v>2015</v>
      </c>
      <c r="AH1" s="1">
        <v>2016</v>
      </c>
      <c r="AI1" s="1" t="s">
        <v>6</v>
      </c>
      <c r="AL1" t="s">
        <v>3</v>
      </c>
      <c r="AM1" t="s">
        <v>4</v>
      </c>
      <c r="AN1" t="s">
        <v>5</v>
      </c>
      <c r="AQ1" t="s">
        <v>2</v>
      </c>
    </row>
    <row r="2" spans="1:43" ht="15.6" x14ac:dyDescent="0.3">
      <c r="A2" t="s">
        <v>7</v>
      </c>
      <c r="B2" t="s">
        <v>8</v>
      </c>
      <c r="C2" t="s">
        <v>7</v>
      </c>
      <c r="D2" t="s">
        <v>8</v>
      </c>
      <c r="E2" s="5">
        <v>32.738999999999997</v>
      </c>
      <c r="F2" t="s">
        <v>8</v>
      </c>
      <c r="G2" t="e">
        <v>#VALUE!</v>
      </c>
      <c r="H2"/>
      <c r="I2" s="4" t="e">
        <f>100*(LN(I193)-LN(G193))</f>
        <v>#VALUE!</v>
      </c>
      <c r="J2" s="4" t="e">
        <f t="shared" ref="J2:AH2" si="0">100*(LN(J193)-LN(I193))</f>
        <v>#VALUE!</v>
      </c>
      <c r="K2" s="4" t="e">
        <f t="shared" si="0"/>
        <v>#VALUE!</v>
      </c>
      <c r="L2" s="4" t="e">
        <f t="shared" si="0"/>
        <v>#VALUE!</v>
      </c>
      <c r="M2" s="4" t="e">
        <f t="shared" si="0"/>
        <v>#VALUE!</v>
      </c>
      <c r="N2" s="4" t="e">
        <f t="shared" si="0"/>
        <v>#VALUE!</v>
      </c>
      <c r="O2" s="4" t="e">
        <f t="shared" si="0"/>
        <v>#VALUE!</v>
      </c>
      <c r="P2" s="4" t="e">
        <f t="shared" si="0"/>
        <v>#VALUE!</v>
      </c>
      <c r="Q2" s="4" t="e">
        <f t="shared" si="0"/>
        <v>#VALUE!</v>
      </c>
      <c r="R2" s="4" t="e">
        <f t="shared" si="0"/>
        <v>#VALUE!</v>
      </c>
      <c r="S2" s="4" t="e">
        <f t="shared" si="0"/>
        <v>#VALUE!</v>
      </c>
      <c r="T2" s="4" t="e">
        <f t="shared" si="0"/>
        <v>#VALUE!</v>
      </c>
      <c r="U2" s="4">
        <f t="shared" si="0"/>
        <v>4.3038141966519561</v>
      </c>
      <c r="V2" s="4">
        <f t="shared" si="0"/>
        <v>-3.1614531095261356</v>
      </c>
      <c r="W2" s="4">
        <f t="shared" si="0"/>
        <v>7.7345427423923141</v>
      </c>
      <c r="X2" s="4">
        <f t="shared" si="0"/>
        <v>2.170276067770871</v>
      </c>
      <c r="Y2" s="4">
        <f t="shared" si="0"/>
        <v>9.7593759864617269</v>
      </c>
      <c r="Z2" s="4">
        <f t="shared" si="0"/>
        <v>1.2312262988711353</v>
      </c>
      <c r="AA2" s="4">
        <f t="shared" si="0"/>
        <v>16.248625138368133</v>
      </c>
      <c r="AB2" s="4">
        <f t="shared" si="0"/>
        <v>5.6428154457604407</v>
      </c>
      <c r="AC2" s="4">
        <f t="shared" si="0"/>
        <v>3.8164807109327015</v>
      </c>
      <c r="AD2" s="4">
        <f t="shared" si="0"/>
        <v>10.634378024976776</v>
      </c>
      <c r="AE2" s="4">
        <f t="shared" si="0"/>
        <v>1.454200166693731</v>
      </c>
      <c r="AF2" s="4" t="e">
        <f t="shared" si="0"/>
        <v>#NUM!</v>
      </c>
      <c r="AG2" s="4" t="e">
        <f t="shared" si="0"/>
        <v>#NUM!</v>
      </c>
      <c r="AH2" s="4">
        <f t="shared" si="0"/>
        <v>0.67949589644857866</v>
      </c>
      <c r="AI2" s="3"/>
      <c r="AL2" t="s">
        <v>14</v>
      </c>
      <c r="AM2" t="s">
        <v>3</v>
      </c>
      <c r="AN2" t="s">
        <v>15</v>
      </c>
      <c r="AQ2" t="s">
        <v>13</v>
      </c>
    </row>
    <row r="3" spans="1:43" ht="15.6" x14ac:dyDescent="0.3">
      <c r="A3" t="s">
        <v>20</v>
      </c>
      <c r="B3" t="s">
        <v>21</v>
      </c>
      <c r="C3" t="s">
        <v>20</v>
      </c>
      <c r="D3" t="s">
        <v>21</v>
      </c>
      <c r="E3" s="5">
        <v>2.746</v>
      </c>
      <c r="F3" t="s">
        <v>21</v>
      </c>
      <c r="G3" s="9">
        <v>12.313561344838897</v>
      </c>
      <c r="H3" s="10">
        <f>AVERAGE(I3:AH3)</f>
        <v>4.9862661406163928</v>
      </c>
      <c r="I3" s="4"/>
      <c r="J3" s="4">
        <f t="shared" ref="J3:AH3" si="1">100*(LN(J194)-LN(I194))</f>
        <v>-6.5002860847766186</v>
      </c>
      <c r="K3" s="4">
        <f t="shared" si="1"/>
        <v>9.6562847405788688</v>
      </c>
      <c r="L3" s="4">
        <f t="shared" si="1"/>
        <v>11.003555819212885</v>
      </c>
      <c r="M3" s="4">
        <f t="shared" si="1"/>
        <v>8.39956762673566</v>
      </c>
      <c r="N3" s="4">
        <f t="shared" si="1"/>
        <v>7.862734811210359</v>
      </c>
      <c r="O3" s="4">
        <f t="shared" si="1"/>
        <v>-12.292086024605098</v>
      </c>
      <c r="P3" s="4">
        <f t="shared" si="1"/>
        <v>9.4931988472865214</v>
      </c>
      <c r="Q3" s="4">
        <f t="shared" si="1"/>
        <v>11.414517117302481</v>
      </c>
      <c r="R3" s="4">
        <f t="shared" si="1"/>
        <v>7.762321823782159</v>
      </c>
      <c r="S3" s="4">
        <f t="shared" si="1"/>
        <v>7.3390880793562374</v>
      </c>
      <c r="T3" s="4">
        <f t="shared" si="1"/>
        <v>4.3811268100286682</v>
      </c>
      <c r="U3" s="4">
        <f t="shared" si="1"/>
        <v>6.1747258980476616</v>
      </c>
      <c r="V3" s="4">
        <f t="shared" si="1"/>
        <v>6.0926491427895968</v>
      </c>
      <c r="W3" s="4">
        <f t="shared" si="1"/>
        <v>6.2999138828287116</v>
      </c>
      <c r="X3" s="4">
        <f t="shared" si="1"/>
        <v>6.0565725749997412</v>
      </c>
      <c r="Y3" s="4">
        <f t="shared" si="1"/>
        <v>6.6272386116894566</v>
      </c>
      <c r="Z3" s="4">
        <f t="shared" si="1"/>
        <v>8.2141479484459268</v>
      </c>
      <c r="AA3" s="4">
        <f t="shared" si="1"/>
        <v>4.2864641355073729</v>
      </c>
      <c r="AB3" s="4">
        <f t="shared" si="1"/>
        <v>4.6024044061395486</v>
      </c>
      <c r="AC3" s="4">
        <f t="shared" si="1"/>
        <v>3.4760629243685059</v>
      </c>
      <c r="AD3" s="4">
        <f t="shared" si="1"/>
        <v>2.5711008497491861</v>
      </c>
      <c r="AE3" s="4">
        <f t="shared" si="1"/>
        <v>2.3872362654355328</v>
      </c>
      <c r="AF3" s="4">
        <f t="shared" si="1"/>
        <v>2.3379343203490777</v>
      </c>
      <c r="AG3" s="4">
        <f t="shared" si="1"/>
        <v>3.1654472201337214</v>
      </c>
      <c r="AH3" s="4">
        <f t="shared" si="1"/>
        <v>3.8447317688136806</v>
      </c>
      <c r="AI3" s="3"/>
      <c r="AL3" t="s">
        <v>14</v>
      </c>
      <c r="AM3" t="s">
        <v>3</v>
      </c>
      <c r="AN3" t="s">
        <v>15</v>
      </c>
      <c r="AQ3" t="s">
        <v>13</v>
      </c>
    </row>
    <row r="4" spans="1:43" ht="15.6" x14ac:dyDescent="0.3">
      <c r="A4" t="s">
        <v>23</v>
      </c>
      <c r="B4" t="s">
        <v>24</v>
      </c>
      <c r="C4" t="s">
        <v>23</v>
      </c>
      <c r="D4" t="s">
        <v>24</v>
      </c>
      <c r="E4" s="5">
        <v>41.055999999999997</v>
      </c>
      <c r="F4" t="s">
        <v>24</v>
      </c>
      <c r="G4" s="9">
        <v>28.693007089975463</v>
      </c>
      <c r="H4" s="10">
        <f t="shared" ref="H4:H67" si="2">AVERAGE(I4:AH4)</f>
        <v>0.95016409385787226</v>
      </c>
      <c r="I4" s="4">
        <f t="shared" ref="I4:I35" si="3">100*(LN(I195)-LN(G195))</f>
        <v>-3.6587774295238518</v>
      </c>
      <c r="J4" s="4">
        <f t="shared" ref="J4:AH4" si="4">100*(LN(J195)-LN(I195))</f>
        <v>-0.83216878024359175</v>
      </c>
      <c r="K4" s="4">
        <f t="shared" si="4"/>
        <v>-4.4686606809509755</v>
      </c>
      <c r="L4" s="4">
        <f t="shared" si="4"/>
        <v>-3.1178072994219264</v>
      </c>
      <c r="M4" s="4">
        <f t="shared" si="4"/>
        <v>1.7450664459332188</v>
      </c>
      <c r="N4" s="4">
        <f t="shared" si="4"/>
        <v>1.9423654777659394</v>
      </c>
      <c r="O4" s="4">
        <f t="shared" si="4"/>
        <v>-0.56892105303045781</v>
      </c>
      <c r="P4" s="4">
        <f t="shared" si="4"/>
        <v>3.3937266249798981</v>
      </c>
      <c r="Q4" s="4">
        <f t="shared" si="4"/>
        <v>1.6096157880939543</v>
      </c>
      <c r="R4" s="4">
        <f t="shared" si="4"/>
        <v>1.9402431286254185</v>
      </c>
      <c r="S4" s="4">
        <f t="shared" si="4"/>
        <v>1.497995260462659</v>
      </c>
      <c r="T4" s="4">
        <f t="shared" si="4"/>
        <v>3.9736769511870662</v>
      </c>
      <c r="U4" s="4">
        <f t="shared" si="4"/>
        <v>5.4644031016298555</v>
      </c>
      <c r="V4" s="4">
        <f t="shared" si="4"/>
        <v>2.7128367957022448</v>
      </c>
      <c r="W4" s="4">
        <f t="shared" si="4"/>
        <v>4.2329617056282132</v>
      </c>
      <c r="X4" s="4">
        <f t="shared" si="4"/>
        <v>0.17207626203816773</v>
      </c>
      <c r="Y4" s="4">
        <f t="shared" si="4"/>
        <v>1.8084865304027531</v>
      </c>
      <c r="Z4" s="4">
        <f t="shared" si="4"/>
        <v>0.190891403650717</v>
      </c>
      <c r="AA4" s="4">
        <f t="shared" si="4"/>
        <v>-0.31918457028794478</v>
      </c>
      <c r="AB4" s="4">
        <f t="shared" si="4"/>
        <v>1.5590979894543722</v>
      </c>
      <c r="AC4" s="4">
        <f t="shared" si="4"/>
        <v>0.7554994503776058</v>
      </c>
      <c r="AD4" s="4">
        <f t="shared" si="4"/>
        <v>0.47795771984251445</v>
      </c>
      <c r="AE4" s="4">
        <f t="shared" si="4"/>
        <v>1.6871643417083249</v>
      </c>
      <c r="AF4" s="4">
        <f t="shared" si="4"/>
        <v>-0.4053773710086972</v>
      </c>
      <c r="AG4" s="4">
        <f t="shared" si="4"/>
        <v>0.98603286191796258</v>
      </c>
      <c r="AH4" s="4">
        <f t="shared" si="4"/>
        <v>1.9250657853712383</v>
      </c>
      <c r="AI4" s="3">
        <v>2013</v>
      </c>
      <c r="AL4" t="s">
        <v>14</v>
      </c>
      <c r="AM4" t="s">
        <v>3</v>
      </c>
      <c r="AN4" t="s">
        <v>15</v>
      </c>
      <c r="AQ4" t="s">
        <v>13</v>
      </c>
    </row>
    <row r="5" spans="1:43" ht="15.6" x14ac:dyDescent="0.3">
      <c r="A5" t="s">
        <v>26</v>
      </c>
      <c r="B5" t="s">
        <v>27</v>
      </c>
      <c r="C5" t="s">
        <v>26</v>
      </c>
      <c r="D5" t="s">
        <v>27</v>
      </c>
      <c r="E5" s="5">
        <v>25.867999999999999</v>
      </c>
      <c r="F5" t="s">
        <v>27</v>
      </c>
      <c r="G5" s="9">
        <v>9.4090834048542078</v>
      </c>
      <c r="H5" s="10">
        <f t="shared" si="2"/>
        <v>2.6747072195384671</v>
      </c>
      <c r="I5" s="4">
        <f t="shared" si="3"/>
        <v>-1.9694027193827068</v>
      </c>
      <c r="J5" s="4">
        <f t="shared" ref="J5:AH5" si="5">100*(LN(J196)-LN(I196))</f>
        <v>-8.9715255810965289</v>
      </c>
      <c r="K5" s="4">
        <f t="shared" si="5"/>
        <v>-30.377751323629987</v>
      </c>
      <c r="L5" s="4">
        <f t="shared" si="5"/>
        <v>-1.6254036518809301</v>
      </c>
      <c r="M5" s="4">
        <f t="shared" si="5"/>
        <v>11.020314487007177</v>
      </c>
      <c r="N5" s="4">
        <f t="shared" si="5"/>
        <v>9.7464679695141498</v>
      </c>
      <c r="O5" s="4">
        <f t="shared" si="5"/>
        <v>4.0659889996000231</v>
      </c>
      <c r="P5" s="4">
        <f t="shared" si="5"/>
        <v>1.6285568962210561</v>
      </c>
      <c r="Q5" s="4">
        <f t="shared" si="5"/>
        <v>-0.79784448895949822</v>
      </c>
      <c r="R5" s="4">
        <f t="shared" si="5"/>
        <v>5.3019364824891113E-2</v>
      </c>
      <c r="S5" s="4">
        <f t="shared" si="5"/>
        <v>1.1640709990555109</v>
      </c>
      <c r="T5" s="4">
        <f t="shared" si="5"/>
        <v>9.8532591033592354</v>
      </c>
      <c r="U5" s="4">
        <f t="shared" si="5"/>
        <v>2.1586375684714554</v>
      </c>
      <c r="V5" s="4">
        <f t="shared" si="5"/>
        <v>7.3714713149476196</v>
      </c>
      <c r="W5" s="4">
        <f t="shared" si="5"/>
        <v>13.816971676612866</v>
      </c>
      <c r="X5" s="4">
        <f t="shared" si="5"/>
        <v>15.886923073327708</v>
      </c>
      <c r="Y5" s="4">
        <f t="shared" si="5"/>
        <v>17.414179408637231</v>
      </c>
      <c r="Z5" s="4">
        <f t="shared" si="5"/>
        <v>9.9863782072658225</v>
      </c>
      <c r="AA5" s="4">
        <f t="shared" si="5"/>
        <v>-0.57161906857281508</v>
      </c>
      <c r="AB5" s="4">
        <f t="shared" si="5"/>
        <v>0.39498981992895921</v>
      </c>
      <c r="AC5" s="4">
        <f t="shared" si="5"/>
        <v>0.88785826277462121</v>
      </c>
      <c r="AD5" s="4">
        <f t="shared" si="5"/>
        <v>2.0711172167057867</v>
      </c>
      <c r="AE5" s="4">
        <f t="shared" si="5"/>
        <v>3.6269124163116118</v>
      </c>
      <c r="AF5" s="4">
        <f t="shared" si="5"/>
        <v>1.728695887171483</v>
      </c>
      <c r="AG5" s="4">
        <f t="shared" si="5"/>
        <v>0.47239872934952132</v>
      </c>
      <c r="AH5" s="4">
        <f t="shared" si="5"/>
        <v>0.50772314043587841</v>
      </c>
      <c r="AI5" s="3">
        <v>2013</v>
      </c>
      <c r="AL5" t="s">
        <v>14</v>
      </c>
      <c r="AM5" t="s">
        <v>3</v>
      </c>
      <c r="AN5" t="s">
        <v>15</v>
      </c>
      <c r="AQ5" t="s">
        <v>13</v>
      </c>
    </row>
    <row r="6" spans="1:43" ht="15.6" x14ac:dyDescent="0.3">
      <c r="A6" t="s">
        <v>29</v>
      </c>
      <c r="B6" t="s">
        <v>30</v>
      </c>
      <c r="C6" t="s">
        <v>29</v>
      </c>
      <c r="D6" t="s">
        <v>30</v>
      </c>
      <c r="E6" s="7">
        <v>0.09</v>
      </c>
      <c r="F6" t="s">
        <v>30</v>
      </c>
      <c r="G6" s="9">
        <v>49.696116429015525</v>
      </c>
      <c r="H6" s="10">
        <f t="shared" si="2"/>
        <v>0.74615197037304692</v>
      </c>
      <c r="I6" s="4">
        <f t="shared" si="3"/>
        <v>1.8069886984450889</v>
      </c>
      <c r="J6" s="4">
        <f t="shared" ref="J6:AH6" si="6">100*(LN(J197)-LN(I197))</f>
        <v>-0.63030231609815246</v>
      </c>
      <c r="K6" s="4">
        <f t="shared" si="6"/>
        <v>3.0952273057469171</v>
      </c>
      <c r="L6" s="4">
        <f t="shared" si="6"/>
        <v>3.5951939819637957</v>
      </c>
      <c r="M6" s="4">
        <f t="shared" si="6"/>
        <v>-7.8498334942555203</v>
      </c>
      <c r="N6" s="4">
        <f t="shared" si="6"/>
        <v>3.1837870797371437</v>
      </c>
      <c r="O6" s="4">
        <f t="shared" si="6"/>
        <v>3.0923234238169783</v>
      </c>
      <c r="P6" s="4">
        <f t="shared" si="6"/>
        <v>2.3382368657832941</v>
      </c>
      <c r="Q6" s="4">
        <f t="shared" si="6"/>
        <v>1.8603627913021725</v>
      </c>
      <c r="R6" s="4">
        <f t="shared" si="6"/>
        <v>1.2686770197788633</v>
      </c>
      <c r="S6" s="4">
        <f t="shared" si="6"/>
        <v>-6.1945839196866359</v>
      </c>
      <c r="T6" s="4">
        <f t="shared" si="6"/>
        <v>1.4325516432863949</v>
      </c>
      <c r="U6" s="4">
        <f t="shared" si="6"/>
        <v>4.4789514490515714</v>
      </c>
      <c r="V6" s="4">
        <f t="shared" si="6"/>
        <v>2.1150023570818632</v>
      </c>
      <c r="W6" s="4">
        <f t="shared" si="6"/>
        <v>5.8960907450194</v>
      </c>
      <c r="X6" s="4">
        <f t="shared" si="6"/>
        <v>10.89966243744076</v>
      </c>
      <c r="Y6" s="4">
        <f t="shared" si="6"/>
        <v>5.7615819222624154</v>
      </c>
      <c r="Z6" s="4">
        <f t="shared" si="6"/>
        <v>0.46048309802380061</v>
      </c>
      <c r="AA6" s="4">
        <f t="shared" si="6"/>
        <v>-12.348501362676245</v>
      </c>
      <c r="AB6" s="4">
        <f t="shared" si="6"/>
        <v>-9.9839513292751647</v>
      </c>
      <c r="AC6" s="4">
        <f t="shared" si="6"/>
        <v>-2.9539321095453985</v>
      </c>
      <c r="AD6" s="4">
        <f t="shared" si="6"/>
        <v>2.4755616365521149</v>
      </c>
      <c r="AE6" s="4">
        <f t="shared" si="6"/>
        <v>0.45562868131003853</v>
      </c>
      <c r="AF6" s="4">
        <f t="shared" si="6"/>
        <v>3.0497332759480855</v>
      </c>
      <c r="AG6" s="4">
        <f t="shared" si="6"/>
        <v>1.0576042682874487</v>
      </c>
      <c r="AH6" s="4">
        <f t="shared" si="6"/>
        <v>1.0374070803981894</v>
      </c>
      <c r="AI6" s="3">
        <v>2011</v>
      </c>
      <c r="AL6" t="s">
        <v>14</v>
      </c>
      <c r="AM6" t="s">
        <v>3</v>
      </c>
      <c r="AN6" t="s">
        <v>15</v>
      </c>
      <c r="AQ6" t="s">
        <v>13</v>
      </c>
    </row>
    <row r="7" spans="1:43" ht="15.6" x14ac:dyDescent="0.3">
      <c r="A7" t="s">
        <v>32</v>
      </c>
      <c r="B7" t="s">
        <v>33</v>
      </c>
      <c r="C7" t="s">
        <v>32</v>
      </c>
      <c r="D7" t="s">
        <v>33</v>
      </c>
      <c r="E7" s="5">
        <v>43.564</v>
      </c>
      <c r="F7" t="s">
        <v>33</v>
      </c>
      <c r="G7" s="9">
        <v>30.164097128331619</v>
      </c>
      <c r="H7" s="10">
        <f t="shared" si="2"/>
        <v>2.3724092198615283</v>
      </c>
      <c r="I7" s="4">
        <f t="shared" si="3"/>
        <v>8.6393047841269777</v>
      </c>
      <c r="J7" s="4">
        <f t="shared" ref="J7:AH7" si="7">100*(LN(J198)-LN(I198))</f>
        <v>8.4471040968518096</v>
      </c>
      <c r="K7" s="4">
        <f t="shared" si="7"/>
        <v>4.5858645318208602</v>
      </c>
      <c r="L7" s="4">
        <f t="shared" si="7"/>
        <v>4.3960849972966898</v>
      </c>
      <c r="M7" s="4">
        <f t="shared" si="7"/>
        <v>-4.1189799134421889</v>
      </c>
      <c r="N7" s="4">
        <f t="shared" si="7"/>
        <v>4.1889297660329561</v>
      </c>
      <c r="O7" s="4">
        <f t="shared" si="7"/>
        <v>6.6440685491279794</v>
      </c>
      <c r="P7" s="4">
        <f t="shared" si="7"/>
        <v>2.6578703814328364</v>
      </c>
      <c r="Q7" s="4">
        <f t="shared" si="7"/>
        <v>-4.5301869138754114</v>
      </c>
      <c r="R7" s="4">
        <f t="shared" si="7"/>
        <v>-1.845047184686166</v>
      </c>
      <c r="S7" s="4">
        <f t="shared" si="7"/>
        <v>-5.5160215873558016</v>
      </c>
      <c r="T7" s="4">
        <f t="shared" si="7"/>
        <v>-12.4977789037505</v>
      </c>
      <c r="U7" s="4">
        <f t="shared" si="7"/>
        <v>7.5287665761623046</v>
      </c>
      <c r="V7" s="4">
        <f t="shared" si="7"/>
        <v>7.7083556730826785</v>
      </c>
      <c r="W7" s="4">
        <f t="shared" si="7"/>
        <v>7.8720285565182735</v>
      </c>
      <c r="X7" s="4">
        <f t="shared" si="7"/>
        <v>7.0670605184627533</v>
      </c>
      <c r="Y7" s="4">
        <f t="shared" si="7"/>
        <v>6.6791834439007047</v>
      </c>
      <c r="Z7" s="4">
        <f t="shared" si="7"/>
        <v>2.0444901074101907</v>
      </c>
      <c r="AA7" s="4">
        <f t="shared" si="7"/>
        <v>-0.92348530812849106</v>
      </c>
      <c r="AB7" s="4">
        <f t="shared" si="7"/>
        <v>7.4147472345632792</v>
      </c>
      <c r="AC7" s="4">
        <f t="shared" si="7"/>
        <v>6.9002281863289383</v>
      </c>
      <c r="AD7" s="4">
        <f t="shared" si="7"/>
        <v>-0.33834038051701043</v>
      </c>
      <c r="AE7" s="4">
        <f t="shared" si="7"/>
        <v>1.7254008197610915</v>
      </c>
      <c r="AF7" s="4">
        <f t="shared" si="7"/>
        <v>-0.57288247905020739</v>
      </c>
      <c r="AG7" s="4">
        <f t="shared" si="7"/>
        <v>-0.64740279354555952</v>
      </c>
      <c r="AH7" s="4">
        <f t="shared" si="7"/>
        <v>-1.8267230421292524</v>
      </c>
      <c r="AI7" s="3">
        <v>2010</v>
      </c>
      <c r="AL7" t="s">
        <v>14</v>
      </c>
      <c r="AM7" t="s">
        <v>3</v>
      </c>
      <c r="AN7" t="s">
        <v>15</v>
      </c>
      <c r="AQ7" t="s">
        <v>13</v>
      </c>
    </row>
    <row r="8" spans="1:43" ht="15.6" x14ac:dyDescent="0.3">
      <c r="A8" t="s">
        <v>35</v>
      </c>
      <c r="B8" t="s">
        <v>36</v>
      </c>
      <c r="C8" t="s">
        <v>35</v>
      </c>
      <c r="D8" t="s">
        <v>36</v>
      </c>
      <c r="E8" s="7">
        <v>2.9910000000000001</v>
      </c>
      <c r="F8" t="s">
        <v>36</v>
      </c>
      <c r="G8" s="9" t="e">
        <v>#VALUE!</v>
      </c>
      <c r="H8" s="10" t="e">
        <f t="shared" si="2"/>
        <v>#VALUE!</v>
      </c>
      <c r="I8" s="4" t="e">
        <f t="shared" si="3"/>
        <v>#VALUE!</v>
      </c>
      <c r="J8" s="4" t="e">
        <f t="shared" ref="J8:AH8" si="8">100*(LN(J199)-LN(I199))</f>
        <v>#VALUE!</v>
      </c>
      <c r="K8" s="4">
        <f t="shared" si="8"/>
        <v>-12.799018305512178</v>
      </c>
      <c r="L8" s="4">
        <f t="shared" si="8"/>
        <v>7.6617630695393402</v>
      </c>
      <c r="M8" s="4">
        <f t="shared" si="8"/>
        <v>9.8771376815715684</v>
      </c>
      <c r="N8" s="4">
        <f t="shared" si="8"/>
        <v>6.6050824874700709</v>
      </c>
      <c r="O8" s="4">
        <f t="shared" si="8"/>
        <v>4.2821049584736315</v>
      </c>
      <c r="P8" s="4">
        <f t="shared" si="8"/>
        <v>7.0423463274448039</v>
      </c>
      <c r="Q8" s="4">
        <f t="shared" si="8"/>
        <v>3.766126691237659</v>
      </c>
      <c r="R8" s="4">
        <f t="shared" si="8"/>
        <v>6.0119162472950904</v>
      </c>
      <c r="S8" s="4">
        <f t="shared" si="8"/>
        <v>9.6977111789138704</v>
      </c>
      <c r="T8" s="4">
        <f t="shared" si="8"/>
        <v>14.135588120081266</v>
      </c>
      <c r="U8" s="4">
        <f t="shared" si="8"/>
        <v>13.476968823840529</v>
      </c>
      <c r="V8" s="4">
        <f t="shared" si="8"/>
        <v>10.289291807193557</v>
      </c>
      <c r="W8" s="4">
        <f t="shared" si="8"/>
        <v>13.864471050690597</v>
      </c>
      <c r="X8" s="4">
        <f t="shared" si="8"/>
        <v>12.72961331134379</v>
      </c>
      <c r="Y8" s="4">
        <f t="shared" si="8"/>
        <v>13.216455172209152</v>
      </c>
      <c r="Z8" s="4">
        <f t="shared" si="8"/>
        <v>7.0519586341537988</v>
      </c>
      <c r="AA8" s="4">
        <f t="shared" si="8"/>
        <v>-14.920610289988012</v>
      </c>
      <c r="AB8" s="4">
        <f t="shared" si="8"/>
        <v>2.5133161806071058</v>
      </c>
      <c r="AC8" s="4">
        <f t="shared" si="8"/>
        <v>4.5925810252674282</v>
      </c>
      <c r="AD8" s="4">
        <f t="shared" si="8"/>
        <v>6.5540841666763328</v>
      </c>
      <c r="AE8" s="4">
        <f t="shared" si="8"/>
        <v>3.1355243080740891</v>
      </c>
      <c r="AF8" s="4">
        <f t="shared" si="8"/>
        <v>3.1988908977321984</v>
      </c>
      <c r="AG8" s="4">
        <f t="shared" si="8"/>
        <v>2.2594984660157635</v>
      </c>
      <c r="AH8" s="4">
        <f t="shared" si="8"/>
        <v>2.1355624740445833</v>
      </c>
      <c r="AI8" s="3">
        <v>2011</v>
      </c>
      <c r="AL8" t="s">
        <v>14</v>
      </c>
      <c r="AM8" t="s">
        <v>3</v>
      </c>
      <c r="AN8" t="s">
        <v>15</v>
      </c>
      <c r="AQ8" t="s">
        <v>13</v>
      </c>
    </row>
    <row r="9" spans="1:43" ht="15.6" x14ac:dyDescent="0.3">
      <c r="A9" t="s">
        <v>38</v>
      </c>
      <c r="B9" t="s">
        <v>39</v>
      </c>
      <c r="C9" t="s">
        <v>38</v>
      </c>
      <c r="D9" t="s">
        <v>39</v>
      </c>
      <c r="E9" s="5">
        <v>24.445</v>
      </c>
      <c r="F9" t="s">
        <v>39</v>
      </c>
      <c r="G9" s="9">
        <v>78.298518794448256</v>
      </c>
      <c r="H9" s="10">
        <f t="shared" si="2"/>
        <v>1.6962998293763918</v>
      </c>
      <c r="I9" s="4">
        <f t="shared" si="3"/>
        <v>-2.3304538343992931</v>
      </c>
      <c r="J9" s="4">
        <f t="shared" ref="J9:AH9" si="9">100*(LN(J200)-LN(I200))</f>
        <v>1.5973014398142027</v>
      </c>
      <c r="K9" s="4">
        <f t="shared" si="9"/>
        <v>2.9553123986497454</v>
      </c>
      <c r="L9" s="4">
        <f t="shared" si="9"/>
        <v>3.792726208172148</v>
      </c>
      <c r="M9" s="4">
        <f t="shared" si="9"/>
        <v>1.6558916295259962</v>
      </c>
      <c r="N9" s="4">
        <f t="shared" si="9"/>
        <v>3.0529095016902374</v>
      </c>
      <c r="O9" s="4">
        <f t="shared" si="9"/>
        <v>3.1026428211749391</v>
      </c>
      <c r="P9" s="4">
        <f t="shared" si="9"/>
        <v>3.70032727505194</v>
      </c>
      <c r="Q9" s="4">
        <f t="shared" si="9"/>
        <v>3.0202524067970415</v>
      </c>
      <c r="R9" s="4">
        <f t="shared" si="9"/>
        <v>1.8744385557752707</v>
      </c>
      <c r="S9" s="4">
        <f t="shared" si="9"/>
        <v>1.26784020790911</v>
      </c>
      <c r="T9" s="4">
        <f t="shared" si="9"/>
        <v>2.7955565102157465</v>
      </c>
      <c r="U9" s="4">
        <f t="shared" si="9"/>
        <v>1.8515745874818634</v>
      </c>
      <c r="V9" s="4">
        <f t="shared" si="9"/>
        <v>2.8587508153028907</v>
      </c>
      <c r="W9" s="4">
        <f t="shared" si="9"/>
        <v>1.8477051977560777</v>
      </c>
      <c r="X9" s="4">
        <f t="shared" si="9"/>
        <v>1.0761276747379256</v>
      </c>
      <c r="Y9" s="4">
        <f t="shared" si="9"/>
        <v>2.5545181865942013</v>
      </c>
      <c r="Z9" s="4">
        <f t="shared" si="9"/>
        <v>0.47318066418409188</v>
      </c>
      <c r="AA9" s="4">
        <f t="shared" si="9"/>
        <v>-0.2373123593338633</v>
      </c>
      <c r="AB9" s="4">
        <f t="shared" si="9"/>
        <v>0.83156542315840909</v>
      </c>
      <c r="AC9" s="4">
        <f t="shared" si="9"/>
        <v>1.1287594038579485</v>
      </c>
      <c r="AD9" s="4">
        <f t="shared" si="9"/>
        <v>1.7744045785772045</v>
      </c>
      <c r="AE9" s="4">
        <f t="shared" si="9"/>
        <v>0.42486019041643175</v>
      </c>
      <c r="AF9" s="4">
        <f t="shared" si="9"/>
        <v>1.2868696321230999</v>
      </c>
      <c r="AG9" s="4">
        <f t="shared" si="9"/>
        <v>0.65971634462584916</v>
      </c>
      <c r="AH9" s="4">
        <f t="shared" si="9"/>
        <v>1.088330103926971</v>
      </c>
      <c r="AI9" s="3">
        <v>2014</v>
      </c>
      <c r="AL9" t="s">
        <v>14</v>
      </c>
      <c r="AM9" t="s">
        <v>3</v>
      </c>
      <c r="AN9" t="s">
        <v>15</v>
      </c>
      <c r="AQ9" t="s">
        <v>13</v>
      </c>
    </row>
    <row r="10" spans="1:43" ht="15.6" x14ac:dyDescent="0.3">
      <c r="A10" t="s">
        <v>41</v>
      </c>
      <c r="B10" t="s">
        <v>42</v>
      </c>
      <c r="C10" t="s">
        <v>41</v>
      </c>
      <c r="D10" t="s">
        <v>42</v>
      </c>
      <c r="E10" s="7">
        <v>8.5939999999999994</v>
      </c>
      <c r="F10" t="s">
        <v>42</v>
      </c>
      <c r="G10" s="9">
        <v>85.006534312206142</v>
      </c>
      <c r="H10" s="10">
        <f t="shared" si="2"/>
        <v>1.3717325222976238</v>
      </c>
      <c r="I10" s="4">
        <f t="shared" si="3"/>
        <v>2.5228048054570351</v>
      </c>
      <c r="J10" s="4">
        <f t="shared" ref="J10:AH10" si="10">100*(LN(J201)-LN(I201))</f>
        <v>0.93713508995030281</v>
      </c>
      <c r="K10" s="4">
        <f t="shared" si="10"/>
        <v>-0.54081717309149013</v>
      </c>
      <c r="L10" s="4">
        <f t="shared" si="10"/>
        <v>1.7893259139839301</v>
      </c>
      <c r="M10" s="4">
        <f t="shared" si="10"/>
        <v>2.4465254796423253</v>
      </c>
      <c r="N10" s="4">
        <f t="shared" si="10"/>
        <v>2.2492387257406321</v>
      </c>
      <c r="O10" s="4">
        <f t="shared" si="10"/>
        <v>2.0315413926740078</v>
      </c>
      <c r="P10" s="4">
        <f t="shared" si="10"/>
        <v>3.4215125638084487</v>
      </c>
      <c r="Q10" s="4">
        <f t="shared" si="10"/>
        <v>3.3841432750485012</v>
      </c>
      <c r="R10" s="4">
        <f t="shared" si="10"/>
        <v>3.0663958886806952</v>
      </c>
      <c r="S10" s="4">
        <f t="shared" si="10"/>
        <v>1.1080913061137565</v>
      </c>
      <c r="T10" s="4">
        <f t="shared" si="10"/>
        <v>1.1113291388822333</v>
      </c>
      <c r="U10" s="4">
        <f t="shared" si="10"/>
        <v>0.29922582666159769</v>
      </c>
      <c r="V10" s="4">
        <f t="shared" si="10"/>
        <v>2.1489347551097993</v>
      </c>
      <c r="W10" s="4">
        <f t="shared" si="10"/>
        <v>1.3985449704744468</v>
      </c>
      <c r="X10" s="4">
        <f t="shared" si="10"/>
        <v>2.6530017859249355</v>
      </c>
      <c r="Y10" s="4">
        <f t="shared" si="10"/>
        <v>3.2103614978995054</v>
      </c>
      <c r="Z10" s="4">
        <f t="shared" si="10"/>
        <v>1.2340508614991919</v>
      </c>
      <c r="AA10" s="4">
        <f t="shared" si="10"/>
        <v>-4.1975868356585622</v>
      </c>
      <c r="AB10" s="4">
        <f t="shared" si="10"/>
        <v>1.7113559476003459</v>
      </c>
      <c r="AC10" s="4">
        <f t="shared" si="10"/>
        <v>2.4871018666894784</v>
      </c>
      <c r="AD10" s="4">
        <f t="shared" si="10"/>
        <v>0.36240079189351349</v>
      </c>
      <c r="AE10" s="4">
        <f t="shared" si="10"/>
        <v>-0.19881904024376951</v>
      </c>
      <c r="AF10" s="4">
        <f t="shared" si="10"/>
        <v>-0.30637698401889679</v>
      </c>
      <c r="AG10" s="4">
        <f t="shared" si="10"/>
        <v>0.19219357020041627</v>
      </c>
      <c r="AH10" s="4">
        <f t="shared" si="10"/>
        <v>1.1434301588158391</v>
      </c>
      <c r="AI10" s="3">
        <v>2014</v>
      </c>
      <c r="AL10" t="s">
        <v>14</v>
      </c>
      <c r="AM10" t="s">
        <v>3</v>
      </c>
      <c r="AN10" t="s">
        <v>15</v>
      </c>
      <c r="AQ10" t="s">
        <v>13</v>
      </c>
    </row>
    <row r="11" spans="1:43" ht="15.6" x14ac:dyDescent="0.3">
      <c r="A11" t="s">
        <v>44</v>
      </c>
      <c r="B11" t="s">
        <v>45</v>
      </c>
      <c r="C11" t="s">
        <v>44</v>
      </c>
      <c r="D11" t="s">
        <v>45</v>
      </c>
      <c r="E11" s="7">
        <v>9.4920000000000009</v>
      </c>
      <c r="F11" t="s">
        <v>45</v>
      </c>
      <c r="G11" s="9" t="e">
        <v>#VALUE!</v>
      </c>
      <c r="H11" s="10" t="e">
        <f t="shared" si="2"/>
        <v>#VALUE!</v>
      </c>
      <c r="I11" s="4" t="e">
        <f t="shared" si="3"/>
        <v>#VALUE!</v>
      </c>
      <c r="J11" s="4" t="e">
        <f t="shared" ref="J11:AH11" si="11">100*(LN(J202)-LN(I202))</f>
        <v>#VALUE!</v>
      </c>
      <c r="K11" s="4">
        <f t="shared" si="11"/>
        <v>-26.641812346722826</v>
      </c>
      <c r="L11" s="4">
        <f t="shared" si="11"/>
        <v>-23.364834251891864</v>
      </c>
      <c r="M11" s="4">
        <f t="shared" si="11"/>
        <v>-15.643953109150033</v>
      </c>
      <c r="N11" s="4">
        <f t="shared" si="11"/>
        <v>2.0242807285473674</v>
      </c>
      <c r="O11" s="4">
        <f t="shared" si="11"/>
        <v>7.5497668966126419</v>
      </c>
      <c r="P11" s="4">
        <f t="shared" si="11"/>
        <v>4.8813750178795523</v>
      </c>
      <c r="Q11" s="4">
        <f t="shared" si="11"/>
        <v>9.4987519198878267</v>
      </c>
      <c r="R11" s="4">
        <f t="shared" si="11"/>
        <v>4.5205026414733673</v>
      </c>
      <c r="S11" s="4">
        <f t="shared" si="11"/>
        <v>5.1270258222436027</v>
      </c>
      <c r="T11" s="4">
        <f t="shared" si="11"/>
        <v>6.6789137844767588</v>
      </c>
      <c r="U11" s="4">
        <f t="shared" si="11"/>
        <v>8.8344195091101696</v>
      </c>
      <c r="V11" s="4">
        <f t="shared" si="11"/>
        <v>8.5933846749536968</v>
      </c>
      <c r="W11" s="4">
        <f t="shared" si="11"/>
        <v>22.321341715128185</v>
      </c>
      <c r="X11" s="4">
        <f t="shared" si="11"/>
        <v>28.544697592993007</v>
      </c>
      <c r="Y11" s="4">
        <f t="shared" si="11"/>
        <v>21.231475358320751</v>
      </c>
      <c r="Z11" s="4">
        <f t="shared" si="11"/>
        <v>9.1844197939977334</v>
      </c>
      <c r="AA11" s="4">
        <f t="shared" si="11"/>
        <v>7.9918805348049737</v>
      </c>
      <c r="AB11" s="4">
        <f t="shared" si="11"/>
        <v>4.043229860262354</v>
      </c>
      <c r="AC11" s="4">
        <f t="shared" si="11"/>
        <v>-0.70268052377722157</v>
      </c>
      <c r="AD11" s="4">
        <f t="shared" si="11"/>
        <v>1.3434146707811401</v>
      </c>
      <c r="AE11" s="4">
        <f t="shared" si="11"/>
        <v>4.8444486984754676</v>
      </c>
      <c r="AF11" s="4">
        <f t="shared" si="11"/>
        <v>1.9576858929749363</v>
      </c>
      <c r="AG11" s="4">
        <f t="shared" si="11"/>
        <v>3.1651481836496131</v>
      </c>
      <c r="AH11" s="4">
        <f t="shared" si="11"/>
        <v>1.7017074164327184</v>
      </c>
      <c r="AI11" s="3">
        <v>2014</v>
      </c>
      <c r="AL11" t="s">
        <v>14</v>
      </c>
      <c r="AM11" t="s">
        <v>3</v>
      </c>
      <c r="AN11" t="s">
        <v>15</v>
      </c>
      <c r="AQ11" t="s">
        <v>13</v>
      </c>
    </row>
    <row r="12" spans="1:43" ht="15.6" x14ac:dyDescent="0.3">
      <c r="A12" t="s">
        <v>47</v>
      </c>
      <c r="B12" t="s">
        <v>48</v>
      </c>
      <c r="C12" t="s">
        <v>47</v>
      </c>
      <c r="D12" t="s">
        <v>48</v>
      </c>
      <c r="E12" s="7">
        <v>0.36799999999999999</v>
      </c>
      <c r="F12" t="s">
        <v>48</v>
      </c>
      <c r="G12" s="9">
        <v>64.328722989822921</v>
      </c>
      <c r="H12" s="10">
        <f t="shared" si="2"/>
        <v>5.21329475193993E-2</v>
      </c>
      <c r="I12" s="4">
        <f t="shared" si="3"/>
        <v>-6.2643838763269954</v>
      </c>
      <c r="J12" s="4">
        <f t="shared" ref="J12:AH12" si="12">100*(LN(J203)-LN(I203))</f>
        <v>-5.6253729205399949</v>
      </c>
      <c r="K12" s="4">
        <f t="shared" si="12"/>
        <v>-1.4173578877208826</v>
      </c>
      <c r="L12" s="4">
        <f t="shared" si="12"/>
        <v>1.3756622142112818</v>
      </c>
      <c r="M12" s="4">
        <f t="shared" si="12"/>
        <v>2.2372204699628639</v>
      </c>
      <c r="N12" s="4">
        <f t="shared" si="12"/>
        <v>2.4305193304428485</v>
      </c>
      <c r="O12" s="4">
        <f t="shared" si="12"/>
        <v>3.1490758602981117</v>
      </c>
      <c r="P12" s="4">
        <f t="shared" si="12"/>
        <v>2.96038264685059</v>
      </c>
      <c r="Q12" s="4">
        <f t="shared" si="12"/>
        <v>5.2806675343063603</v>
      </c>
      <c r="R12" s="4">
        <f t="shared" si="12"/>
        <v>2.4725045279112123</v>
      </c>
      <c r="S12" s="4">
        <f t="shared" si="12"/>
        <v>1.1027362081383885</v>
      </c>
      <c r="T12" s="4">
        <f t="shared" si="12"/>
        <v>1.2179141253330528</v>
      </c>
      <c r="U12" s="4">
        <f t="shared" si="12"/>
        <v>-2.682342171865848</v>
      </c>
      <c r="V12" s="4">
        <f t="shared" si="12"/>
        <v>-0.49216229127999611</v>
      </c>
      <c r="W12" s="4">
        <f t="shared" si="12"/>
        <v>2.0086891548913854</v>
      </c>
      <c r="X12" s="4">
        <f t="shared" si="12"/>
        <v>1.2650253628015307</v>
      </c>
      <c r="Y12" s="4">
        <f t="shared" si="12"/>
        <v>0.23586256171377329</v>
      </c>
      <c r="Z12" s="4">
        <f t="shared" si="12"/>
        <v>-3.5233862628855306</v>
      </c>
      <c r="AA12" s="4">
        <f t="shared" si="12"/>
        <v>-5.4088147232436157</v>
      </c>
      <c r="AB12" s="4">
        <f t="shared" si="12"/>
        <v>0.41656791938464721</v>
      </c>
      <c r="AC12" s="4">
        <f t="shared" si="12"/>
        <v>-0.49952296223629844</v>
      </c>
      <c r="AD12" s="4">
        <f t="shared" si="12"/>
        <v>1.0825315828165927</v>
      </c>
      <c r="AE12" s="4">
        <f t="shared" si="12"/>
        <v>-1.0885326848839583</v>
      </c>
      <c r="AF12" s="4">
        <f t="shared" si="12"/>
        <v>-9.2961619881926083E-2</v>
      </c>
      <c r="AG12" s="4">
        <f t="shared" si="12"/>
        <v>0.10253796318320241</v>
      </c>
      <c r="AH12" s="4">
        <f t="shared" si="12"/>
        <v>1.1123965741235864</v>
      </c>
      <c r="AI12" s="3">
        <v>2013</v>
      </c>
      <c r="AL12" t="s">
        <v>14</v>
      </c>
      <c r="AM12" t="s">
        <v>3</v>
      </c>
      <c r="AN12" t="s">
        <v>15</v>
      </c>
      <c r="AQ12" t="s">
        <v>13</v>
      </c>
    </row>
    <row r="13" spans="1:43" ht="15.6" x14ac:dyDescent="0.3">
      <c r="A13" t="s">
        <v>50</v>
      </c>
      <c r="B13" t="s">
        <v>51</v>
      </c>
      <c r="C13" t="s">
        <v>50</v>
      </c>
      <c r="D13" t="s">
        <v>51</v>
      </c>
      <c r="E13" s="7">
        <v>1.319</v>
      </c>
      <c r="F13" t="s">
        <v>51</v>
      </c>
      <c r="G13" s="9">
        <v>107.07260053247995</v>
      </c>
      <c r="H13" s="10">
        <f t="shared" si="2"/>
        <v>0.72135354973518284</v>
      </c>
      <c r="I13" s="4">
        <f t="shared" si="3"/>
        <v>-1.8214720841106313</v>
      </c>
      <c r="J13" s="4">
        <f t="shared" ref="J13:AH13" si="13">100*(LN(J204)-LN(I204))</f>
        <v>5.2367732153676627</v>
      </c>
      <c r="K13" s="4">
        <f t="shared" si="13"/>
        <v>4.6976842580216172</v>
      </c>
      <c r="L13" s="4">
        <f t="shared" si="13"/>
        <v>0.52989036699067071</v>
      </c>
      <c r="M13" s="4">
        <f t="shared" si="13"/>
        <v>-0.72677284440700873</v>
      </c>
      <c r="N13" s="4">
        <f t="shared" si="13"/>
        <v>0.5646943019895545</v>
      </c>
      <c r="O13" s="4">
        <f t="shared" si="13"/>
        <v>-0.31501864654135403</v>
      </c>
      <c r="P13" s="4">
        <f t="shared" si="13"/>
        <v>2.1006855851453565</v>
      </c>
      <c r="Q13" s="4">
        <f t="shared" si="13"/>
        <v>-10.508690298633816</v>
      </c>
      <c r="R13" s="4">
        <f t="shared" si="13"/>
        <v>17.820804024515802</v>
      </c>
      <c r="S13" s="4">
        <f t="shared" si="13"/>
        <v>-1.1945267116109548</v>
      </c>
      <c r="T13" s="4">
        <f t="shared" si="13"/>
        <v>-3.8873452935222375</v>
      </c>
      <c r="U13" s="4">
        <f t="shared" si="13"/>
        <v>-1.214286377657281</v>
      </c>
      <c r="V13" s="4">
        <f t="shared" si="13"/>
        <v>-0.71310204227259533</v>
      </c>
      <c r="W13" s="4">
        <f t="shared" si="13"/>
        <v>-1.0541498844089503</v>
      </c>
      <c r="X13" s="4">
        <f t="shared" si="13"/>
        <v>-1.4798346277473229</v>
      </c>
      <c r="Y13" s="4">
        <f t="shared" si="13"/>
        <v>7.4133540936927034E-2</v>
      </c>
      <c r="Z13" s="4">
        <f t="shared" si="13"/>
        <v>-0.20866760632589632</v>
      </c>
      <c r="AA13" s="4">
        <f t="shared" si="13"/>
        <v>-3.7879794047045223</v>
      </c>
      <c r="AB13" s="4">
        <f t="shared" si="13"/>
        <v>-0.41222647293341907</v>
      </c>
      <c r="AC13" s="4">
        <f t="shared" si="13"/>
        <v>5.3345005587059902</v>
      </c>
      <c r="AD13" s="4">
        <f t="shared" si="13"/>
        <v>1.5455489167013781</v>
      </c>
      <c r="AE13" s="4">
        <f t="shared" si="13"/>
        <v>3.2193275056673798</v>
      </c>
      <c r="AF13" s="4">
        <f t="shared" si="13"/>
        <v>2.4283059402145923</v>
      </c>
      <c r="AG13" s="4">
        <f t="shared" si="13"/>
        <v>1.3402315013138377</v>
      </c>
      <c r="AH13" s="4">
        <f t="shared" si="13"/>
        <v>1.1866848724199741</v>
      </c>
      <c r="AI13" s="3">
        <v>2013</v>
      </c>
      <c r="AL13" t="s">
        <v>14</v>
      </c>
      <c r="AM13" t="s">
        <v>3</v>
      </c>
      <c r="AN13" t="s">
        <v>15</v>
      </c>
      <c r="AQ13" t="s">
        <v>13</v>
      </c>
    </row>
    <row r="14" spans="1:43" ht="15.6" x14ac:dyDescent="0.3">
      <c r="A14" t="s">
        <v>53</v>
      </c>
      <c r="B14" t="s">
        <v>54</v>
      </c>
      <c r="C14" t="s">
        <v>53</v>
      </c>
      <c r="D14" t="s">
        <v>54</v>
      </c>
      <c r="E14" s="5">
        <v>161.51300000000001</v>
      </c>
      <c r="F14" t="s">
        <v>54</v>
      </c>
      <c r="G14" s="9">
        <v>3.5471622116869597</v>
      </c>
      <c r="H14" s="10">
        <f t="shared" si="2"/>
        <v>3.8702716782203646</v>
      </c>
      <c r="I14" s="4">
        <f t="shared" si="3"/>
        <v>1.7717926992173005</v>
      </c>
      <c r="J14" s="4">
        <f t="shared" ref="J14:AH14" si="14">100*(LN(J205)-LN(I205))</f>
        <v>2.4441270503819723</v>
      </c>
      <c r="K14" s="4">
        <f t="shared" si="14"/>
        <v>2.0628508727018158</v>
      </c>
      <c r="L14" s="4">
        <f t="shared" si="14"/>
        <v>2.2857267506100953</v>
      </c>
      <c r="M14" s="4">
        <f t="shared" si="14"/>
        <v>2.551879779043098</v>
      </c>
      <c r="N14" s="4">
        <f t="shared" si="14"/>
        <v>2.8020755810418407</v>
      </c>
      <c r="O14" s="4">
        <f t="shared" si="14"/>
        <v>3.110888481194074</v>
      </c>
      <c r="P14" s="4">
        <f t="shared" si="14"/>
        <v>2.9136616291861372</v>
      </c>
      <c r="Q14" s="4">
        <f t="shared" si="14"/>
        <v>3.3458904724049887</v>
      </c>
      <c r="R14" s="4">
        <f t="shared" si="14"/>
        <v>3.6061927362293744</v>
      </c>
      <c r="S14" s="4">
        <f t="shared" si="14"/>
        <v>2.9636614459223054</v>
      </c>
      <c r="T14" s="4">
        <f t="shared" si="14"/>
        <v>3.0553099930772376</v>
      </c>
      <c r="U14" s="4">
        <f t="shared" si="14"/>
        <v>4.0371340438165149</v>
      </c>
      <c r="V14" s="4">
        <f t="shared" si="14"/>
        <v>4.467501311350297</v>
      </c>
      <c r="W14" s="4">
        <f t="shared" si="14"/>
        <v>4.7751479569660304</v>
      </c>
      <c r="X14" s="4">
        <f t="shared" si="14"/>
        <v>5.4225623563802117</v>
      </c>
      <c r="Y14" s="4">
        <f t="shared" si="14"/>
        <v>5.2243091533481945</v>
      </c>
      <c r="Z14" s="4">
        <f t="shared" si="14"/>
        <v>4.3408967427529532</v>
      </c>
      <c r="AA14" s="4">
        <f t="shared" si="14"/>
        <v>4.1477340058897028</v>
      </c>
      <c r="AB14" s="4">
        <f t="shared" si="14"/>
        <v>4.7760353130342992</v>
      </c>
      <c r="AC14" s="4">
        <f t="shared" si="14"/>
        <v>5.1488677670530336</v>
      </c>
      <c r="AD14" s="4">
        <f t="shared" si="14"/>
        <v>4.8794621935558169</v>
      </c>
      <c r="AE14" s="4">
        <f t="shared" si="14"/>
        <v>4.6422900087099706</v>
      </c>
      <c r="AF14" s="4">
        <f t="shared" si="14"/>
        <v>5.0713084762762151</v>
      </c>
      <c r="AG14" s="4">
        <f t="shared" si="14"/>
        <v>5.2712187945594735</v>
      </c>
      <c r="AH14" s="4">
        <f t="shared" si="14"/>
        <v>5.5085380190265099</v>
      </c>
      <c r="AI14" s="3">
        <v>2013</v>
      </c>
      <c r="AL14" t="s">
        <v>14</v>
      </c>
      <c r="AM14" t="s">
        <v>3</v>
      </c>
      <c r="AN14" t="s">
        <v>15</v>
      </c>
      <c r="AQ14" t="s">
        <v>13</v>
      </c>
    </row>
    <row r="15" spans="1:43" ht="15.6" x14ac:dyDescent="0.3">
      <c r="A15" t="s">
        <v>56</v>
      </c>
      <c r="B15" t="s">
        <v>57</v>
      </c>
      <c r="C15" t="s">
        <v>56</v>
      </c>
      <c r="D15" t="s">
        <v>57</v>
      </c>
      <c r="E15" s="5">
        <v>0.28000000000000003</v>
      </c>
      <c r="F15" t="s">
        <v>57</v>
      </c>
      <c r="G15" s="9">
        <v>37.426517214103143</v>
      </c>
      <c r="H15" s="10">
        <f t="shared" si="2"/>
        <v>0.51006947703634309</v>
      </c>
      <c r="I15" s="4">
        <f t="shared" si="3"/>
        <v>-3.9780773103366585</v>
      </c>
      <c r="J15" s="4">
        <f t="shared" ref="J15:AH15" si="15">100*(LN(J206)-LN(I206))</f>
        <v>-5.8689408970399981</v>
      </c>
      <c r="K15" s="4">
        <f t="shared" si="15"/>
        <v>0.79683599569104757</v>
      </c>
      <c r="L15" s="4">
        <f t="shared" si="15"/>
        <v>-3.582145963573069</v>
      </c>
      <c r="M15" s="4">
        <f t="shared" si="15"/>
        <v>1.9652457109298638</v>
      </c>
      <c r="N15" s="4">
        <f t="shared" si="15"/>
        <v>3.814026628195144</v>
      </c>
      <c r="O15" s="4">
        <f t="shared" si="15"/>
        <v>4.0659407197519926</v>
      </c>
      <c r="P15" s="4">
        <f t="shared" si="15"/>
        <v>3.4094777123247155</v>
      </c>
      <c r="Q15" s="4">
        <f t="shared" si="15"/>
        <v>0.10071794265567036</v>
      </c>
      <c r="R15" s="4">
        <f t="shared" si="15"/>
        <v>3.7230184157655444</v>
      </c>
      <c r="S15" s="4">
        <f t="shared" si="15"/>
        <v>-2.6926741316497527</v>
      </c>
      <c r="T15" s="4">
        <f t="shared" si="15"/>
        <v>0.45512788229284951</v>
      </c>
      <c r="U15" s="4">
        <f t="shared" si="15"/>
        <v>1.8530117356892362</v>
      </c>
      <c r="V15" s="4">
        <f t="shared" si="15"/>
        <v>0.99279200168549409</v>
      </c>
      <c r="W15" s="4">
        <f t="shared" si="15"/>
        <v>3.6320182715510185</v>
      </c>
      <c r="X15" s="4">
        <f t="shared" si="15"/>
        <v>5.2945188106233942</v>
      </c>
      <c r="Y15" s="4">
        <f t="shared" si="15"/>
        <v>1.4937754124527913</v>
      </c>
      <c r="Z15" s="4">
        <f t="shared" si="15"/>
        <v>0.17704557424007561</v>
      </c>
      <c r="AA15" s="4">
        <f t="shared" si="15"/>
        <v>-4.3339755564240079</v>
      </c>
      <c r="AB15" s="4">
        <f t="shared" si="15"/>
        <v>2.1998111476406734E-2</v>
      </c>
      <c r="AC15" s="4">
        <f t="shared" si="15"/>
        <v>0.52452810625389645</v>
      </c>
      <c r="AD15" s="4">
        <f t="shared" si="15"/>
        <v>4.9162915915168526E-2</v>
      </c>
      <c r="AE15" s="4">
        <f t="shared" si="15"/>
        <v>-0.26195449779660152</v>
      </c>
      <c r="AF15" s="4">
        <f t="shared" si="15"/>
        <v>-2.0145945131488929E-2</v>
      </c>
      <c r="AG15" s="4">
        <f t="shared" si="15"/>
        <v>0.77165694474246038</v>
      </c>
      <c r="AH15" s="4">
        <f t="shared" si="15"/>
        <v>0.8588218126597269</v>
      </c>
      <c r="AI15" s="3">
        <v>2010</v>
      </c>
      <c r="AL15" t="s">
        <v>14</v>
      </c>
      <c r="AM15" t="s">
        <v>3</v>
      </c>
      <c r="AN15" t="s">
        <v>15</v>
      </c>
      <c r="AQ15" t="s">
        <v>13</v>
      </c>
    </row>
    <row r="16" spans="1:43" ht="15.6" x14ac:dyDescent="0.3">
      <c r="A16" t="s">
        <v>59</v>
      </c>
      <c r="B16" t="s">
        <v>60</v>
      </c>
      <c r="C16" t="s">
        <v>59</v>
      </c>
      <c r="D16" t="s">
        <v>60</v>
      </c>
      <c r="E16" s="5">
        <v>9.3740000000000006</v>
      </c>
      <c r="F16" t="s">
        <v>60</v>
      </c>
      <c r="G16" s="9" t="e">
        <v>#VALUE!</v>
      </c>
      <c r="H16" s="10" t="e">
        <f t="shared" si="2"/>
        <v>#VALUE!</v>
      </c>
      <c r="I16" s="4" t="e">
        <f t="shared" si="3"/>
        <v>#VALUE!</v>
      </c>
      <c r="J16" s="4" t="e">
        <f t="shared" ref="J16:AH16" si="16">100*(LN(J207)-LN(I207))</f>
        <v>#VALUE!</v>
      </c>
      <c r="K16" s="4">
        <f t="shared" si="16"/>
        <v>-8.129204723777228</v>
      </c>
      <c r="L16" s="4">
        <f t="shared" si="16"/>
        <v>-12.325740164006227</v>
      </c>
      <c r="M16" s="4">
        <f t="shared" si="16"/>
        <v>-11.248310392376837</v>
      </c>
      <c r="N16" s="4">
        <f t="shared" si="16"/>
        <v>2.9803419258939812</v>
      </c>
      <c r="O16" s="4">
        <f t="shared" si="16"/>
        <v>11.258451735679209</v>
      </c>
      <c r="P16" s="4">
        <f t="shared" si="16"/>
        <v>8.6712342581543922</v>
      </c>
      <c r="Q16" s="4">
        <f t="shared" si="16"/>
        <v>3.4827479258606076</v>
      </c>
      <c r="R16" s="4">
        <f t="shared" si="16"/>
        <v>5.8580725831651748</v>
      </c>
      <c r="S16" s="4">
        <f t="shared" si="16"/>
        <v>4.9376937101706986</v>
      </c>
      <c r="T16" s="4">
        <f t="shared" si="16"/>
        <v>5.4952332363342293</v>
      </c>
      <c r="U16" s="4">
        <f t="shared" si="16"/>
        <v>7.4406604470897975</v>
      </c>
      <c r="V16" s="4">
        <f t="shared" si="16"/>
        <v>11.52384124904966</v>
      </c>
      <c r="W16" s="4">
        <f t="shared" si="16"/>
        <v>9.6674828387396161</v>
      </c>
      <c r="X16" s="4">
        <f t="shared" si="16"/>
        <v>10.209974791655796</v>
      </c>
      <c r="Y16" s="4">
        <f t="shared" si="16"/>
        <v>8.8620183173429012</v>
      </c>
      <c r="Z16" s="4">
        <f t="shared" si="16"/>
        <v>10.184026775614896</v>
      </c>
      <c r="AA16" s="4">
        <f t="shared" si="16"/>
        <v>0.43631780510153817</v>
      </c>
      <c r="AB16" s="4">
        <f t="shared" si="16"/>
        <v>7.6030581567284372</v>
      </c>
      <c r="AC16" s="4">
        <f t="shared" si="16"/>
        <v>5.5957010475555791</v>
      </c>
      <c r="AD16" s="4">
        <f t="shared" si="16"/>
        <v>1.885474562927314</v>
      </c>
      <c r="AE16" s="4">
        <f t="shared" si="16"/>
        <v>1.0293433921148676</v>
      </c>
      <c r="AF16" s="4">
        <f t="shared" si="16"/>
        <v>1.5330714205742169</v>
      </c>
      <c r="AG16" s="4">
        <f t="shared" si="16"/>
        <v>-3.1190993225354902</v>
      </c>
      <c r="AH16" s="4">
        <f t="shared" si="16"/>
        <v>-1.7022461943120959</v>
      </c>
      <c r="AI16" s="3">
        <v>2013</v>
      </c>
      <c r="AL16" t="s">
        <v>14</v>
      </c>
      <c r="AM16" t="s">
        <v>3</v>
      </c>
      <c r="AN16" t="s">
        <v>15</v>
      </c>
      <c r="AQ16" t="s">
        <v>13</v>
      </c>
    </row>
    <row r="17" spans="1:43" ht="15.6" x14ac:dyDescent="0.3">
      <c r="A17" t="s">
        <v>62</v>
      </c>
      <c r="B17" t="s">
        <v>63</v>
      </c>
      <c r="C17" t="s">
        <v>62</v>
      </c>
      <c r="D17" t="s">
        <v>63</v>
      </c>
      <c r="E17" s="5">
        <v>11.433999999999999</v>
      </c>
      <c r="F17" t="s">
        <v>63</v>
      </c>
      <c r="G17" s="9">
        <v>83.4933179067921</v>
      </c>
      <c r="H17" s="10">
        <f t="shared" si="2"/>
        <v>1.1176864949233252</v>
      </c>
      <c r="I17" s="4">
        <f t="shared" si="3"/>
        <v>1.4232611592570166</v>
      </c>
      <c r="J17" s="4">
        <f t="shared" ref="J17:AH17" si="17">100*(LN(J208)-LN(I208))</f>
        <v>1.1689955588991552</v>
      </c>
      <c r="K17" s="4">
        <f t="shared" si="17"/>
        <v>-1.427665472460049</v>
      </c>
      <c r="L17" s="4">
        <f t="shared" si="17"/>
        <v>2.8555852385597547</v>
      </c>
      <c r="M17" s="4">
        <f t="shared" si="17"/>
        <v>2.0607550954736098</v>
      </c>
      <c r="N17" s="4">
        <f t="shared" si="17"/>
        <v>1.4162336432221423</v>
      </c>
      <c r="O17" s="4">
        <f t="shared" si="17"/>
        <v>3.4074016156628417</v>
      </c>
      <c r="P17" s="4">
        <f t="shared" si="17"/>
        <v>1.7699534880449619</v>
      </c>
      <c r="Q17" s="4">
        <f t="shared" si="17"/>
        <v>3.4380506236184161</v>
      </c>
      <c r="R17" s="4">
        <f t="shared" si="17"/>
        <v>3.2411499524625853</v>
      </c>
      <c r="S17" s="4">
        <f t="shared" si="17"/>
        <v>0.68290883380601741</v>
      </c>
      <c r="T17" s="4">
        <f t="shared" si="17"/>
        <v>1.097004910759658</v>
      </c>
      <c r="U17" s="4">
        <f t="shared" si="17"/>
        <v>0.4395099082792342</v>
      </c>
      <c r="V17" s="4">
        <f t="shared" si="17"/>
        <v>2.9857665389636523</v>
      </c>
      <c r="W17" s="4">
        <f t="shared" si="17"/>
        <v>1.4021003226398321</v>
      </c>
      <c r="X17" s="4">
        <f t="shared" si="17"/>
        <v>1.9710534983021333</v>
      </c>
      <c r="Y17" s="4">
        <f t="shared" si="17"/>
        <v>2.2626790258209795</v>
      </c>
      <c r="Z17" s="4">
        <f t="shared" si="17"/>
        <v>0.17384069007722047</v>
      </c>
      <c r="AA17" s="4">
        <f t="shared" si="17"/>
        <v>-3.4585350155838412</v>
      </c>
      <c r="AB17" s="4">
        <f t="shared" si="17"/>
        <v>1.6663529706669067</v>
      </c>
      <c r="AC17" s="4">
        <f t="shared" si="17"/>
        <v>0.13292084079328248</v>
      </c>
      <c r="AD17" s="4">
        <f t="shared" si="17"/>
        <v>-0.75947587960794039</v>
      </c>
      <c r="AE17" s="4">
        <f t="shared" si="17"/>
        <v>-0.30951895871869084</v>
      </c>
      <c r="AF17" s="4">
        <f t="shared" si="17"/>
        <v>0.68191522932359305</v>
      </c>
      <c r="AG17" s="4">
        <f t="shared" si="17"/>
        <v>0.15266033630805254</v>
      </c>
      <c r="AH17" s="4">
        <f t="shared" si="17"/>
        <v>0.58494471343593091</v>
      </c>
      <c r="AI17" s="3">
        <v>2014</v>
      </c>
      <c r="AL17" t="s">
        <v>14</v>
      </c>
      <c r="AM17" t="s">
        <v>3</v>
      </c>
      <c r="AN17" t="s">
        <v>15</v>
      </c>
      <c r="AQ17" t="s">
        <v>13</v>
      </c>
    </row>
    <row r="18" spans="1:43" ht="15.6" x14ac:dyDescent="0.3">
      <c r="A18" t="s">
        <v>65</v>
      </c>
      <c r="B18" t="s">
        <v>66</v>
      </c>
      <c r="C18" t="s">
        <v>65</v>
      </c>
      <c r="D18" t="s">
        <v>66</v>
      </c>
      <c r="E18" s="5">
        <v>0.371</v>
      </c>
      <c r="F18" t="s">
        <v>66</v>
      </c>
      <c r="G18" s="9">
        <v>13.749115363018555</v>
      </c>
      <c r="H18" s="10">
        <f t="shared" si="2"/>
        <v>1.7551135567732177</v>
      </c>
      <c r="I18" s="4">
        <f t="shared" si="3"/>
        <v>8.2433280732756131</v>
      </c>
      <c r="J18" s="4">
        <f t="shared" ref="J18:AH18" si="18">100*(LN(J209)-LN(I209))</f>
        <v>8.8624647023641145</v>
      </c>
      <c r="K18" s="4">
        <f t="shared" si="18"/>
        <v>3.1161250458168865</v>
      </c>
      <c r="L18" s="4">
        <f t="shared" si="18"/>
        <v>-2.7265733488594179</v>
      </c>
      <c r="M18" s="4">
        <f t="shared" si="18"/>
        <v>-1.9310614483149635</v>
      </c>
      <c r="N18" s="4">
        <f t="shared" si="18"/>
        <v>-1.0905798303015857</v>
      </c>
      <c r="O18" s="4">
        <f t="shared" si="18"/>
        <v>-5.6902174294393149E-2</v>
      </c>
      <c r="P18" s="4">
        <f t="shared" si="18"/>
        <v>4.3371237583933464E-2</v>
      </c>
      <c r="Q18" s="4">
        <f t="shared" si="18"/>
        <v>6.5229818368282011</v>
      </c>
      <c r="R18" s="4">
        <f t="shared" si="18"/>
        <v>9.5017948926885865</v>
      </c>
      <c r="S18" s="4">
        <f t="shared" si="18"/>
        <v>1.931757831355263</v>
      </c>
      <c r="T18" s="4">
        <f t="shared" si="18"/>
        <v>1.9742137763310907</v>
      </c>
      <c r="U18" s="4">
        <f t="shared" si="18"/>
        <v>5.7620017148645175</v>
      </c>
      <c r="V18" s="4">
        <f t="shared" si="18"/>
        <v>1.3433226313564361</v>
      </c>
      <c r="W18" s="4">
        <f t="shared" si="18"/>
        <v>-0.65827979953070326</v>
      </c>
      <c r="X18" s="4">
        <f t="shared" si="18"/>
        <v>1.2759544731942185</v>
      </c>
      <c r="Y18" s="4">
        <f t="shared" si="18"/>
        <v>-2.2297639397727664</v>
      </c>
      <c r="Z18" s="4">
        <f t="shared" si="18"/>
        <v>-0.1682098374859109</v>
      </c>
      <c r="AA18" s="4">
        <f t="shared" si="18"/>
        <v>0.47844975533308798</v>
      </c>
      <c r="AB18" s="4">
        <f t="shared" si="18"/>
        <v>3.0380980017985948</v>
      </c>
      <c r="AC18" s="4">
        <f t="shared" si="18"/>
        <v>-0.53989200166331131</v>
      </c>
      <c r="AD18" s="4">
        <f t="shared" si="18"/>
        <v>1.1984004267713289</v>
      </c>
      <c r="AE18" s="4">
        <f t="shared" si="18"/>
        <v>-1.0741899620542839</v>
      </c>
      <c r="AF18" s="4">
        <f t="shared" si="18"/>
        <v>1.4683768683823928</v>
      </c>
      <c r="AG18" s="4">
        <f t="shared" si="18"/>
        <v>0.20775433089568196</v>
      </c>
      <c r="AH18" s="4">
        <f t="shared" si="18"/>
        <v>1.1400092195410494</v>
      </c>
      <c r="AI18" s="3">
        <v>2013</v>
      </c>
      <c r="AL18" t="s">
        <v>14</v>
      </c>
      <c r="AM18" t="s">
        <v>3</v>
      </c>
      <c r="AN18" t="s">
        <v>15</v>
      </c>
      <c r="AQ18" t="s">
        <v>13</v>
      </c>
    </row>
    <row r="19" spans="1:43" ht="15.6" x14ac:dyDescent="0.3">
      <c r="A19" t="s">
        <v>68</v>
      </c>
      <c r="B19" t="s">
        <v>69</v>
      </c>
      <c r="C19" t="s">
        <v>68</v>
      </c>
      <c r="D19" t="s">
        <v>69</v>
      </c>
      <c r="E19" s="5">
        <v>11.131</v>
      </c>
      <c r="F19" t="s">
        <v>69</v>
      </c>
      <c r="G19" s="9">
        <v>3.6844388026912034</v>
      </c>
      <c r="H19" s="10">
        <f t="shared" si="2"/>
        <v>1.2441702384282762</v>
      </c>
      <c r="I19" s="4">
        <f t="shared" si="3"/>
        <v>0.57891962735485691</v>
      </c>
      <c r="J19" s="4">
        <f t="shared" ref="J19:AH19" si="19">100*(LN(J210)-LN(I210))</f>
        <v>-0.79180467822208556</v>
      </c>
      <c r="K19" s="4">
        <f t="shared" si="19"/>
        <v>1.9458372174895544</v>
      </c>
      <c r="L19" s="4">
        <f t="shared" si="19"/>
        <v>-1.5953438587436253</v>
      </c>
      <c r="M19" s="4">
        <f t="shared" si="19"/>
        <v>2.490736956256967</v>
      </c>
      <c r="N19" s="4">
        <f t="shared" si="19"/>
        <v>1.0977950279485782</v>
      </c>
      <c r="O19" s="4">
        <f t="shared" si="19"/>
        <v>2.6252215765222076</v>
      </c>
      <c r="P19" s="4">
        <f t="shared" si="19"/>
        <v>1.0149190767105409</v>
      </c>
      <c r="Q19" s="4">
        <f t="shared" si="19"/>
        <v>2.2833502444230547</v>
      </c>
      <c r="R19" s="4">
        <f t="shared" si="19"/>
        <v>1.6954181130182988</v>
      </c>
      <c r="S19" s="4">
        <f t="shared" si="19"/>
        <v>2.8177465073465413</v>
      </c>
      <c r="T19" s="4">
        <f t="shared" si="19"/>
        <v>1.0580148896769614</v>
      </c>
      <c r="U19" s="4">
        <f t="shared" si="19"/>
        <v>0.54641886643818083</v>
      </c>
      <c r="V19" s="4">
        <f t="shared" si="19"/>
        <v>-0.26320346525849914</v>
      </c>
      <c r="W19" s="4">
        <f t="shared" si="19"/>
        <v>-0.39871218938305475</v>
      </c>
      <c r="X19" s="4">
        <f t="shared" si="19"/>
        <v>0.53984350492246591</v>
      </c>
      <c r="Y19" s="4">
        <f t="shared" si="19"/>
        <v>1.4459281422560366</v>
      </c>
      <c r="Z19" s="4">
        <f t="shared" si="19"/>
        <v>1.8896527564761456</v>
      </c>
      <c r="AA19" s="4">
        <f t="shared" si="19"/>
        <v>-0.31422267306719931</v>
      </c>
      <c r="AB19" s="4">
        <f t="shared" si="19"/>
        <v>-0.34935544260186191</v>
      </c>
      <c r="AC19" s="4">
        <f t="shared" si="19"/>
        <v>0.47158613863551579</v>
      </c>
      <c r="AD19" s="4">
        <f t="shared" si="19"/>
        <v>2.5195134707956868</v>
      </c>
      <c r="AE19" s="4">
        <f t="shared" si="19"/>
        <v>2.8337115603870089</v>
      </c>
      <c r="AF19" s="4">
        <f t="shared" si="19"/>
        <v>2.6717367443419349</v>
      </c>
      <c r="AG19" s="4">
        <f t="shared" si="19"/>
        <v>2.8191365803429846</v>
      </c>
      <c r="AH19" s="4">
        <f t="shared" si="19"/>
        <v>2.7155815050679877</v>
      </c>
      <c r="AI19" s="3">
        <v>2011</v>
      </c>
      <c r="AL19" t="s">
        <v>14</v>
      </c>
      <c r="AM19" t="s">
        <v>3</v>
      </c>
      <c r="AN19" t="s">
        <v>15</v>
      </c>
      <c r="AQ19" t="s">
        <v>13</v>
      </c>
    </row>
    <row r="20" spans="1:43" ht="15.6" x14ac:dyDescent="0.3">
      <c r="A20" t="s">
        <v>71</v>
      </c>
      <c r="B20" t="s">
        <v>72</v>
      </c>
      <c r="C20" t="s">
        <v>71</v>
      </c>
      <c r="D20" t="s">
        <v>72</v>
      </c>
      <c r="E20" s="5">
        <v>0.79200000000000004</v>
      </c>
      <c r="F20" t="s">
        <v>72</v>
      </c>
      <c r="G20" s="9">
        <v>5.9058164160188253</v>
      </c>
      <c r="H20" s="10">
        <f t="shared" si="2"/>
        <v>5.0999742628038316</v>
      </c>
      <c r="I20" s="4">
        <f t="shared" si="3"/>
        <v>4.9355637450611667</v>
      </c>
      <c r="J20" s="4">
        <f t="shared" ref="J20:AH20" si="20">100*(LN(J211)-LN(I211))</f>
        <v>3.303291421570087</v>
      </c>
      <c r="K20" s="4">
        <f t="shared" si="20"/>
        <v>4.9084868303605589</v>
      </c>
      <c r="L20" s="4">
        <f t="shared" si="20"/>
        <v>4.899514228939239</v>
      </c>
      <c r="M20" s="4">
        <f t="shared" si="20"/>
        <v>6.3483642124300133</v>
      </c>
      <c r="N20" s="4">
        <f t="shared" si="20"/>
        <v>5.3267547747891442</v>
      </c>
      <c r="O20" s="4">
        <f t="shared" si="20"/>
        <v>3.601475459785064</v>
      </c>
      <c r="P20" s="4">
        <f t="shared" si="20"/>
        <v>3.032776046366692</v>
      </c>
      <c r="Q20" s="4">
        <f t="shared" si="20"/>
        <v>3.8943051515824223</v>
      </c>
      <c r="R20" s="4">
        <f t="shared" si="20"/>
        <v>3.4453917054468874</v>
      </c>
      <c r="S20" s="4">
        <f t="shared" si="20"/>
        <v>3.6339301957717396</v>
      </c>
      <c r="T20" s="4">
        <f t="shared" si="20"/>
        <v>6.1102845205390111</v>
      </c>
      <c r="U20" s="4">
        <f t="shared" si="20"/>
        <v>5.7743493985990213</v>
      </c>
      <c r="V20" s="4">
        <f t="shared" si="20"/>
        <v>3.7286689620692925</v>
      </c>
      <c r="W20" s="4">
        <f t="shared" si="20"/>
        <v>3.7495163022674305</v>
      </c>
      <c r="X20" s="4">
        <f t="shared" si="20"/>
        <v>4.4456414740498218</v>
      </c>
      <c r="Y20" s="4">
        <f t="shared" si="20"/>
        <v>9.7896067318711033</v>
      </c>
      <c r="Z20" s="4">
        <f t="shared" si="20"/>
        <v>8.3469536870893535</v>
      </c>
      <c r="AA20" s="4">
        <f t="shared" si="20"/>
        <v>3.7913479893301627</v>
      </c>
      <c r="AB20" s="4">
        <f t="shared" si="20"/>
        <v>7.1731624192619137</v>
      </c>
      <c r="AC20" s="4">
        <f t="shared" si="20"/>
        <v>7.8667763957962933</v>
      </c>
      <c r="AD20" s="4">
        <f t="shared" si="20"/>
        <v>4.5257842137337079</v>
      </c>
      <c r="AE20" s="4">
        <f t="shared" si="20"/>
        <v>3.167546834459678</v>
      </c>
      <c r="AF20" s="4">
        <f t="shared" si="20"/>
        <v>4.5935507743209314</v>
      </c>
      <c r="AG20" s="4">
        <f t="shared" si="20"/>
        <v>5.7665162860635277</v>
      </c>
      <c r="AH20" s="4">
        <f t="shared" si="20"/>
        <v>6.4397710713453904</v>
      </c>
      <c r="AI20" s="3">
        <v>0</v>
      </c>
      <c r="AL20" t="s">
        <v>14</v>
      </c>
      <c r="AM20" t="s">
        <v>3</v>
      </c>
      <c r="AN20" t="s">
        <v>15</v>
      </c>
      <c r="AQ20" t="s">
        <v>13</v>
      </c>
    </row>
    <row r="21" spans="1:43" ht="15.6" x14ac:dyDescent="0.3">
      <c r="A21" t="s">
        <v>74</v>
      </c>
      <c r="B21" t="s">
        <v>75</v>
      </c>
      <c r="C21" t="s">
        <v>74</v>
      </c>
      <c r="D21" t="s">
        <v>75</v>
      </c>
      <c r="E21" s="5">
        <v>11.725</v>
      </c>
      <c r="F21" t="s">
        <v>75</v>
      </c>
      <c r="G21" s="9">
        <v>10.54657058587682</v>
      </c>
      <c r="H21" s="10">
        <f t="shared" si="2"/>
        <v>1.742715989954114</v>
      </c>
      <c r="I21" s="4">
        <f t="shared" si="3"/>
        <v>3.0665514613221312</v>
      </c>
      <c r="J21" s="4">
        <f t="shared" ref="J21:AH21" si="21">100*(LN(J212)-LN(I212))</f>
        <v>-0.43289738221323759</v>
      </c>
      <c r="K21" s="4">
        <f t="shared" si="21"/>
        <v>1.3627192603078875</v>
      </c>
      <c r="L21" s="4">
        <f t="shared" si="21"/>
        <v>1.743657282322264</v>
      </c>
      <c r="M21" s="4">
        <f t="shared" si="21"/>
        <v>1.7542075909256383</v>
      </c>
      <c r="N21" s="4">
        <f t="shared" si="21"/>
        <v>1.5732226369824964</v>
      </c>
      <c r="O21" s="4">
        <f t="shared" si="21"/>
        <v>1.7533590158944179</v>
      </c>
      <c r="P21" s="4">
        <f t="shared" si="21"/>
        <v>3.8018217507906016</v>
      </c>
      <c r="Q21" s="4">
        <f t="shared" si="21"/>
        <v>-0.66709168519505369</v>
      </c>
      <c r="R21" s="4">
        <f t="shared" si="21"/>
        <v>-0.89048794077717375</v>
      </c>
      <c r="S21" s="4">
        <f t="shared" si="21"/>
        <v>1.989313898074041</v>
      </c>
      <c r="T21" s="4">
        <f t="shared" si="21"/>
        <v>-1.1019442489575759</v>
      </c>
      <c r="U21" s="4">
        <f t="shared" si="21"/>
        <v>-4.0455442721942347</v>
      </c>
      <c r="V21" s="4">
        <f t="shared" si="21"/>
        <v>2.6400915289376492</v>
      </c>
      <c r="W21" s="4">
        <f t="shared" si="21"/>
        <v>2.8987186077477745</v>
      </c>
      <c r="X21" s="4">
        <f t="shared" si="21"/>
        <v>2.3836301107514224</v>
      </c>
      <c r="Y21" s="4">
        <f t="shared" si="21"/>
        <v>1.6411960232844081</v>
      </c>
      <c r="Z21" s="4">
        <f t="shared" si="21"/>
        <v>4.7091086087232448</v>
      </c>
      <c r="AA21" s="4">
        <f t="shared" si="21"/>
        <v>0.60966275460323516</v>
      </c>
      <c r="AB21" s="4">
        <f t="shared" si="21"/>
        <v>2.0712308007416524</v>
      </c>
      <c r="AC21" s="4">
        <f t="shared" si="21"/>
        <v>3.1387412462176911</v>
      </c>
      <c r="AD21" s="4">
        <f t="shared" si="21"/>
        <v>3.4899970366984334</v>
      </c>
      <c r="AE21" s="4">
        <f t="shared" si="21"/>
        <v>4.6928661833753438</v>
      </c>
      <c r="AF21" s="4">
        <f t="shared" si="21"/>
        <v>3.4345152186290306</v>
      </c>
      <c r="AG21" s="4">
        <f t="shared" si="21"/>
        <v>2.136011476402544</v>
      </c>
      <c r="AH21" s="4">
        <f t="shared" si="21"/>
        <v>1.5579587754123381</v>
      </c>
      <c r="AI21" s="3">
        <v>2011</v>
      </c>
      <c r="AL21" t="s">
        <v>14</v>
      </c>
      <c r="AM21" t="s">
        <v>3</v>
      </c>
      <c r="AN21" t="s">
        <v>15</v>
      </c>
      <c r="AQ21" t="s">
        <v>13</v>
      </c>
    </row>
    <row r="22" spans="1:43" ht="15.6" x14ac:dyDescent="0.3">
      <c r="A22" t="s">
        <v>77</v>
      </c>
      <c r="B22" t="s">
        <v>78</v>
      </c>
      <c r="C22" t="s">
        <v>77</v>
      </c>
      <c r="D22" t="s">
        <v>78</v>
      </c>
      <c r="E22" s="5">
        <v>3.8540000000000001</v>
      </c>
      <c r="F22" t="s">
        <v>78</v>
      </c>
      <c r="G22" s="9" t="e">
        <v>#VALUE!</v>
      </c>
      <c r="H22" s="10" t="e">
        <f t="shared" si="2"/>
        <v>#VALUE!</v>
      </c>
      <c r="I22" s="4" t="e">
        <f t="shared" si="3"/>
        <v>#VALUE!</v>
      </c>
      <c r="J22" s="4" t="e">
        <f t="shared" ref="J22:AH22" si="22">100*(LN(J213)-LN(I213))</f>
        <v>#VALUE!</v>
      </c>
      <c r="K22" s="4" t="e">
        <f t="shared" si="22"/>
        <v>#VALUE!</v>
      </c>
      <c r="L22" s="4" t="e">
        <f t="shared" si="22"/>
        <v>#VALUE!</v>
      </c>
      <c r="M22" s="4" t="e">
        <f t="shared" si="22"/>
        <v>#VALUE!</v>
      </c>
      <c r="N22" s="4" t="e">
        <f t="shared" si="22"/>
        <v>#VALUE!</v>
      </c>
      <c r="O22" s="4">
        <f t="shared" si="22"/>
        <v>17.581724745884664</v>
      </c>
      <c r="P22" s="4">
        <f t="shared" si="22"/>
        <v>15.692469679228793</v>
      </c>
      <c r="Q22" s="4">
        <f t="shared" si="22"/>
        <v>8.2856764732746058</v>
      </c>
      <c r="R22" s="4">
        <f t="shared" si="22"/>
        <v>2.8536907692858549</v>
      </c>
      <c r="S22" s="4">
        <f t="shared" si="22"/>
        <v>1.8861018977169408</v>
      </c>
      <c r="T22" s="4">
        <f t="shared" si="22"/>
        <v>4.1429900185816493</v>
      </c>
      <c r="U22" s="4">
        <f t="shared" si="22"/>
        <v>2.999045230867381</v>
      </c>
      <c r="V22" s="4">
        <f t="shared" si="22"/>
        <v>5.2824169194407133</v>
      </c>
      <c r="W22" s="4">
        <f t="shared" si="22"/>
        <v>3.3615871808837738</v>
      </c>
      <c r="X22" s="4">
        <f t="shared" si="22"/>
        <v>5.5294568957259926</v>
      </c>
      <c r="Y22" s="4">
        <f t="shared" si="22"/>
        <v>5.8886803211226635</v>
      </c>
      <c r="Z22" s="4">
        <f t="shared" si="22"/>
        <v>5.5834320808713755</v>
      </c>
      <c r="AA22" s="4">
        <f t="shared" si="22"/>
        <v>-2.5832888267258269</v>
      </c>
      <c r="AB22" s="4">
        <f t="shared" si="22"/>
        <v>1.023077763282032</v>
      </c>
      <c r="AC22" s="4">
        <f t="shared" si="22"/>
        <v>1.1300760852899217</v>
      </c>
      <c r="AD22" s="4">
        <f t="shared" si="22"/>
        <v>-1.0516145903789464</v>
      </c>
      <c r="AE22" s="4">
        <f t="shared" si="22"/>
        <v>2.5889984275467626</v>
      </c>
      <c r="AF22" s="4">
        <f t="shared" si="22"/>
        <v>1.2172716978353648</v>
      </c>
      <c r="AG22" s="4">
        <f t="shared" si="22"/>
        <v>2.2304039191899605</v>
      </c>
      <c r="AH22" s="4">
        <f t="shared" si="22"/>
        <v>3.185389019517082</v>
      </c>
      <c r="AI22" s="3">
        <v>2014</v>
      </c>
      <c r="AL22" t="s">
        <v>14</v>
      </c>
      <c r="AM22" t="s">
        <v>3</v>
      </c>
      <c r="AN22" t="s">
        <v>15</v>
      </c>
      <c r="AQ22" t="s">
        <v>13</v>
      </c>
    </row>
    <row r="23" spans="1:43" ht="15.6" x14ac:dyDescent="0.3">
      <c r="A23" t="s">
        <v>80</v>
      </c>
      <c r="B23" t="s">
        <v>81</v>
      </c>
      <c r="C23" t="s">
        <v>80</v>
      </c>
      <c r="D23" t="s">
        <v>81</v>
      </c>
      <c r="E23" s="5">
        <v>2.1539999999999999</v>
      </c>
      <c r="F23" t="s">
        <v>81</v>
      </c>
      <c r="G23" s="9">
        <v>23.324295581406592</v>
      </c>
      <c r="H23" s="10">
        <f t="shared" si="2"/>
        <v>2.5540592930331574</v>
      </c>
      <c r="I23" s="4">
        <f t="shared" si="3"/>
        <v>3.1137526889814637</v>
      </c>
      <c r="J23" s="4">
        <f t="shared" ref="J23:AH23" si="23">100*(LN(J214)-LN(I214))</f>
        <v>-3.0721251811501205</v>
      </c>
      <c r="K23" s="4">
        <f t="shared" si="23"/>
        <v>1.1797824422700387</v>
      </c>
      <c r="L23" s="4">
        <f t="shared" si="23"/>
        <v>-3.434502256078531</v>
      </c>
      <c r="M23" s="4">
        <f t="shared" si="23"/>
        <v>4.2892469394468336</v>
      </c>
      <c r="N23" s="4">
        <f t="shared" si="23"/>
        <v>3.2941044677748721</v>
      </c>
      <c r="O23" s="4">
        <f t="shared" si="23"/>
        <v>5.4780051586725165</v>
      </c>
      <c r="P23" s="4">
        <f t="shared" si="23"/>
        <v>-1.3698268748147058</v>
      </c>
      <c r="Q23" s="4">
        <f t="shared" si="23"/>
        <v>7.3243462804068571</v>
      </c>
      <c r="R23" s="4">
        <f t="shared" si="23"/>
        <v>0.26138944312421586</v>
      </c>
      <c r="S23" s="4">
        <f t="shared" si="23"/>
        <v>-1.2475130874106455</v>
      </c>
      <c r="T23" s="4">
        <f t="shared" si="23"/>
        <v>4.5758279234105359</v>
      </c>
      <c r="U23" s="4">
        <f t="shared" si="23"/>
        <v>3.3108617214647751</v>
      </c>
      <c r="V23" s="4">
        <f t="shared" si="23"/>
        <v>1.4692961265771132</v>
      </c>
      <c r="W23" s="4">
        <f t="shared" si="23"/>
        <v>3.1984918357238712</v>
      </c>
      <c r="X23" s="4">
        <f t="shared" si="23"/>
        <v>6.6962878237182721</v>
      </c>
      <c r="Y23" s="4">
        <f t="shared" si="23"/>
        <v>6.5638213812581725</v>
      </c>
      <c r="Z23" s="4">
        <f t="shared" si="23"/>
        <v>4.6498563643272206</v>
      </c>
      <c r="AA23" s="4">
        <f t="shared" si="23"/>
        <v>-9.320521665407</v>
      </c>
      <c r="AB23" s="4">
        <f t="shared" si="23"/>
        <v>6.9445592303775783</v>
      </c>
      <c r="AC23" s="4">
        <f t="shared" si="23"/>
        <v>4.6938985489914486</v>
      </c>
      <c r="AD23" s="4">
        <f t="shared" si="23"/>
        <v>3.5398661490683381</v>
      </c>
      <c r="AE23" s="4">
        <f t="shared" si="23"/>
        <v>7.7344924983810515</v>
      </c>
      <c r="AF23" s="4">
        <f t="shared" si="23"/>
        <v>3.1473927673927093</v>
      </c>
      <c r="AG23" s="4">
        <f t="shared" si="23"/>
        <v>1.3777240654729184</v>
      </c>
      <c r="AH23" s="4">
        <f t="shared" si="23"/>
        <v>2.0070268268822744</v>
      </c>
      <c r="AI23" s="3">
        <v>2008</v>
      </c>
      <c r="AL23" t="s">
        <v>14</v>
      </c>
      <c r="AM23" t="s">
        <v>3</v>
      </c>
      <c r="AN23" t="s">
        <v>15</v>
      </c>
      <c r="AQ23" t="s">
        <v>13</v>
      </c>
    </row>
    <row r="24" spans="1:43" ht="15.6" x14ac:dyDescent="0.3">
      <c r="A24" t="s">
        <v>83</v>
      </c>
      <c r="B24" t="s">
        <v>84</v>
      </c>
      <c r="C24" t="s">
        <v>83</v>
      </c>
      <c r="D24" t="s">
        <v>84</v>
      </c>
      <c r="E24" s="5">
        <v>206.08199999999999</v>
      </c>
      <c r="F24" t="s">
        <v>84</v>
      </c>
      <c r="G24" s="9">
        <v>28.639874509090248</v>
      </c>
      <c r="H24" s="10">
        <f t="shared" si="2"/>
        <v>1.206102693812793</v>
      </c>
      <c r="I24" s="4">
        <f t="shared" si="3"/>
        <v>-0.66548708849492044</v>
      </c>
      <c r="J24" s="4">
        <f t="shared" ref="J24:AH24" si="24">100*(LN(J215)-LN(I215))</f>
        <v>-2.0998873382525929</v>
      </c>
      <c r="K24" s="4">
        <f t="shared" si="24"/>
        <v>2.9630324581663814</v>
      </c>
      <c r="L24" s="4">
        <f t="shared" si="24"/>
        <v>3.621794687636104</v>
      </c>
      <c r="M24" s="4">
        <f t="shared" si="24"/>
        <v>2.7717136394812769</v>
      </c>
      <c r="N24" s="4">
        <f t="shared" si="24"/>
        <v>0.63733412734112704</v>
      </c>
      <c r="O24" s="4">
        <f t="shared" si="24"/>
        <v>1.820583413737964</v>
      </c>
      <c r="P24" s="4">
        <f t="shared" si="24"/>
        <v>-1.1438450316132887</v>
      </c>
      <c r="Q24" s="4">
        <f t="shared" si="24"/>
        <v>-1.0045081162493474</v>
      </c>
      <c r="R24" s="4">
        <f t="shared" si="24"/>
        <v>1.5461118750076608</v>
      </c>
      <c r="S24" s="4">
        <f t="shared" si="24"/>
        <v>-0.12434553813829297</v>
      </c>
      <c r="T24" s="4">
        <f t="shared" si="24"/>
        <v>1.6752463883639379</v>
      </c>
      <c r="U24" s="4">
        <f t="shared" si="24"/>
        <v>-8.9917122505944747E-2</v>
      </c>
      <c r="V24" s="4">
        <f t="shared" si="24"/>
        <v>4.2452784110059483</v>
      </c>
      <c r="W24" s="4">
        <f t="shared" si="24"/>
        <v>1.8831329866429769</v>
      </c>
      <c r="X24" s="4">
        <f t="shared" si="24"/>
        <v>2.7487541575247576</v>
      </c>
      <c r="Y24" s="4">
        <f t="shared" si="24"/>
        <v>4.7028217469430089</v>
      </c>
      <c r="Z24" s="4">
        <f t="shared" si="24"/>
        <v>3.8113094081662524</v>
      </c>
      <c r="AA24" s="4">
        <f t="shared" si="24"/>
        <v>-1.2812588962612281</v>
      </c>
      <c r="AB24" s="4">
        <f t="shared" si="24"/>
        <v>6.294553906370659</v>
      </c>
      <c r="AC24" s="4">
        <f t="shared" si="24"/>
        <v>2.8749558145031884</v>
      </c>
      <c r="AD24" s="4">
        <f t="shared" si="24"/>
        <v>0.81682193463024078</v>
      </c>
      <c r="AE24" s="4">
        <f t="shared" si="24"/>
        <v>1.8118428911479967</v>
      </c>
      <c r="AF24" s="4">
        <f t="shared" si="24"/>
        <v>-0.71516665776005794</v>
      </c>
      <c r="AG24" s="4">
        <f t="shared" si="24"/>
        <v>-3.8983653687811426</v>
      </c>
      <c r="AH24" s="4">
        <f t="shared" si="24"/>
        <v>-1.8438366494800462</v>
      </c>
      <c r="AI24" s="3">
        <v>2014</v>
      </c>
      <c r="AL24" t="s">
        <v>14</v>
      </c>
      <c r="AM24" t="s">
        <v>3</v>
      </c>
      <c r="AN24" t="s">
        <v>15</v>
      </c>
      <c r="AQ24" t="s">
        <v>13</v>
      </c>
    </row>
    <row r="25" spans="1:43" ht="15.6" x14ac:dyDescent="0.3">
      <c r="A25" t="s">
        <v>86</v>
      </c>
      <c r="B25" t="s">
        <v>87</v>
      </c>
      <c r="C25" t="s">
        <v>86</v>
      </c>
      <c r="D25" t="s">
        <v>87</v>
      </c>
      <c r="E25" s="5">
        <v>0.42599999999999999</v>
      </c>
      <c r="F25" t="s">
        <v>87</v>
      </c>
      <c r="G25" s="9">
        <v>233.85622606294851</v>
      </c>
      <c r="H25" s="10">
        <f t="shared" si="2"/>
        <v>-0.55021649403669015</v>
      </c>
      <c r="I25" s="4">
        <f t="shared" si="3"/>
        <v>0.34300760271488429</v>
      </c>
      <c r="J25" s="4">
        <f t="shared" ref="J25:AH25" si="25">100*(LN(J216)-LN(I216))</f>
        <v>2.1029764137065143</v>
      </c>
      <c r="K25" s="4">
        <f t="shared" si="25"/>
        <v>-2.0294984328003807</v>
      </c>
      <c r="L25" s="4">
        <f t="shared" si="25"/>
        <v>0.57355937204768281</v>
      </c>
      <c r="M25" s="4">
        <f t="shared" si="25"/>
        <v>1.9846302105955616</v>
      </c>
      <c r="N25" s="4">
        <f t="shared" si="25"/>
        <v>0.36511434478345706</v>
      </c>
      <c r="O25" s="4">
        <f t="shared" si="25"/>
        <v>-3.901865840021479</v>
      </c>
      <c r="P25" s="4">
        <f t="shared" si="25"/>
        <v>-3.1143805667189994</v>
      </c>
      <c r="Q25" s="4">
        <f t="shared" si="25"/>
        <v>0.64447366237843084</v>
      </c>
      <c r="R25" s="4">
        <f t="shared" si="25"/>
        <v>0.35057125516502197</v>
      </c>
      <c r="S25" s="4">
        <f t="shared" si="25"/>
        <v>0.26154758143785983</v>
      </c>
      <c r="T25" s="4">
        <f t="shared" si="25"/>
        <v>1.6421908566908172</v>
      </c>
      <c r="U25" s="4">
        <f t="shared" si="25"/>
        <v>1.0265204267987826</v>
      </c>
      <c r="V25" s="4">
        <f t="shared" si="25"/>
        <v>-1.1858402539635549</v>
      </c>
      <c r="W25" s="4">
        <f t="shared" si="25"/>
        <v>-1.3574530908584848</v>
      </c>
      <c r="X25" s="4">
        <f t="shared" si="25"/>
        <v>2.6576582687875216</v>
      </c>
      <c r="Y25" s="4">
        <f t="shared" si="25"/>
        <v>-1.377577289006382</v>
      </c>
      <c r="Z25" s="4">
        <f t="shared" si="25"/>
        <v>-3.3412009890437133</v>
      </c>
      <c r="AA25" s="4">
        <f t="shared" si="25"/>
        <v>-3.1865404597867908</v>
      </c>
      <c r="AB25" s="4">
        <f t="shared" si="25"/>
        <v>0.86968931358004653</v>
      </c>
      <c r="AC25" s="4">
        <f t="shared" si="25"/>
        <v>1.9912092344279486</v>
      </c>
      <c r="AD25" s="4">
        <f t="shared" si="25"/>
        <v>-0.71187785051254338</v>
      </c>
      <c r="AE25" s="4">
        <f t="shared" si="25"/>
        <v>-3.735804439700452</v>
      </c>
      <c r="AF25" s="4">
        <f t="shared" si="25"/>
        <v>-3.9206640521856073</v>
      </c>
      <c r="AG25" s="4">
        <f t="shared" si="25"/>
        <v>-2.7629587190567406</v>
      </c>
      <c r="AH25" s="4">
        <f t="shared" si="25"/>
        <v>1.506884595586655</v>
      </c>
      <c r="AI25" s="3">
        <v>2013</v>
      </c>
      <c r="AL25" t="s">
        <v>14</v>
      </c>
      <c r="AM25" t="s">
        <v>3</v>
      </c>
      <c r="AN25" t="s">
        <v>15</v>
      </c>
      <c r="AQ25" t="s">
        <v>13</v>
      </c>
    </row>
    <row r="26" spans="1:43" ht="15.6" x14ac:dyDescent="0.3">
      <c r="A26" t="s">
        <v>89</v>
      </c>
      <c r="B26" t="s">
        <v>90</v>
      </c>
      <c r="C26" t="s">
        <v>89</v>
      </c>
      <c r="D26" t="s">
        <v>90</v>
      </c>
      <c r="E26" s="5">
        <v>7.13</v>
      </c>
      <c r="F26" t="s">
        <v>90</v>
      </c>
      <c r="G26" s="9">
        <v>37.735029918334902</v>
      </c>
      <c r="H26" s="10">
        <f t="shared" si="2"/>
        <v>0.94197605407992424</v>
      </c>
      <c r="I26" s="4">
        <f t="shared" si="3"/>
        <v>-10.468056157947281</v>
      </c>
      <c r="J26" s="4">
        <f t="shared" ref="J26:AH26" si="26">100*(LN(J217)-LN(I217))</f>
        <v>-7.7965901488195044</v>
      </c>
      <c r="K26" s="4">
        <f t="shared" si="26"/>
        <v>-11.307647069145865</v>
      </c>
      <c r="L26" s="4">
        <f t="shared" si="26"/>
        <v>-2.7036654892338419</v>
      </c>
      <c r="M26" s="4">
        <f t="shared" si="26"/>
        <v>-0.65449475904628684</v>
      </c>
      <c r="N26" s="4">
        <f t="shared" si="26"/>
        <v>-7.5224998966676893</v>
      </c>
      <c r="O26" s="4">
        <f t="shared" si="26"/>
        <v>-0.32471695078264418</v>
      </c>
      <c r="P26" s="4">
        <f t="shared" si="26"/>
        <v>4.1051401648420693</v>
      </c>
      <c r="Q26" s="4">
        <f t="shared" si="26"/>
        <v>-5.3381091110120238</v>
      </c>
      <c r="R26" s="4">
        <f t="shared" si="26"/>
        <v>4.8455615291942422</v>
      </c>
      <c r="S26" s="4">
        <f t="shared" si="26"/>
        <v>6.9505921777267332</v>
      </c>
      <c r="T26" s="4">
        <f t="shared" si="26"/>
        <v>4.9584866318754806</v>
      </c>
      <c r="U26" s="4">
        <f t="shared" si="26"/>
        <v>5.7886800427240814</v>
      </c>
      <c r="V26" s="4">
        <f t="shared" si="26"/>
        <v>6.8701745319678764</v>
      </c>
      <c r="W26" s="4">
        <f t="shared" si="26"/>
        <v>6.3305689367563645</v>
      </c>
      <c r="X26" s="4">
        <f t="shared" si="26"/>
        <v>6.7822197337324752</v>
      </c>
      <c r="Y26" s="4">
        <f t="shared" si="26"/>
        <v>7.1891001224290818</v>
      </c>
      <c r="Z26" s="4">
        <f t="shared" si="26"/>
        <v>6.0371052968829275</v>
      </c>
      <c r="AA26" s="4">
        <f t="shared" si="26"/>
        <v>-4.5770959611184381</v>
      </c>
      <c r="AB26" s="4">
        <f t="shared" si="26"/>
        <v>1.4341774826601039</v>
      </c>
      <c r="AC26" s="4">
        <f t="shared" si="26"/>
        <v>4.3581300099379661</v>
      </c>
      <c r="AD26" s="4">
        <f t="shared" si="26"/>
        <v>1.1095405467065333</v>
      </c>
      <c r="AE26" s="4">
        <f t="shared" si="26"/>
        <v>1.6620346954647758</v>
      </c>
      <c r="AF26" s="4">
        <f t="shared" si="26"/>
        <v>2.1923400404135762</v>
      </c>
      <c r="AG26" s="4">
        <f t="shared" si="26"/>
        <v>2.1869719661371079</v>
      </c>
      <c r="AH26" s="4">
        <f t="shared" si="26"/>
        <v>2.383429040400209</v>
      </c>
      <c r="AI26" s="3">
        <v>2014</v>
      </c>
      <c r="AL26" t="s">
        <v>14</v>
      </c>
      <c r="AM26" t="s">
        <v>3</v>
      </c>
      <c r="AN26" t="s">
        <v>15</v>
      </c>
      <c r="AQ26" t="s">
        <v>13</v>
      </c>
    </row>
    <row r="27" spans="1:43" ht="15.6" x14ac:dyDescent="0.3">
      <c r="A27" t="s">
        <v>92</v>
      </c>
      <c r="B27" t="s">
        <v>93</v>
      </c>
      <c r="C27" t="s">
        <v>92</v>
      </c>
      <c r="D27" t="s">
        <v>93</v>
      </c>
      <c r="E27" s="5">
        <v>18.454000000000001</v>
      </c>
      <c r="F27" t="s">
        <v>93</v>
      </c>
      <c r="G27" s="9">
        <v>2.2820581486042935</v>
      </c>
      <c r="H27" s="10">
        <f t="shared" si="2"/>
        <v>2.6586527011585344</v>
      </c>
      <c r="I27" s="4">
        <f t="shared" si="3"/>
        <v>6.0049501223588209</v>
      </c>
      <c r="J27" s="4">
        <f t="shared" ref="J27:AH27" si="27">100*(LN(J218)-LN(I218))</f>
        <v>-2.4605123244015203</v>
      </c>
      <c r="K27" s="4">
        <f t="shared" si="27"/>
        <v>0.69324347804631259</v>
      </c>
      <c r="L27" s="4">
        <f t="shared" si="27"/>
        <v>-1.4209007121975148</v>
      </c>
      <c r="M27" s="4">
        <f t="shared" si="27"/>
        <v>2.8130464126501664</v>
      </c>
      <c r="N27" s="4">
        <f t="shared" si="27"/>
        <v>7.6861398704105355</v>
      </c>
      <c r="O27" s="4">
        <f t="shared" si="27"/>
        <v>3.3451840022436841</v>
      </c>
      <c r="P27" s="4">
        <f t="shared" si="27"/>
        <v>4.2529026676112025</v>
      </c>
      <c r="Q27" s="4">
        <f t="shared" si="27"/>
        <v>4.2531262339160492</v>
      </c>
      <c r="R27" s="4">
        <f t="shared" si="27"/>
        <v>-0.97931650539919701</v>
      </c>
      <c r="S27" s="4">
        <f t="shared" si="27"/>
        <v>3.5282520599889011</v>
      </c>
      <c r="T27" s="4">
        <f t="shared" si="27"/>
        <v>1.3703915111715759</v>
      </c>
      <c r="U27" s="4">
        <f t="shared" si="27"/>
        <v>4.6129151430417181</v>
      </c>
      <c r="V27" s="4">
        <f t="shared" si="27"/>
        <v>1.459924223973097</v>
      </c>
      <c r="W27" s="4">
        <f t="shared" si="27"/>
        <v>5.3789067841584881</v>
      </c>
      <c r="X27" s="4">
        <f t="shared" si="27"/>
        <v>3.1257220879467695</v>
      </c>
      <c r="Y27" s="4">
        <f t="shared" si="27"/>
        <v>1.083195644395829</v>
      </c>
      <c r="Z27" s="4">
        <f t="shared" si="27"/>
        <v>2.6990694214822142</v>
      </c>
      <c r="AA27" s="4">
        <f t="shared" si="27"/>
        <v>-7.3502065063735245E-3</v>
      </c>
      <c r="AB27" s="4">
        <f t="shared" si="27"/>
        <v>5.2010519335672356</v>
      </c>
      <c r="AC27" s="4">
        <f t="shared" si="27"/>
        <v>3.5305725336618465</v>
      </c>
      <c r="AD27" s="4">
        <f t="shared" si="27"/>
        <v>3.3884287740912455</v>
      </c>
      <c r="AE27" s="4">
        <f t="shared" si="27"/>
        <v>3.5472557332779431</v>
      </c>
      <c r="AF27" s="4">
        <f t="shared" si="27"/>
        <v>1.0863127231377945</v>
      </c>
      <c r="AG27" s="4">
        <f t="shared" si="27"/>
        <v>1.9983194060493759</v>
      </c>
      <c r="AH27" s="4">
        <f t="shared" si="27"/>
        <v>2.9341392114456966</v>
      </c>
      <c r="AI27" s="3">
        <v>2011</v>
      </c>
      <c r="AL27" t="s">
        <v>14</v>
      </c>
      <c r="AM27" t="s">
        <v>3</v>
      </c>
      <c r="AN27" t="s">
        <v>15</v>
      </c>
      <c r="AQ27" t="s">
        <v>13</v>
      </c>
    </row>
    <row r="28" spans="1:43" ht="15.6" x14ac:dyDescent="0.3">
      <c r="A28" t="s">
        <v>94</v>
      </c>
      <c r="B28" t="s">
        <v>95</v>
      </c>
      <c r="C28" t="s">
        <v>94</v>
      </c>
      <c r="D28" t="s">
        <v>95</v>
      </c>
      <c r="E28" s="5">
        <v>9.6479999999999997</v>
      </c>
      <c r="F28" t="s">
        <v>95</v>
      </c>
      <c r="G28" s="9">
        <v>2.6200768728837498</v>
      </c>
      <c r="H28" s="10">
        <f t="shared" si="2"/>
        <v>-0.69737768015575041</v>
      </c>
      <c r="I28" s="4">
        <f t="shared" si="3"/>
        <v>2.7318073147649002</v>
      </c>
      <c r="J28" s="4">
        <f t="shared" ref="J28:AH28" si="28">100*(LN(J219)-LN(I219))</f>
        <v>-1.8047692561394157</v>
      </c>
      <c r="K28" s="4">
        <f t="shared" si="28"/>
        <v>-6.266121588503637</v>
      </c>
      <c r="L28" s="4">
        <f t="shared" si="28"/>
        <v>-5.6226618980122822</v>
      </c>
      <c r="M28" s="4">
        <f t="shared" si="28"/>
        <v>-10.106980950673261</v>
      </c>
      <c r="N28" s="4">
        <f t="shared" si="28"/>
        <v>-10.16242401188947</v>
      </c>
      <c r="O28" s="4">
        <f t="shared" si="28"/>
        <v>-1.2161816196238462</v>
      </c>
      <c r="P28" s="4">
        <f t="shared" si="28"/>
        <v>2.881134752573189</v>
      </c>
      <c r="Q28" s="4">
        <f t="shared" si="28"/>
        <v>1.1575598710969359</v>
      </c>
      <c r="R28" s="4">
        <f t="shared" si="28"/>
        <v>-0.21410235490790797</v>
      </c>
      <c r="S28" s="4">
        <f t="shared" si="28"/>
        <v>-3.2674904049684983</v>
      </c>
      <c r="T28" s="4">
        <f t="shared" si="28"/>
        <v>-1.3104840491514835</v>
      </c>
      <c r="U28" s="4">
        <f t="shared" si="28"/>
        <v>-0.37727682351373915</v>
      </c>
      <c r="V28" s="4">
        <f t="shared" si="28"/>
        <v>1.7177158004974658</v>
      </c>
      <c r="W28" s="4">
        <f t="shared" si="28"/>
        <v>2.2980725898179344</v>
      </c>
      <c r="X28" s="4">
        <f t="shared" si="28"/>
        <v>3.2927261361475502</v>
      </c>
      <c r="Y28" s="4">
        <f t="shared" si="28"/>
        <v>1.4023553447348291</v>
      </c>
      <c r="Z28" s="4">
        <f t="shared" si="28"/>
        <v>2.4188436229138688</v>
      </c>
      <c r="AA28" s="4">
        <f t="shared" si="28"/>
        <v>1.3606482589388236</v>
      </c>
      <c r="AB28" s="4">
        <f t="shared" si="28"/>
        <v>2.5575030323892634</v>
      </c>
      <c r="AC28" s="4">
        <f t="shared" si="28"/>
        <v>1.7331197285411548</v>
      </c>
      <c r="AD28" s="4">
        <f t="shared" si="28"/>
        <v>1.5679302216716096</v>
      </c>
      <c r="AE28" s="4">
        <f t="shared" si="28"/>
        <v>2.0029763828814495</v>
      </c>
      <c r="AF28" s="4">
        <f t="shared" si="28"/>
        <v>2.2562122931313766</v>
      </c>
      <c r="AG28" s="4">
        <f t="shared" si="28"/>
        <v>-9.8127937126344378</v>
      </c>
      <c r="AH28" s="4">
        <f t="shared" si="28"/>
        <v>2.6508616358681181</v>
      </c>
      <c r="AI28" s="3">
        <v>0</v>
      </c>
      <c r="AL28" t="s">
        <v>14</v>
      </c>
      <c r="AM28" t="s">
        <v>3</v>
      </c>
      <c r="AN28" t="s">
        <v>15</v>
      </c>
      <c r="AQ28" t="s">
        <v>13</v>
      </c>
    </row>
    <row r="29" spans="1:43" ht="15.6" x14ac:dyDescent="0.3">
      <c r="A29" t="s">
        <v>97</v>
      </c>
      <c r="B29" t="s">
        <v>98</v>
      </c>
      <c r="C29" t="s">
        <v>97</v>
      </c>
      <c r="D29" t="s">
        <v>98</v>
      </c>
      <c r="E29" s="5">
        <v>0.53100000000000003</v>
      </c>
      <c r="F29" t="s">
        <v>98</v>
      </c>
      <c r="G29" s="9">
        <v>6.8312834399469695</v>
      </c>
      <c r="H29" s="10">
        <f t="shared" si="2"/>
        <v>3.56659467515242</v>
      </c>
      <c r="I29" s="4">
        <f t="shared" si="3"/>
        <v>-0.9467020983640495</v>
      </c>
      <c r="J29" s="4">
        <f t="shared" ref="J29:AH29" si="29">100*(LN(J220)-LN(I220))</f>
        <v>0.60486614437404995</v>
      </c>
      <c r="K29" s="4">
        <f t="shared" si="29"/>
        <v>4.65733503384822</v>
      </c>
      <c r="L29" s="4">
        <f t="shared" si="29"/>
        <v>4.3378008099052678</v>
      </c>
      <c r="M29" s="4">
        <f t="shared" si="29"/>
        <v>4.696068640147999</v>
      </c>
      <c r="N29" s="4">
        <f t="shared" si="29"/>
        <v>4.1746229660851952</v>
      </c>
      <c r="O29" s="4">
        <f t="shared" si="29"/>
        <v>5.2385349552638516</v>
      </c>
      <c r="P29" s="4">
        <f t="shared" si="29"/>
        <v>6.0931042278637548</v>
      </c>
      <c r="Q29" s="4">
        <f t="shared" si="29"/>
        <v>9.2927561067563502</v>
      </c>
      <c r="R29" s="4">
        <f t="shared" si="29"/>
        <v>5.1308746475998035</v>
      </c>
      <c r="S29" s="4">
        <f t="shared" si="29"/>
        <v>4.078896445402691</v>
      </c>
      <c r="T29" s="4">
        <f t="shared" si="29"/>
        <v>3.3172414095265168</v>
      </c>
      <c r="U29" s="4">
        <f t="shared" si="29"/>
        <v>5.5497761489608166</v>
      </c>
      <c r="V29" s="4">
        <f t="shared" si="29"/>
        <v>3.397592993831644</v>
      </c>
      <c r="W29" s="4">
        <f t="shared" si="29"/>
        <v>4.5819572413929421</v>
      </c>
      <c r="X29" s="4">
        <f t="shared" si="29"/>
        <v>8.0414124725590952</v>
      </c>
      <c r="Y29" s="4">
        <f t="shared" si="29"/>
        <v>8.4505864223404004</v>
      </c>
      <c r="Z29" s="4">
        <f t="shared" si="29"/>
        <v>6.2449850216433234</v>
      </c>
      <c r="AA29" s="4">
        <f t="shared" si="29"/>
        <v>-1.4817021168944677</v>
      </c>
      <c r="AB29" s="4">
        <f t="shared" si="29"/>
        <v>1.0726922591045351</v>
      </c>
      <c r="AC29" s="4">
        <f t="shared" si="29"/>
        <v>3.2898450500439935</v>
      </c>
      <c r="AD29" s="4">
        <f t="shared" si="29"/>
        <v>-2.0204677099620483</v>
      </c>
      <c r="AE29" s="4">
        <f t="shared" si="29"/>
        <v>-0.19614452797078741</v>
      </c>
      <c r="AF29" s="4">
        <f t="shared" si="29"/>
        <v>0.59554357533038171</v>
      </c>
      <c r="AG29" s="4">
        <f t="shared" si="29"/>
        <v>2.1693103677703718</v>
      </c>
      <c r="AH29" s="4">
        <f t="shared" si="29"/>
        <v>2.3606750674030508</v>
      </c>
      <c r="AI29" s="3">
        <v>2014</v>
      </c>
      <c r="AL29" t="s">
        <v>14</v>
      </c>
      <c r="AM29" t="s">
        <v>3</v>
      </c>
      <c r="AN29" t="s">
        <v>15</v>
      </c>
      <c r="AQ29" t="s">
        <v>13</v>
      </c>
    </row>
    <row r="30" spans="1:43" ht="15.6" x14ac:dyDescent="0.3">
      <c r="A30" t="s">
        <v>100</v>
      </c>
      <c r="B30" t="s">
        <v>101</v>
      </c>
      <c r="C30" t="s">
        <v>100</v>
      </c>
      <c r="D30" t="s">
        <v>101</v>
      </c>
      <c r="E30" s="5">
        <v>15.776</v>
      </c>
      <c r="F30" t="s">
        <v>101</v>
      </c>
      <c r="G30" s="9">
        <v>2.9010447707019273</v>
      </c>
      <c r="H30" s="10">
        <f t="shared" si="2"/>
        <v>4.5066419664198358</v>
      </c>
      <c r="I30" s="4">
        <f t="shared" si="3"/>
        <v>4.2491326857875933</v>
      </c>
      <c r="J30" s="4">
        <f t="shared" ref="J30:AH30" si="30">100*(LN(J221)-LN(I221))</f>
        <v>3.7619237059850263</v>
      </c>
      <c r="K30" s="4">
        <f t="shared" si="30"/>
        <v>0.8939077919855265</v>
      </c>
      <c r="L30" s="4">
        <f t="shared" si="30"/>
        <v>-10.314046759946649</v>
      </c>
      <c r="M30" s="4">
        <f t="shared" si="30"/>
        <v>3.0460473112169595</v>
      </c>
      <c r="N30" s="4">
        <f t="shared" si="30"/>
        <v>2.330064311261637</v>
      </c>
      <c r="O30" s="4">
        <f t="shared" si="30"/>
        <v>2.7515764121398334</v>
      </c>
      <c r="P30" s="4">
        <f t="shared" si="30"/>
        <v>2.3800537780052977</v>
      </c>
      <c r="Q30" s="4">
        <f t="shared" si="30"/>
        <v>8.9250212981045962</v>
      </c>
      <c r="R30" s="4">
        <f t="shared" si="30"/>
        <v>6.2340054009185408</v>
      </c>
      <c r="S30" s="4">
        <f t="shared" si="30"/>
        <v>5.8109796662725088</v>
      </c>
      <c r="T30" s="4">
        <f t="shared" si="30"/>
        <v>4.4912014453414528</v>
      </c>
      <c r="U30" s="4">
        <f t="shared" si="30"/>
        <v>6.4083132210802418</v>
      </c>
      <c r="V30" s="4">
        <f t="shared" si="30"/>
        <v>8.1914080262976086</v>
      </c>
      <c r="W30" s="4">
        <f t="shared" si="30"/>
        <v>10.880593200399602</v>
      </c>
      <c r="X30" s="4">
        <f t="shared" si="30"/>
        <v>8.7533589546589852</v>
      </c>
      <c r="Y30" s="4">
        <f t="shared" si="30"/>
        <v>8.3158703626979857</v>
      </c>
      <c r="Z30" s="4">
        <f t="shared" si="30"/>
        <v>5.0814037081662988</v>
      </c>
      <c r="AA30" s="4">
        <f t="shared" si="30"/>
        <v>-1.3640255719144179</v>
      </c>
      <c r="AB30" s="4">
        <f t="shared" si="30"/>
        <v>4.2437056576956067</v>
      </c>
      <c r="AC30" s="4">
        <f t="shared" si="30"/>
        <v>5.1734576778196484</v>
      </c>
      <c r="AD30" s="4">
        <f t="shared" si="30"/>
        <v>5.3004585549222938</v>
      </c>
      <c r="AE30" s="4">
        <f t="shared" si="30"/>
        <v>5.6761127366794284</v>
      </c>
      <c r="AF30" s="4">
        <f t="shared" si="30"/>
        <v>5.2802849202167934</v>
      </c>
      <c r="AG30" s="4">
        <f t="shared" si="30"/>
        <v>5.2304038766381566</v>
      </c>
      <c r="AH30" s="4">
        <f t="shared" si="30"/>
        <v>5.4414787544851961</v>
      </c>
      <c r="AI30" s="3">
        <v>2012</v>
      </c>
      <c r="AL30" t="s">
        <v>14</v>
      </c>
      <c r="AM30" t="s">
        <v>3</v>
      </c>
      <c r="AN30" t="s">
        <v>15</v>
      </c>
      <c r="AQ30" t="s">
        <v>13</v>
      </c>
    </row>
    <row r="31" spans="1:43" ht="15.6" x14ac:dyDescent="0.3">
      <c r="A31" t="s">
        <v>103</v>
      </c>
      <c r="B31" t="s">
        <v>104</v>
      </c>
      <c r="C31" t="s">
        <v>103</v>
      </c>
      <c r="D31" t="s">
        <v>104</v>
      </c>
      <c r="E31" s="5">
        <v>23.684999999999999</v>
      </c>
      <c r="F31" t="s">
        <v>104</v>
      </c>
      <c r="G31" s="9">
        <v>7.3405048239164703</v>
      </c>
      <c r="H31" s="10">
        <f t="shared" si="2"/>
        <v>0.21468418799342087</v>
      </c>
      <c r="I31" s="4">
        <f t="shared" si="3"/>
        <v>-6.8707464691220466</v>
      </c>
      <c r="J31" s="4">
        <f t="shared" ref="J31:AH31" si="31">100*(LN(J222)-LN(I222))</f>
        <v>-6.0995248560759663</v>
      </c>
      <c r="K31" s="4">
        <f t="shared" si="31"/>
        <v>-6.1789649867503016</v>
      </c>
      <c r="L31" s="4">
        <f t="shared" si="31"/>
        <v>-5.4648107562197623</v>
      </c>
      <c r="M31" s="4">
        <f t="shared" si="31"/>
        <v>0.4894778469532568</v>
      </c>
      <c r="N31" s="4">
        <f t="shared" si="31"/>
        <v>2.1174996939851809</v>
      </c>
      <c r="O31" s="4">
        <f t="shared" si="31"/>
        <v>2.2126927104579863</v>
      </c>
      <c r="P31" s="4">
        <f t="shared" si="31"/>
        <v>2.1650121387779109</v>
      </c>
      <c r="Q31" s="4">
        <f t="shared" si="31"/>
        <v>1.5444322862929738</v>
      </c>
      <c r="R31" s="4">
        <f t="shared" si="31"/>
        <v>1.3046815534108802</v>
      </c>
      <c r="S31" s="4">
        <f t="shared" si="31"/>
        <v>1.6538275932397539</v>
      </c>
      <c r="T31" s="4">
        <f t="shared" si="31"/>
        <v>1.1692507936878371</v>
      </c>
      <c r="U31" s="4">
        <f t="shared" si="31"/>
        <v>1.1903514925574399</v>
      </c>
      <c r="V31" s="4">
        <f t="shared" si="31"/>
        <v>0.87346423959768771</v>
      </c>
      <c r="W31" s="4">
        <f t="shared" si="31"/>
        <v>-0.49083845987709651</v>
      </c>
      <c r="X31" s="4">
        <f t="shared" si="31"/>
        <v>0.40980744050482798</v>
      </c>
      <c r="Y31" s="4">
        <f t="shared" si="31"/>
        <v>0.44354240527173516</v>
      </c>
      <c r="Z31" s="4">
        <f t="shared" si="31"/>
        <v>8.2449573624820971E-2</v>
      </c>
      <c r="AA31" s="4">
        <f t="shared" si="31"/>
        <v>-0.84842949873618068</v>
      </c>
      <c r="AB31" s="4">
        <f t="shared" si="31"/>
        <v>0.74768955321449226</v>
      </c>
      <c r="AC31" s="4">
        <f t="shared" si="31"/>
        <v>1.5877861412231908</v>
      </c>
      <c r="AD31" s="4">
        <f t="shared" si="31"/>
        <v>2.0263035926944895</v>
      </c>
      <c r="AE31" s="4">
        <f t="shared" si="31"/>
        <v>2.9633574416131125</v>
      </c>
      <c r="AF31" s="4">
        <f t="shared" si="31"/>
        <v>3.0364015964361002</v>
      </c>
      <c r="AG31" s="4">
        <f t="shared" si="31"/>
        <v>2.7413332301325255</v>
      </c>
      <c r="AH31" s="4">
        <f t="shared" si="31"/>
        <v>2.7757425909340938</v>
      </c>
      <c r="AI31" s="3">
        <v>2010</v>
      </c>
      <c r="AL31" t="s">
        <v>14</v>
      </c>
      <c r="AM31" t="s">
        <v>3</v>
      </c>
      <c r="AN31" t="s">
        <v>15</v>
      </c>
      <c r="AQ31" t="s">
        <v>13</v>
      </c>
    </row>
    <row r="32" spans="1:43" ht="15.6" x14ac:dyDescent="0.3">
      <c r="A32" t="s">
        <v>106</v>
      </c>
      <c r="B32" t="s">
        <v>107</v>
      </c>
      <c r="C32" t="s">
        <v>106</v>
      </c>
      <c r="D32" t="s">
        <v>107</v>
      </c>
      <c r="E32" s="5">
        <v>36.112000000000002</v>
      </c>
      <c r="F32" t="s">
        <v>107</v>
      </c>
      <c r="G32" s="9">
        <v>84.526463504448728</v>
      </c>
      <c r="H32" s="10">
        <f t="shared" si="2"/>
        <v>1.2382701591692584</v>
      </c>
      <c r="I32" s="4">
        <f t="shared" si="3"/>
        <v>-3.4186713947503833</v>
      </c>
      <c r="J32" s="4">
        <f t="shared" ref="J32:AH32" si="32">100*(LN(J223)-LN(I223))</f>
        <v>-0.3463666321735559</v>
      </c>
      <c r="K32" s="4">
        <f t="shared" si="32"/>
        <v>1.4250073747627212</v>
      </c>
      <c r="L32" s="4">
        <f t="shared" si="32"/>
        <v>3.3819812691307405</v>
      </c>
      <c r="M32" s="4">
        <f t="shared" si="32"/>
        <v>1.6610296392485679</v>
      </c>
      <c r="N32" s="4">
        <f t="shared" si="32"/>
        <v>0.62248461023042267</v>
      </c>
      <c r="O32" s="4">
        <f t="shared" si="32"/>
        <v>3.1636794919277733</v>
      </c>
      <c r="P32" s="4">
        <f t="shared" si="32"/>
        <v>3.2003619844648057</v>
      </c>
      <c r="Q32" s="4">
        <f t="shared" si="32"/>
        <v>4.0724289665677205</v>
      </c>
      <c r="R32" s="4">
        <f t="shared" si="32"/>
        <v>4.0772037880655532</v>
      </c>
      <c r="S32" s="4">
        <f t="shared" si="32"/>
        <v>0.62230802221900916</v>
      </c>
      <c r="T32" s="4">
        <f t="shared" si="32"/>
        <v>1.6809351265049344</v>
      </c>
      <c r="U32" s="4">
        <f t="shared" si="32"/>
        <v>0.97540015881758535</v>
      </c>
      <c r="V32" s="4">
        <f t="shared" si="32"/>
        <v>2.1540239437138453</v>
      </c>
      <c r="W32" s="4">
        <f t="shared" si="32"/>
        <v>2.1662000254323743</v>
      </c>
      <c r="X32" s="4">
        <f t="shared" si="32"/>
        <v>1.581187474431367</v>
      </c>
      <c r="Y32" s="4">
        <f t="shared" si="32"/>
        <v>1.0123785117231776</v>
      </c>
      <c r="Z32" s="4">
        <f t="shared" si="32"/>
        <v>0.10600281723913696</v>
      </c>
      <c r="AA32" s="4">
        <f t="shared" si="32"/>
        <v>-3.8945735577136986</v>
      </c>
      <c r="AB32" s="4">
        <f t="shared" si="32"/>
        <v>2.2006803895296301</v>
      </c>
      <c r="AC32" s="4">
        <f t="shared" si="32"/>
        <v>1.9083036059901914</v>
      </c>
      <c r="AD32" s="4">
        <f t="shared" si="32"/>
        <v>0.75763982186405343</v>
      </c>
      <c r="AE32" s="4">
        <f t="shared" si="32"/>
        <v>0.83473105749121146</v>
      </c>
      <c r="AF32" s="4">
        <f t="shared" si="32"/>
        <v>1.2984673148856984</v>
      </c>
      <c r="AG32" s="4">
        <f t="shared" si="32"/>
        <v>0.17685719457176674</v>
      </c>
      <c r="AH32" s="4">
        <f t="shared" si="32"/>
        <v>0.77534313422606971</v>
      </c>
      <c r="AI32" s="3">
        <v>2014</v>
      </c>
      <c r="AL32" t="s">
        <v>14</v>
      </c>
      <c r="AM32" t="s">
        <v>3</v>
      </c>
      <c r="AN32" t="s">
        <v>15</v>
      </c>
      <c r="AQ32" t="s">
        <v>13</v>
      </c>
    </row>
    <row r="33" spans="1:43" ht="15.6" x14ac:dyDescent="0.3">
      <c r="A33" t="s">
        <v>109</v>
      </c>
      <c r="B33" t="s">
        <v>110</v>
      </c>
      <c r="C33" t="s">
        <v>109</v>
      </c>
      <c r="D33" t="s">
        <v>110</v>
      </c>
      <c r="E33" s="5">
        <v>4.8879999999999999</v>
      </c>
      <c r="F33" t="s">
        <v>110</v>
      </c>
      <c r="G33" s="9">
        <v>2.6254796191850014</v>
      </c>
      <c r="H33" s="10">
        <f t="shared" si="2"/>
        <v>-1.7170626147871528</v>
      </c>
      <c r="I33" s="4">
        <f t="shared" si="3"/>
        <v>-1.5736549310439329</v>
      </c>
      <c r="J33" s="4">
        <f t="shared" ref="J33:AH33" si="33">100*(LN(J224)-LN(I224))</f>
        <v>-4.0410173605543775</v>
      </c>
      <c r="K33" s="4">
        <f t="shared" si="33"/>
        <v>-2.3388540052129869</v>
      </c>
      <c r="L33" s="4">
        <f t="shared" si="33"/>
        <v>7.4863861637306073</v>
      </c>
      <c r="M33" s="4">
        <f t="shared" si="33"/>
        <v>1.8513998414290356</v>
      </c>
      <c r="N33" s="4">
        <f t="shared" si="33"/>
        <v>-10.357343114042727</v>
      </c>
      <c r="O33" s="4">
        <f t="shared" si="33"/>
        <v>5.2152171694638483</v>
      </c>
      <c r="P33" s="4">
        <f t="shared" si="33"/>
        <v>1.5545550782704254</v>
      </c>
      <c r="Q33" s="4">
        <f t="shared" si="33"/>
        <v>1.6339136014835276</v>
      </c>
      <c r="R33" s="4">
        <f t="shared" si="33"/>
        <v>-3.5928487737551862</v>
      </c>
      <c r="S33" s="4">
        <f t="shared" si="33"/>
        <v>-1.3950356910100936</v>
      </c>
      <c r="T33" s="4">
        <f t="shared" si="33"/>
        <v>-1.4240263309840628</v>
      </c>
      <c r="U33" s="4">
        <f t="shared" si="33"/>
        <v>-8.7209701392296779</v>
      </c>
      <c r="V33" s="4">
        <f t="shared" si="33"/>
        <v>0.94155030563864983</v>
      </c>
      <c r="W33" s="4">
        <f t="shared" si="33"/>
        <v>0.72403477859950272</v>
      </c>
      <c r="X33" s="4">
        <f t="shared" si="33"/>
        <v>2.8791084560266356</v>
      </c>
      <c r="Y33" s="4">
        <f t="shared" si="33"/>
        <v>2.6665731173004303</v>
      </c>
      <c r="Z33" s="4">
        <f t="shared" si="33"/>
        <v>0.1468861419603229</v>
      </c>
      <c r="AA33" s="4">
        <f t="shared" si="33"/>
        <v>-0.22547034357121021</v>
      </c>
      <c r="AB33" s="4">
        <f t="shared" si="33"/>
        <v>1.0588515389390096</v>
      </c>
      <c r="AC33" s="4">
        <f t="shared" si="33"/>
        <v>1.3051183793537646</v>
      </c>
      <c r="AD33" s="4">
        <f t="shared" si="33"/>
        <v>2.0881153046182988</v>
      </c>
      <c r="AE33" s="4">
        <f t="shared" si="33"/>
        <v>-46.644614361243164</v>
      </c>
      <c r="AF33" s="4">
        <f t="shared" si="33"/>
        <v>-0.93705709739566601</v>
      </c>
      <c r="AG33" s="4">
        <f t="shared" si="33"/>
        <v>3.4119194675314546</v>
      </c>
      <c r="AH33" s="4">
        <f t="shared" si="33"/>
        <v>3.6436348192316004</v>
      </c>
      <c r="AI33" s="3">
        <v>2004</v>
      </c>
      <c r="AL33" t="s">
        <v>14</v>
      </c>
      <c r="AM33" t="s">
        <v>3</v>
      </c>
      <c r="AN33" t="s">
        <v>15</v>
      </c>
      <c r="AQ33" t="s">
        <v>13</v>
      </c>
    </row>
    <row r="34" spans="1:43" ht="15.6" x14ac:dyDescent="0.3">
      <c r="A34" t="s">
        <v>112</v>
      </c>
      <c r="B34" t="s">
        <v>113</v>
      </c>
      <c r="C34" t="s">
        <v>112</v>
      </c>
      <c r="D34" t="s">
        <v>113</v>
      </c>
      <c r="E34" s="5">
        <v>11.855</v>
      </c>
      <c r="F34" t="s">
        <v>113</v>
      </c>
      <c r="G34" s="9">
        <v>3.274628787003167</v>
      </c>
      <c r="H34" s="10">
        <f t="shared" si="2"/>
        <v>3.0080622941534756</v>
      </c>
      <c r="I34" s="4">
        <f t="shared" si="3"/>
        <v>7.5244470970087463</v>
      </c>
      <c r="J34" s="4">
        <f t="shared" ref="J34:AH34" si="34">100*(LN(J225)-LN(I225))</f>
        <v>-7.8127269866001825E-3</v>
      </c>
      <c r="K34" s="4">
        <f t="shared" si="34"/>
        <v>-4.4674978442868607</v>
      </c>
      <c r="L34" s="4">
        <f t="shared" si="34"/>
        <v>2.9767682270462004</v>
      </c>
      <c r="M34" s="4">
        <f t="shared" si="34"/>
        <v>-6.8082389945800514</v>
      </c>
      <c r="N34" s="4">
        <f t="shared" si="34"/>
        <v>-0.37746693253861707</v>
      </c>
      <c r="O34" s="4">
        <f t="shared" si="34"/>
        <v>3.0016098893066001</v>
      </c>
      <c r="P34" s="4">
        <f t="shared" si="34"/>
        <v>4.2133485508518476</v>
      </c>
      <c r="Q34" s="4">
        <f t="shared" si="34"/>
        <v>-3.2134559949048125</v>
      </c>
      <c r="R34" s="4">
        <f t="shared" si="34"/>
        <v>-3.4297560173543573</v>
      </c>
      <c r="S34" s="4">
        <f t="shared" si="34"/>
        <v>8.5579065263068799</v>
      </c>
      <c r="T34" s="4">
        <f t="shared" si="34"/>
        <v>5.6806315253147943</v>
      </c>
      <c r="U34" s="4">
        <f t="shared" si="34"/>
        <v>4.6927171715582361</v>
      </c>
      <c r="V34" s="4">
        <f t="shared" si="34"/>
        <v>26.520723577879579</v>
      </c>
      <c r="W34" s="4">
        <f t="shared" si="34"/>
        <v>5.1665864591974753</v>
      </c>
      <c r="X34" s="4">
        <f t="shared" si="34"/>
        <v>-1.8230915197836595</v>
      </c>
      <c r="Y34" s="4">
        <f t="shared" si="34"/>
        <v>0.749863987920385</v>
      </c>
      <c r="Z34" s="4">
        <f t="shared" si="34"/>
        <v>0.5377626884390807</v>
      </c>
      <c r="AA34" s="4">
        <f t="shared" si="34"/>
        <v>1.6672265016474341</v>
      </c>
      <c r="AB34" s="4">
        <f t="shared" si="34"/>
        <v>10.232823266387037</v>
      </c>
      <c r="AC34" s="4">
        <f t="shared" si="34"/>
        <v>-2.3864256568634445</v>
      </c>
      <c r="AD34" s="4">
        <f t="shared" si="34"/>
        <v>6.0401779875821404</v>
      </c>
      <c r="AE34" s="4">
        <f t="shared" si="34"/>
        <v>3.0688551876727033</v>
      </c>
      <c r="AF34" s="4">
        <f t="shared" si="34"/>
        <v>4.1965508418162045</v>
      </c>
      <c r="AG34" s="4">
        <f t="shared" si="34"/>
        <v>4.2200425531781605</v>
      </c>
      <c r="AH34" s="4">
        <f t="shared" si="34"/>
        <v>1.6753232961752573</v>
      </c>
      <c r="AI34" s="3">
        <v>2004</v>
      </c>
      <c r="AL34" t="s">
        <v>14</v>
      </c>
      <c r="AM34" t="s">
        <v>3</v>
      </c>
      <c r="AN34" t="s">
        <v>15</v>
      </c>
      <c r="AQ34" t="s">
        <v>13</v>
      </c>
    </row>
    <row r="35" spans="1:43" ht="15.6" x14ac:dyDescent="0.3">
      <c r="A35" t="s">
        <v>115</v>
      </c>
      <c r="B35" t="s">
        <v>116</v>
      </c>
      <c r="C35" t="s">
        <v>115</v>
      </c>
      <c r="D35" t="s">
        <v>116</v>
      </c>
      <c r="E35" s="5">
        <v>18.196000000000002</v>
      </c>
      <c r="F35" t="s">
        <v>116</v>
      </c>
      <c r="G35" s="9">
        <v>24.44897423927074</v>
      </c>
      <c r="H35" s="10">
        <f t="shared" si="2"/>
        <v>3.5045289312895371</v>
      </c>
      <c r="I35" s="4">
        <f t="shared" si="3"/>
        <v>5.8161473412214448</v>
      </c>
      <c r="J35" s="4">
        <f t="shared" ref="J35:AH35" si="35">100*(LN(J226)-LN(I226))</f>
        <v>9.7235247660387714</v>
      </c>
      <c r="K35" s="4">
        <f t="shared" si="35"/>
        <v>4.9323153156084487</v>
      </c>
      <c r="L35" s="4">
        <f t="shared" si="35"/>
        <v>3.778014656654527</v>
      </c>
      <c r="M35" s="4">
        <f t="shared" si="35"/>
        <v>8.2689025608644329</v>
      </c>
      <c r="N35" s="4">
        <f t="shared" si="35"/>
        <v>5.715323058355537</v>
      </c>
      <c r="O35" s="4">
        <f t="shared" si="35"/>
        <v>5.0324887186024014</v>
      </c>
      <c r="P35" s="4">
        <f t="shared" si="35"/>
        <v>1.8681464578909512</v>
      </c>
      <c r="Q35" s="4">
        <f t="shared" si="35"/>
        <v>-2.0401620278382993</v>
      </c>
      <c r="R35" s="4">
        <f t="shared" si="35"/>
        <v>3.0612608646999107</v>
      </c>
      <c r="S35" s="4">
        <f t="shared" si="35"/>
        <v>2.1639300260467564</v>
      </c>
      <c r="T35" s="4">
        <f t="shared" si="35"/>
        <v>1.5284885682223859</v>
      </c>
      <c r="U35" s="4">
        <f t="shared" si="35"/>
        <v>2.2543799252312979</v>
      </c>
      <c r="V35" s="4">
        <f t="shared" si="35"/>
        <v>5.5468508727269494</v>
      </c>
      <c r="W35" s="4">
        <f t="shared" si="35"/>
        <v>5.0963955364752067</v>
      </c>
      <c r="X35" s="4">
        <f t="shared" si="35"/>
        <v>4.6343843087331749</v>
      </c>
      <c r="Y35" s="4">
        <f t="shared" si="35"/>
        <v>4.0236641776848714</v>
      </c>
      <c r="Z35" s="4">
        <f t="shared" si="35"/>
        <v>2.0858044237746398</v>
      </c>
      <c r="AA35" s="4">
        <f t="shared" si="35"/>
        <v>-2.170072662893574</v>
      </c>
      <c r="AB35" s="4">
        <f t="shared" si="35"/>
        <v>4.4651420820093435</v>
      </c>
      <c r="AC35" s="4">
        <f t="shared" si="35"/>
        <v>4.4912387569011614</v>
      </c>
      <c r="AD35" s="4">
        <f t="shared" si="35"/>
        <v>4.2865761629014898</v>
      </c>
      <c r="AE35" s="4">
        <f t="shared" si="35"/>
        <v>3.1548068504848814</v>
      </c>
      <c r="AF35" s="4">
        <f t="shared" si="35"/>
        <v>0.77620672643750055</v>
      </c>
      <c r="AG35" s="4">
        <f t="shared" si="35"/>
        <v>1.1974632506980498</v>
      </c>
      <c r="AH35" s="4">
        <f t="shared" si="35"/>
        <v>1.4265314959956754</v>
      </c>
      <c r="AI35" s="3">
        <v>2002</v>
      </c>
      <c r="AL35" t="s">
        <v>14</v>
      </c>
      <c r="AM35" t="s">
        <v>3</v>
      </c>
      <c r="AN35" t="s">
        <v>15</v>
      </c>
      <c r="AQ35" t="s">
        <v>13</v>
      </c>
    </row>
    <row r="36" spans="1:43" ht="15.6" x14ac:dyDescent="0.3">
      <c r="A36" t="s">
        <v>118</v>
      </c>
      <c r="B36" t="s">
        <v>119</v>
      </c>
      <c r="C36" t="s">
        <v>118</v>
      </c>
      <c r="D36" t="s">
        <v>119</v>
      </c>
      <c r="E36" s="5">
        <v>1382.1310000000001</v>
      </c>
      <c r="F36" t="s">
        <v>119</v>
      </c>
      <c r="G36" s="9">
        <v>4.0790901842135767</v>
      </c>
      <c r="H36" s="10">
        <f t="shared" si="2"/>
        <v>8.6012084069165624</v>
      </c>
      <c r="I36" s="4">
        <f t="shared" ref="I36:I67" si="36">100*(LN(I227)-LN(G227))</f>
        <v>7.48698287159133</v>
      </c>
      <c r="J36" s="4">
        <f t="shared" ref="J36:AH36" si="37">100*(LN(J227)-LN(I227))</f>
        <v>12.208546566173961</v>
      </c>
      <c r="K36" s="4">
        <f t="shared" si="37"/>
        <v>11.872869770940664</v>
      </c>
      <c r="L36" s="4">
        <f t="shared" si="37"/>
        <v>11.174662494284338</v>
      </c>
      <c r="M36" s="4">
        <f t="shared" si="37"/>
        <v>9.3811001469855881</v>
      </c>
      <c r="N36" s="4">
        <f t="shared" si="37"/>
        <v>8.3986161316692787</v>
      </c>
      <c r="O36" s="4">
        <f t="shared" si="37"/>
        <v>7.7954393203278016</v>
      </c>
      <c r="P36" s="4">
        <f t="shared" si="37"/>
        <v>6.6277891986231907</v>
      </c>
      <c r="Q36" s="4">
        <f t="shared" si="37"/>
        <v>6.5252510269790065</v>
      </c>
      <c r="R36" s="4">
        <f t="shared" si="37"/>
        <v>7.3367134422975155</v>
      </c>
      <c r="S36" s="4">
        <f t="shared" si="37"/>
        <v>7.2787412726396994</v>
      </c>
      <c r="T36" s="4">
        <f t="shared" si="37"/>
        <v>8.0479206734446862</v>
      </c>
      <c r="U36" s="4">
        <f t="shared" si="37"/>
        <v>8.9533253121121703</v>
      </c>
      <c r="V36" s="4">
        <f t="shared" si="37"/>
        <v>9.0211490240420744</v>
      </c>
      <c r="W36" s="4">
        <f t="shared" si="37"/>
        <v>10.125831270674546</v>
      </c>
      <c r="X36" s="4">
        <f t="shared" si="37"/>
        <v>11.407265295064484</v>
      </c>
      <c r="Y36" s="4">
        <f t="shared" si="37"/>
        <v>12.728437682415894</v>
      </c>
      <c r="Z36" s="4">
        <f t="shared" si="37"/>
        <v>8.690288208904029</v>
      </c>
      <c r="AA36" s="4">
        <f t="shared" si="37"/>
        <v>8.3143294923678113</v>
      </c>
      <c r="AB36" s="4">
        <f t="shared" si="37"/>
        <v>9.595813293245925</v>
      </c>
      <c r="AC36" s="4">
        <f t="shared" si="37"/>
        <v>8.5963168792387634</v>
      </c>
      <c r="AD36" s="4">
        <f t="shared" si="37"/>
        <v>6.9667819592083902</v>
      </c>
      <c r="AE36" s="4">
        <f t="shared" si="37"/>
        <v>6.9121933312448647</v>
      </c>
      <c r="AF36" s="4">
        <f t="shared" si="37"/>
        <v>6.5254259163820549</v>
      </c>
      <c r="AG36" s="4">
        <f t="shared" si="37"/>
        <v>6.0705457268227292</v>
      </c>
      <c r="AH36" s="4">
        <f t="shared" si="37"/>
        <v>5.5890822721497813</v>
      </c>
      <c r="AI36" s="3">
        <v>2014</v>
      </c>
      <c r="AL36" t="s">
        <v>14</v>
      </c>
      <c r="AM36" t="s">
        <v>3</v>
      </c>
      <c r="AN36" t="s">
        <v>15</v>
      </c>
      <c r="AQ36" t="s">
        <v>13</v>
      </c>
    </row>
    <row r="37" spans="1:43" ht="15.6" x14ac:dyDescent="0.3">
      <c r="A37" t="s">
        <v>121</v>
      </c>
      <c r="B37" t="s">
        <v>122</v>
      </c>
      <c r="C37" t="s">
        <v>121</v>
      </c>
      <c r="D37" t="s">
        <v>122</v>
      </c>
      <c r="E37" s="5">
        <v>48.762999999999998</v>
      </c>
      <c r="F37" t="s">
        <v>122</v>
      </c>
      <c r="G37" s="9">
        <v>20.390566704597404</v>
      </c>
      <c r="H37" s="10">
        <f t="shared" si="2"/>
        <v>2.1494550298827657</v>
      </c>
      <c r="I37" s="4">
        <f t="shared" si="36"/>
        <v>0.28779670335907781</v>
      </c>
      <c r="J37" s="4">
        <f t="shared" ref="J37:AH37" si="38">100*(LN(J228)-LN(I228))</f>
        <v>2.2810196541191985</v>
      </c>
      <c r="K37" s="4">
        <f t="shared" si="38"/>
        <v>3.6626417615048368</v>
      </c>
      <c r="L37" s="4">
        <f t="shared" si="38"/>
        <v>3.2281113519022853</v>
      </c>
      <c r="M37" s="4">
        <f t="shared" si="38"/>
        <v>3.3849155700446332</v>
      </c>
      <c r="N37" s="4">
        <f t="shared" si="38"/>
        <v>0.42011120920157907</v>
      </c>
      <c r="O37" s="4">
        <f t="shared" si="38"/>
        <v>2.0689714446678664</v>
      </c>
      <c r="P37" s="4">
        <f t="shared" si="38"/>
        <v>-0.97428007121838078</v>
      </c>
      <c r="Q37" s="4">
        <f t="shared" si="38"/>
        <v>-5.5623855599707284</v>
      </c>
      <c r="R37" s="4">
        <f t="shared" si="38"/>
        <v>1.3928015140356464</v>
      </c>
      <c r="S37" s="4">
        <f t="shared" si="38"/>
        <v>0.38668196347977357</v>
      </c>
      <c r="T37" s="4">
        <f t="shared" si="38"/>
        <v>1.2192172778208388</v>
      </c>
      <c r="U37" s="4">
        <f t="shared" si="38"/>
        <v>2.5931088099149235</v>
      </c>
      <c r="V37" s="4">
        <f t="shared" si="38"/>
        <v>3.9631325242794446</v>
      </c>
      <c r="W37" s="4">
        <f t="shared" si="38"/>
        <v>3.3769523901485243</v>
      </c>
      <c r="X37" s="4">
        <f t="shared" si="38"/>
        <v>5.2845387187627324</v>
      </c>
      <c r="Y37" s="4">
        <f t="shared" si="38"/>
        <v>5.4798018720447317</v>
      </c>
      <c r="Z37" s="4">
        <f t="shared" si="38"/>
        <v>2.2995251928747962</v>
      </c>
      <c r="AA37" s="4">
        <f t="shared" si="38"/>
        <v>0.45723396699877128</v>
      </c>
      <c r="AB37" s="4">
        <f t="shared" si="38"/>
        <v>2.7213161396751673</v>
      </c>
      <c r="AC37" s="4">
        <f t="shared" si="38"/>
        <v>5.2127832774107929</v>
      </c>
      <c r="AD37" s="4">
        <f t="shared" si="38"/>
        <v>2.8048139207974998</v>
      </c>
      <c r="AE37" s="4">
        <f t="shared" si="38"/>
        <v>3.6678652320500049</v>
      </c>
      <c r="AF37" s="4">
        <f t="shared" si="38"/>
        <v>3.3103487898156203</v>
      </c>
      <c r="AG37" s="4">
        <f t="shared" si="38"/>
        <v>1.3259235144168713</v>
      </c>
      <c r="AH37" s="4">
        <f t="shared" si="38"/>
        <v>1.5928836088153986</v>
      </c>
      <c r="AI37" s="3">
        <v>2014</v>
      </c>
      <c r="AL37" t="s">
        <v>14</v>
      </c>
      <c r="AM37" t="s">
        <v>3</v>
      </c>
      <c r="AN37" t="s">
        <v>15</v>
      </c>
      <c r="AQ37" t="s">
        <v>13</v>
      </c>
    </row>
    <row r="38" spans="1:43" ht="15.6" x14ac:dyDescent="0.3">
      <c r="A38" t="s">
        <v>124</v>
      </c>
      <c r="B38" t="s">
        <v>125</v>
      </c>
      <c r="C38" t="s">
        <v>124</v>
      </c>
      <c r="D38" t="s">
        <v>125</v>
      </c>
      <c r="E38" s="5">
        <v>0.82299999999999995</v>
      </c>
      <c r="F38" t="s">
        <v>125</v>
      </c>
      <c r="G38" s="9">
        <v>4.3645826729744428</v>
      </c>
      <c r="H38" s="10">
        <f t="shared" si="2"/>
        <v>-0.50122507683981143</v>
      </c>
      <c r="I38" s="4">
        <f t="shared" si="36"/>
        <v>-2.2907917937203592</v>
      </c>
      <c r="J38" s="4">
        <f t="shared" ref="J38:AH38" si="39">100*(LN(J229)-LN(I229))</f>
        <v>6.0299176273192145</v>
      </c>
      <c r="K38" s="4">
        <f t="shared" si="39"/>
        <v>0.85401193941052611</v>
      </c>
      <c r="L38" s="4">
        <f t="shared" si="39"/>
        <v>-7.5286308867534402</v>
      </c>
      <c r="M38" s="4">
        <f t="shared" si="39"/>
        <v>1.4388587181503709</v>
      </c>
      <c r="N38" s="4">
        <f t="shared" si="39"/>
        <v>-3.4570906665551959</v>
      </c>
      <c r="O38" s="4">
        <f t="shared" si="39"/>
        <v>2.021704909783395</v>
      </c>
      <c r="P38" s="4">
        <f t="shared" si="39"/>
        <v>-0.9616180891280024</v>
      </c>
      <c r="Q38" s="4">
        <f t="shared" si="39"/>
        <v>-0.20151204748071194</v>
      </c>
      <c r="R38" s="4">
        <f t="shared" si="39"/>
        <v>-0.70057888202637031</v>
      </c>
      <c r="S38" s="4">
        <f t="shared" si="39"/>
        <v>1.1675842443079176</v>
      </c>
      <c r="T38" s="4">
        <f t="shared" si="39"/>
        <v>1.9581817599222617</v>
      </c>
      <c r="U38" s="4">
        <f t="shared" si="39"/>
        <v>0.33638885448432632</v>
      </c>
      <c r="V38" s="4">
        <f t="shared" si="39"/>
        <v>-3.1956276623601454</v>
      </c>
      <c r="W38" s="4">
        <f t="shared" si="39"/>
        <v>2.9422170012912474</v>
      </c>
      <c r="X38" s="4">
        <f t="shared" si="39"/>
        <v>-0.84429075036496215</v>
      </c>
      <c r="Y38" s="4">
        <f t="shared" si="39"/>
        <v>-2.4654530871282887</v>
      </c>
      <c r="Z38" s="4">
        <f t="shared" si="39"/>
        <v>-1.9857779270639142</v>
      </c>
      <c r="AA38" s="4">
        <f t="shared" si="39"/>
        <v>-1.1618512120401547</v>
      </c>
      <c r="AB38" s="4">
        <f t="shared" si="39"/>
        <v>-0.92540546597472684</v>
      </c>
      <c r="AC38" s="4">
        <f t="shared" si="39"/>
        <v>-0.75311657718231118</v>
      </c>
      <c r="AD38" s="4">
        <f t="shared" si="39"/>
        <v>-3.8076456919711177E-2</v>
      </c>
      <c r="AE38" s="4">
        <f t="shared" si="39"/>
        <v>0.50183930564990931</v>
      </c>
      <c r="AF38" s="4">
        <f t="shared" si="39"/>
        <v>-1.0242009327781076</v>
      </c>
      <c r="AG38" s="4">
        <f t="shared" si="39"/>
        <v>-1.9267707033536752</v>
      </c>
      <c r="AH38" s="4">
        <f t="shared" si="39"/>
        <v>-0.82176321732418955</v>
      </c>
      <c r="AI38" s="3">
        <v>2003</v>
      </c>
      <c r="AL38" t="s">
        <v>14</v>
      </c>
      <c r="AM38" t="s">
        <v>3</v>
      </c>
      <c r="AN38" t="s">
        <v>15</v>
      </c>
      <c r="AQ38" t="s">
        <v>13</v>
      </c>
    </row>
    <row r="39" spans="1:43" ht="15.6" x14ac:dyDescent="0.3">
      <c r="A39" t="s">
        <v>127</v>
      </c>
      <c r="B39" t="s">
        <v>128</v>
      </c>
      <c r="C39" t="s">
        <v>127</v>
      </c>
      <c r="D39" t="s">
        <v>128</v>
      </c>
      <c r="E39" s="5">
        <v>84.13</v>
      </c>
      <c r="F39" t="s">
        <v>128</v>
      </c>
      <c r="G39" s="9">
        <v>3.3243825606040103</v>
      </c>
      <c r="H39" s="10">
        <f t="shared" si="2"/>
        <v>-1.8540539525713873</v>
      </c>
      <c r="I39" s="4">
        <f t="shared" si="36"/>
        <v>-12.070287587639505</v>
      </c>
      <c r="J39" s="4">
        <f t="shared" ref="J39:AH39" si="40">100*(LN(J230)-LN(I230))</f>
        <v>-14.297075778418389</v>
      </c>
      <c r="K39" s="4">
        <f t="shared" si="40"/>
        <v>-17.712649733022623</v>
      </c>
      <c r="L39" s="4">
        <f t="shared" si="40"/>
        <v>-9.587523470070991</v>
      </c>
      <c r="M39" s="4">
        <f t="shared" si="40"/>
        <v>-0.52177599675964359</v>
      </c>
      <c r="N39" s="4">
        <f t="shared" si="40"/>
        <v>-4.458551233727448</v>
      </c>
      <c r="O39" s="4">
        <f t="shared" si="40"/>
        <v>-10.25475690894595</v>
      </c>
      <c r="P39" s="4">
        <f t="shared" si="40"/>
        <v>-5.9324508317901703</v>
      </c>
      <c r="Q39" s="4">
        <f t="shared" si="40"/>
        <v>-5.8568881408922024</v>
      </c>
      <c r="R39" s="4">
        <f t="shared" si="40"/>
        <v>-11.441864408446278</v>
      </c>
      <c r="S39" s="4">
        <f t="shared" si="40"/>
        <v>-5.0784207451050278</v>
      </c>
      <c r="T39" s="4">
        <f t="shared" si="40"/>
        <v>-5.0726075056850561E-2</v>
      </c>
      <c r="U39" s="4">
        <f t="shared" si="40"/>
        <v>2.4719338884102271</v>
      </c>
      <c r="V39" s="4">
        <f t="shared" si="40"/>
        <v>3.5651752085552602</v>
      </c>
      <c r="W39" s="4">
        <f t="shared" si="40"/>
        <v>2.9984310163435168</v>
      </c>
      <c r="X39" s="4">
        <f t="shared" si="40"/>
        <v>2.2283979089086969</v>
      </c>
      <c r="Y39" s="4">
        <f t="shared" si="40"/>
        <v>3.1123166724018603</v>
      </c>
      <c r="Z39" s="4">
        <f t="shared" si="40"/>
        <v>3.0875199248042051</v>
      </c>
      <c r="AA39" s="4">
        <f t="shared" si="40"/>
        <v>-0.14129061524865705</v>
      </c>
      <c r="AB39" s="4">
        <f t="shared" si="40"/>
        <v>3.9108464336168325</v>
      </c>
      <c r="AC39" s="4">
        <f t="shared" si="40"/>
        <v>3.6921580476404259</v>
      </c>
      <c r="AD39" s="4">
        <f t="shared" si="40"/>
        <v>3.8917939974336235</v>
      </c>
      <c r="AE39" s="4">
        <f t="shared" si="40"/>
        <v>5.1854866212561745</v>
      </c>
      <c r="AF39" s="4">
        <f t="shared" si="40"/>
        <v>5.8176020770787318</v>
      </c>
      <c r="AG39" s="4">
        <f t="shared" si="40"/>
        <v>5.1473334995833397</v>
      </c>
      <c r="AH39" s="4">
        <f t="shared" si="40"/>
        <v>4.0898634622347885</v>
      </c>
      <c r="AI39" s="3">
        <v>1983</v>
      </c>
      <c r="AL39" t="s">
        <v>14</v>
      </c>
      <c r="AM39" t="s">
        <v>3</v>
      </c>
      <c r="AN39" t="s">
        <v>15</v>
      </c>
      <c r="AQ39" t="s">
        <v>13</v>
      </c>
    </row>
    <row r="40" spans="1:43" ht="15.6" x14ac:dyDescent="0.3">
      <c r="A40" t="s">
        <v>130</v>
      </c>
      <c r="B40" t="s">
        <v>131</v>
      </c>
      <c r="C40" t="s">
        <v>130</v>
      </c>
      <c r="D40" t="s">
        <v>131</v>
      </c>
      <c r="E40" s="5">
        <v>4.46</v>
      </c>
      <c r="F40" t="s">
        <v>131</v>
      </c>
      <c r="G40" s="9">
        <v>15.187906010948341</v>
      </c>
      <c r="H40" s="10">
        <f t="shared" si="2"/>
        <v>0.55882689089969106</v>
      </c>
      <c r="I40" s="4">
        <f t="shared" si="36"/>
        <v>-0.63397921994123863</v>
      </c>
      <c r="J40" s="4">
        <f t="shared" ref="J40:AH40" si="41">100*(LN(J231)-LN(I231))</f>
        <v>-0.46184916552558519</v>
      </c>
      <c r="K40" s="4">
        <f t="shared" si="41"/>
        <v>-3.9760120699797952</v>
      </c>
      <c r="L40" s="4">
        <f t="shared" si="41"/>
        <v>-8.5940628254890683</v>
      </c>
      <c r="M40" s="4">
        <f t="shared" si="41"/>
        <v>1.0092055250403575</v>
      </c>
      <c r="N40" s="4">
        <f t="shared" si="41"/>
        <v>4.2009910443299603</v>
      </c>
      <c r="O40" s="4">
        <f t="shared" si="41"/>
        <v>-3.485517980211128</v>
      </c>
      <c r="P40" s="4">
        <f t="shared" si="41"/>
        <v>0.8106535213707744</v>
      </c>
      <c r="Q40" s="4">
        <f t="shared" si="41"/>
        <v>-5.4748689695234276</v>
      </c>
      <c r="R40" s="4">
        <f t="shared" si="41"/>
        <v>4.4439749608830681</v>
      </c>
      <c r="S40" s="4">
        <f t="shared" si="41"/>
        <v>0.873339338725998</v>
      </c>
      <c r="T40" s="4">
        <f t="shared" si="41"/>
        <v>1.621256948219596</v>
      </c>
      <c r="U40" s="4">
        <f t="shared" si="41"/>
        <v>-2.0487708101724067</v>
      </c>
      <c r="V40" s="4">
        <f t="shared" si="41"/>
        <v>0.55881611857220292</v>
      </c>
      <c r="W40" s="4">
        <f t="shared" si="41"/>
        <v>4.6109532688898724</v>
      </c>
      <c r="X40" s="4">
        <f t="shared" si="41"/>
        <v>3.1905363744664683</v>
      </c>
      <c r="Y40" s="4">
        <f t="shared" si="41"/>
        <v>-4.4536190685663612</v>
      </c>
      <c r="Z40" s="4">
        <f t="shared" si="41"/>
        <v>2.5638043857243886</v>
      </c>
      <c r="AA40" s="4">
        <f t="shared" si="41"/>
        <v>4.3443655047273211</v>
      </c>
      <c r="AB40" s="4">
        <f t="shared" si="41"/>
        <v>5.5231941217998681</v>
      </c>
      <c r="AC40" s="4">
        <f t="shared" si="41"/>
        <v>0.49442960092918042</v>
      </c>
      <c r="AD40" s="4">
        <f t="shared" si="41"/>
        <v>0.88293044092289108</v>
      </c>
      <c r="AE40" s="4">
        <f t="shared" si="41"/>
        <v>1.0909492505415841</v>
      </c>
      <c r="AF40" s="4">
        <f t="shared" si="41"/>
        <v>4.4468469594059812</v>
      </c>
      <c r="AG40" s="4">
        <f t="shared" si="41"/>
        <v>-1.1943285903436518</v>
      </c>
      <c r="AH40" s="4">
        <f t="shared" si="41"/>
        <v>4.186260498595118</v>
      </c>
      <c r="AI40" s="3">
        <v>2004</v>
      </c>
      <c r="AL40" t="s">
        <v>14</v>
      </c>
      <c r="AM40" t="s">
        <v>3</v>
      </c>
      <c r="AN40" t="s">
        <v>15</v>
      </c>
      <c r="AQ40" t="s">
        <v>13</v>
      </c>
    </row>
    <row r="41" spans="1:43" ht="15.6" x14ac:dyDescent="0.3">
      <c r="A41" t="s">
        <v>133</v>
      </c>
      <c r="B41" t="s">
        <v>134</v>
      </c>
      <c r="C41" t="s">
        <v>133</v>
      </c>
      <c r="D41" t="s">
        <v>134</v>
      </c>
      <c r="E41" s="5">
        <v>4.9000000000000004</v>
      </c>
      <c r="F41" t="s">
        <v>134</v>
      </c>
      <c r="G41" s="9">
        <v>20.060405379930991</v>
      </c>
      <c r="H41" s="10">
        <f t="shared" si="2"/>
        <v>2.6550135705241869</v>
      </c>
      <c r="I41" s="4">
        <f t="shared" si="36"/>
        <v>-6.6456245043866602E-2</v>
      </c>
      <c r="J41" s="4">
        <f t="shared" ref="J41:AH41" si="42">100*(LN(J232)-LN(I232))</f>
        <v>6.5525826377870189</v>
      </c>
      <c r="K41" s="4">
        <f t="shared" si="42"/>
        <v>4.5620788285036795</v>
      </c>
      <c r="L41" s="4">
        <f t="shared" si="42"/>
        <v>1.6835433842011582</v>
      </c>
      <c r="M41" s="4">
        <f t="shared" si="42"/>
        <v>1.0051626005106229</v>
      </c>
      <c r="N41" s="4">
        <f t="shared" si="42"/>
        <v>-1.8140476333831757</v>
      </c>
      <c r="O41" s="4">
        <f t="shared" si="42"/>
        <v>2.8830542545509985</v>
      </c>
      <c r="P41" s="4">
        <f t="shared" si="42"/>
        <v>5.6192516293515737</v>
      </c>
      <c r="Q41" s="4">
        <f t="shared" si="42"/>
        <v>5.5106999521390421</v>
      </c>
      <c r="R41" s="4">
        <f t="shared" si="42"/>
        <v>2.5036204073437318</v>
      </c>
      <c r="S41" s="4">
        <f t="shared" si="42"/>
        <v>-2.6189484387096229</v>
      </c>
      <c r="T41" s="4">
        <f t="shared" si="42"/>
        <v>1.1296443174456883</v>
      </c>
      <c r="U41" s="4">
        <f t="shared" si="42"/>
        <v>4.6298619222362447</v>
      </c>
      <c r="V41" s="4">
        <f t="shared" si="42"/>
        <v>2.5830442407620779</v>
      </c>
      <c r="W41" s="4">
        <f t="shared" si="42"/>
        <v>4.2035506342132933</v>
      </c>
      <c r="X41" s="4">
        <f t="shared" si="42"/>
        <v>6.9223494788682061</v>
      </c>
      <c r="Y41" s="4">
        <f t="shared" si="42"/>
        <v>6.2036897534717639</v>
      </c>
      <c r="Z41" s="4">
        <f t="shared" si="42"/>
        <v>1.238032652229748</v>
      </c>
      <c r="AA41" s="4">
        <f t="shared" si="42"/>
        <v>-2.4915545400061134</v>
      </c>
      <c r="AB41" s="4">
        <f t="shared" si="42"/>
        <v>3.4013929648624597</v>
      </c>
      <c r="AC41" s="4">
        <f t="shared" si="42"/>
        <v>3.1419759489510923</v>
      </c>
      <c r="AD41" s="4">
        <f t="shared" si="42"/>
        <v>3.7337143400353767</v>
      </c>
      <c r="AE41" s="4">
        <f t="shared" si="42"/>
        <v>2.0830753452433015</v>
      </c>
      <c r="AF41" s="4">
        <f t="shared" si="42"/>
        <v>2.1459710226764628</v>
      </c>
      <c r="AG41" s="4">
        <f t="shared" si="42"/>
        <v>1.6594361355320331</v>
      </c>
      <c r="AH41" s="4">
        <f t="shared" si="42"/>
        <v>2.6256272398560654</v>
      </c>
      <c r="AI41" s="3">
        <v>2011</v>
      </c>
      <c r="AL41" t="s">
        <v>14</v>
      </c>
      <c r="AM41" t="s">
        <v>3</v>
      </c>
      <c r="AN41" t="s">
        <v>15</v>
      </c>
      <c r="AQ41" t="s">
        <v>13</v>
      </c>
    </row>
    <row r="42" spans="1:43" ht="15.6" x14ac:dyDescent="0.3">
      <c r="A42" t="s">
        <v>136</v>
      </c>
      <c r="B42" t="s">
        <v>137</v>
      </c>
      <c r="C42" t="s">
        <v>136</v>
      </c>
      <c r="D42" t="s">
        <v>137</v>
      </c>
      <c r="E42" s="5">
        <v>24.327000000000002</v>
      </c>
      <c r="F42" t="s">
        <v>137</v>
      </c>
      <c r="G42" s="9">
        <v>8.3047612245399769</v>
      </c>
      <c r="H42" s="10">
        <f t="shared" si="2"/>
        <v>0.23016063828373162</v>
      </c>
      <c r="I42" s="4">
        <f t="shared" si="36"/>
        <v>-3.8919239299506359</v>
      </c>
      <c r="J42" s="4">
        <f t="shared" ref="J42:AH42" si="43">100*(LN(J233)-LN(I233))</f>
        <v>-4.1124182160494627</v>
      </c>
      <c r="K42" s="4">
        <f t="shared" si="43"/>
        <v>2.7888862274904724</v>
      </c>
      <c r="L42" s="4">
        <f t="shared" si="43"/>
        <v>-2.7811229527516801</v>
      </c>
      <c r="M42" s="4">
        <f t="shared" si="43"/>
        <v>2.55819370990924</v>
      </c>
      <c r="N42" s="4">
        <f t="shared" si="43"/>
        <v>5.0258419152489964</v>
      </c>
      <c r="O42" s="4">
        <f t="shared" si="43"/>
        <v>2.9981270156648421</v>
      </c>
      <c r="P42" s="4">
        <f t="shared" si="43"/>
        <v>2.2462004713064587</v>
      </c>
      <c r="Q42" s="4">
        <f t="shared" si="43"/>
        <v>-0.96218971423898125</v>
      </c>
      <c r="R42" s="4">
        <f t="shared" si="43"/>
        <v>-4.6568658889126979</v>
      </c>
      <c r="S42" s="4">
        <f t="shared" si="43"/>
        <v>-2.4454762210758929</v>
      </c>
      <c r="T42" s="4">
        <f t="shared" si="43"/>
        <v>-4.2484785534952607</v>
      </c>
      <c r="U42" s="4">
        <f t="shared" si="43"/>
        <v>-3.9356369282343096</v>
      </c>
      <c r="V42" s="4">
        <f t="shared" si="43"/>
        <v>-1.3425264918568658</v>
      </c>
      <c r="W42" s="4">
        <f t="shared" si="43"/>
        <v>-0.86017284133887983</v>
      </c>
      <c r="X42" s="4">
        <f t="shared" si="43"/>
        <v>-1.0623064714931019</v>
      </c>
      <c r="Y42" s="4">
        <f t="shared" si="43"/>
        <v>-0.81713383867310085</v>
      </c>
      <c r="Z42" s="4">
        <f t="shared" si="43"/>
        <v>-5.5725522391369964E-2</v>
      </c>
      <c r="AA42" s="4">
        <f t="shared" si="43"/>
        <v>0.63293782549198596</v>
      </c>
      <c r="AB42" s="4">
        <f t="shared" si="43"/>
        <v>-0.5692205994238364</v>
      </c>
      <c r="AC42" s="4">
        <f t="shared" si="43"/>
        <v>-7.0531857228738559</v>
      </c>
      <c r="AD42" s="4">
        <f t="shared" si="43"/>
        <v>7.5751782681363622</v>
      </c>
      <c r="AE42" s="4">
        <f t="shared" si="43"/>
        <v>5.7753860063675333</v>
      </c>
      <c r="AF42" s="4">
        <f t="shared" si="43"/>
        <v>5.0506881242366575</v>
      </c>
      <c r="AG42" s="4">
        <f t="shared" si="43"/>
        <v>5.3460275271941526</v>
      </c>
      <c r="AH42" s="4">
        <f t="shared" si="43"/>
        <v>4.7810933970902525</v>
      </c>
      <c r="AI42" s="3">
        <v>2012</v>
      </c>
      <c r="AL42" t="s">
        <v>14</v>
      </c>
      <c r="AM42" t="s">
        <v>3</v>
      </c>
      <c r="AN42" t="s">
        <v>15</v>
      </c>
      <c r="AQ42" t="s">
        <v>13</v>
      </c>
    </row>
    <row r="43" spans="1:43" ht="15.6" x14ac:dyDescent="0.3">
      <c r="A43" t="s">
        <v>139</v>
      </c>
      <c r="B43" t="s">
        <v>140</v>
      </c>
      <c r="C43" t="s">
        <v>139</v>
      </c>
      <c r="D43" t="s">
        <v>140</v>
      </c>
      <c r="E43" s="5">
        <v>4.2359999999999998</v>
      </c>
      <c r="F43" t="s">
        <v>140</v>
      </c>
      <c r="G43" s="9" t="e">
        <v>#VALUE!</v>
      </c>
      <c r="H43" s="10" t="e">
        <f t="shared" si="2"/>
        <v>#VALUE!</v>
      </c>
      <c r="I43" s="4" t="e">
        <f t="shared" si="36"/>
        <v>#VALUE!</v>
      </c>
      <c r="J43" s="4" t="e">
        <f t="shared" ref="J43:AH43" si="44">100*(LN(J234)-LN(I234))</f>
        <v>#VALUE!</v>
      </c>
      <c r="K43" s="4">
        <f t="shared" si="44"/>
        <v>-6.079125775459282</v>
      </c>
      <c r="L43" s="4">
        <f t="shared" si="44"/>
        <v>7.9165600788831725</v>
      </c>
      <c r="M43" s="4">
        <f t="shared" si="44"/>
        <v>8.0146666863448957</v>
      </c>
      <c r="N43" s="4">
        <f t="shared" si="44"/>
        <v>4.7517992674142917</v>
      </c>
      <c r="O43" s="4">
        <f t="shared" si="44"/>
        <v>3.5022118674044478</v>
      </c>
      <c r="P43" s="4">
        <f t="shared" si="44"/>
        <v>4.0570078123369768</v>
      </c>
      <c r="Q43" s="4">
        <f t="shared" si="44"/>
        <v>-2.0346423173352335</v>
      </c>
      <c r="R43" s="4">
        <f t="shared" si="44"/>
        <v>7.9665451973331969</v>
      </c>
      <c r="S43" s="4">
        <f t="shared" si="44"/>
        <v>5.1271952424864153</v>
      </c>
      <c r="T43" s="4">
        <f t="shared" si="44"/>
        <v>5.1130527096365341</v>
      </c>
      <c r="U43" s="4">
        <f t="shared" si="44"/>
        <v>5.3862411304478996</v>
      </c>
      <c r="V43" s="4">
        <f t="shared" si="44"/>
        <v>3.885756699954257</v>
      </c>
      <c r="W43" s="4">
        <f t="shared" si="44"/>
        <v>4.056119292531335</v>
      </c>
      <c r="X43" s="4">
        <f t="shared" si="44"/>
        <v>4.6275573399919168</v>
      </c>
      <c r="Y43" s="4">
        <f t="shared" si="44"/>
        <v>5.0682370651335518</v>
      </c>
      <c r="Z43" s="4">
        <f t="shared" si="44"/>
        <v>2.0792713960556597</v>
      </c>
      <c r="AA43" s="4">
        <f t="shared" si="44"/>
        <v>-7.5078848699419609</v>
      </c>
      <c r="AB43" s="4">
        <f t="shared" si="44"/>
        <v>-1.413805897026954</v>
      </c>
      <c r="AC43" s="4">
        <f t="shared" si="44"/>
        <v>-7.1447924191225809E-2</v>
      </c>
      <c r="AD43" s="4">
        <f t="shared" si="44"/>
        <v>-1.9077433312190806</v>
      </c>
      <c r="AE43" s="4">
        <f t="shared" si="44"/>
        <v>-0.78770183446419395</v>
      </c>
      <c r="AF43" s="4">
        <f t="shared" si="44"/>
        <v>0.10962607837647909</v>
      </c>
      <c r="AG43" s="4">
        <f t="shared" si="44"/>
        <v>0.80740121884481653</v>
      </c>
      <c r="AH43" s="4">
        <f t="shared" si="44"/>
        <v>0.98513247315370478</v>
      </c>
      <c r="AI43" s="3">
        <v>2013</v>
      </c>
      <c r="AL43" t="s">
        <v>14</v>
      </c>
      <c r="AM43" t="s">
        <v>3</v>
      </c>
      <c r="AN43" t="s">
        <v>15</v>
      </c>
      <c r="AQ43" t="s">
        <v>13</v>
      </c>
    </row>
    <row r="44" spans="1:43" ht="15.6" x14ac:dyDescent="0.3">
      <c r="A44" t="s">
        <v>142</v>
      </c>
      <c r="B44" t="s">
        <v>143</v>
      </c>
      <c r="C44" t="s">
        <v>142</v>
      </c>
      <c r="D44" t="s">
        <v>143</v>
      </c>
      <c r="E44" s="5">
        <v>0.90900000000000003</v>
      </c>
      <c r="F44" t="s">
        <v>143</v>
      </c>
      <c r="G44" s="9">
        <v>63.093656021695288</v>
      </c>
      <c r="H44" s="10">
        <f t="shared" si="2"/>
        <v>0.87476151096290355</v>
      </c>
      <c r="I44" s="4">
        <f t="shared" si="36"/>
        <v>-1.9032159865423282</v>
      </c>
      <c r="J44" s="4">
        <f t="shared" ref="J44:AH44" si="45">100*(LN(J235)-LN(I235))</f>
        <v>6.3467945938132431</v>
      </c>
      <c r="K44" s="4">
        <f t="shared" si="45"/>
        <v>-1.7604951577993688</v>
      </c>
      <c r="L44" s="4">
        <f t="shared" si="45"/>
        <v>3.6439121893975468</v>
      </c>
      <c r="M44" s="4">
        <f t="shared" si="45"/>
        <v>8.4654228430284917</v>
      </c>
      <c r="N44" s="4">
        <f t="shared" si="45"/>
        <v>9.9466009958426582E-2</v>
      </c>
      <c r="O44" s="4">
        <f t="shared" si="45"/>
        <v>1.0476395716832343</v>
      </c>
      <c r="P44" s="4">
        <f t="shared" si="45"/>
        <v>3.831677035001313</v>
      </c>
      <c r="Q44" s="4">
        <f t="shared" si="45"/>
        <v>3.4732122444756541</v>
      </c>
      <c r="R44" s="4">
        <f t="shared" si="45"/>
        <v>4.5100374081838979</v>
      </c>
      <c r="S44" s="4">
        <f t="shared" si="45"/>
        <v>2.372538213850639</v>
      </c>
      <c r="T44" s="4">
        <f t="shared" si="45"/>
        <v>2.0146235454499006</v>
      </c>
      <c r="U44" s="4">
        <f t="shared" si="45"/>
        <v>1.4692908423652895</v>
      </c>
      <c r="V44" s="4">
        <f t="shared" si="45"/>
        <v>2.8982377632425838</v>
      </c>
      <c r="W44" s="4">
        <f t="shared" si="45"/>
        <v>2.3013088332323406</v>
      </c>
      <c r="X44" s="4">
        <f t="shared" si="45"/>
        <v>2.5668751398832512</v>
      </c>
      <c r="Y44" s="4">
        <f t="shared" si="45"/>
        <v>2.3653229233454809</v>
      </c>
      <c r="Z44" s="4">
        <f t="shared" si="45"/>
        <v>0.95081695149055179</v>
      </c>
      <c r="AA44" s="4">
        <f t="shared" si="45"/>
        <v>-4.8114647986539083</v>
      </c>
      <c r="AB44" s="4">
        <f t="shared" si="45"/>
        <v>-1.1143875126217395</v>
      </c>
      <c r="AC44" s="4">
        <f t="shared" si="45"/>
        <v>-2.3482712829647312</v>
      </c>
      <c r="AD44" s="4">
        <f t="shared" si="45"/>
        <v>-3.5419379522897643</v>
      </c>
      <c r="AE44" s="4">
        <f t="shared" si="45"/>
        <v>-6.6113004712775592</v>
      </c>
      <c r="AF44" s="4">
        <f t="shared" si="45"/>
        <v>-3.3552823273678811</v>
      </c>
      <c r="AG44" s="4">
        <f t="shared" si="45"/>
        <v>-0.58258940468256526</v>
      </c>
      <c r="AH44" s="4">
        <f t="shared" si="45"/>
        <v>0.41556807083349412</v>
      </c>
      <c r="AI44" s="3">
        <v>2014</v>
      </c>
      <c r="AL44" t="s">
        <v>14</v>
      </c>
      <c r="AM44" t="s">
        <v>3</v>
      </c>
      <c r="AN44" t="s">
        <v>15</v>
      </c>
      <c r="AQ44" t="s">
        <v>13</v>
      </c>
    </row>
    <row r="45" spans="1:43" ht="15.6" x14ac:dyDescent="0.3">
      <c r="A45" t="s">
        <v>145</v>
      </c>
      <c r="B45" t="s">
        <v>146</v>
      </c>
      <c r="C45" t="s">
        <v>145</v>
      </c>
      <c r="D45" t="s">
        <v>146</v>
      </c>
      <c r="E45" s="5">
        <v>10.542999999999999</v>
      </c>
      <c r="F45" t="s">
        <v>146</v>
      </c>
      <c r="G45" s="9" t="e">
        <v>#VALUE!</v>
      </c>
      <c r="H45" s="10" t="e">
        <f t="shared" si="2"/>
        <v>#VALUE!</v>
      </c>
      <c r="I45" s="4" t="e">
        <f t="shared" si="36"/>
        <v>#VALUE!</v>
      </c>
      <c r="J45" s="4" t="e">
        <f t="shared" ref="J45:AH45" si="46">100*(LN(J236)-LN(I236))</f>
        <v>#VALUE!</v>
      </c>
      <c r="K45" s="4" t="e">
        <f t="shared" si="46"/>
        <v>#VALUE!</v>
      </c>
      <c r="L45" s="4" t="e">
        <f t="shared" si="46"/>
        <v>#VALUE!</v>
      </c>
      <c r="M45" s="4" t="e">
        <f t="shared" si="46"/>
        <v>#VALUE!</v>
      </c>
      <c r="N45" s="4">
        <f t="shared" si="46"/>
        <v>4.3080500677918465</v>
      </c>
      <c r="O45" s="4">
        <f t="shared" si="46"/>
        <v>-0.55821550282129095</v>
      </c>
      <c r="P45" s="4">
        <f t="shared" si="46"/>
        <v>-0.21936821178183408</v>
      </c>
      <c r="Q45" s="4">
        <f t="shared" si="46"/>
        <v>1.5201306716772223</v>
      </c>
      <c r="R45" s="4">
        <f t="shared" si="46"/>
        <v>4.3165446788105299</v>
      </c>
      <c r="S45" s="4">
        <f t="shared" si="46"/>
        <v>3.4551405156991066</v>
      </c>
      <c r="T45" s="4">
        <f t="shared" si="46"/>
        <v>1.9354452952120127</v>
      </c>
      <c r="U45" s="4">
        <f t="shared" si="46"/>
        <v>3.6221749386816882</v>
      </c>
      <c r="V45" s="4">
        <f t="shared" si="46"/>
        <v>4.8024957823223247</v>
      </c>
      <c r="W45" s="4">
        <f t="shared" si="46"/>
        <v>6.2088495105342645</v>
      </c>
      <c r="X45" s="4">
        <f t="shared" si="46"/>
        <v>6.408312436785657</v>
      </c>
      <c r="Y45" s="4">
        <f t="shared" si="46"/>
        <v>5.0824062517524027</v>
      </c>
      <c r="Z45" s="4">
        <f t="shared" si="46"/>
        <v>1.808843507136082</v>
      </c>
      <c r="AA45" s="4">
        <f t="shared" si="46"/>
        <v>-5.7560372454746656</v>
      </c>
      <c r="AB45" s="4">
        <f t="shared" si="46"/>
        <v>1.9215303136892459</v>
      </c>
      <c r="AC45" s="4">
        <f t="shared" si="46"/>
        <v>1.7122560419538857</v>
      </c>
      <c r="AD45" s="4">
        <f t="shared" si="46"/>
        <v>-1.0826791608456787</v>
      </c>
      <c r="AE45" s="4">
        <f t="shared" si="46"/>
        <v>-0.6311804814671973</v>
      </c>
      <c r="AF45" s="4">
        <f t="shared" si="46"/>
        <v>1.9940903250571296</v>
      </c>
      <c r="AG45" s="4">
        <f t="shared" si="46"/>
        <v>3.6821923236370679</v>
      </c>
      <c r="AH45" s="4">
        <f t="shared" si="46"/>
        <v>2.383624917690419</v>
      </c>
      <c r="AI45" s="3">
        <v>2014</v>
      </c>
      <c r="AL45" t="s">
        <v>14</v>
      </c>
      <c r="AM45" t="s">
        <v>3</v>
      </c>
      <c r="AN45" t="s">
        <v>15</v>
      </c>
      <c r="AQ45" t="s">
        <v>13</v>
      </c>
    </row>
    <row r="46" spans="1:43" ht="15.6" x14ac:dyDescent="0.3">
      <c r="A46" t="s">
        <v>148</v>
      </c>
      <c r="B46" t="s">
        <v>149</v>
      </c>
      <c r="C46" t="s">
        <v>148</v>
      </c>
      <c r="D46" t="s">
        <v>149</v>
      </c>
      <c r="E46" s="5">
        <v>5.6479999999999997</v>
      </c>
      <c r="F46" t="s">
        <v>149</v>
      </c>
      <c r="G46" s="9">
        <v>88.954214819549122</v>
      </c>
      <c r="H46" s="10">
        <f t="shared" si="2"/>
        <v>1.0904092013662354</v>
      </c>
      <c r="I46" s="4">
        <f t="shared" si="36"/>
        <v>1.1708877161506592</v>
      </c>
      <c r="J46" s="4">
        <f t="shared" ref="J46:AH46" si="47">100*(LN(J237)-LN(I237))</f>
        <v>1.6349538253653151</v>
      </c>
      <c r="K46" s="4">
        <f t="shared" si="47"/>
        <v>-0.35000717197348763</v>
      </c>
      <c r="L46" s="4">
        <f t="shared" si="47"/>
        <v>4.8860229901206864</v>
      </c>
      <c r="M46" s="4">
        <f t="shared" si="47"/>
        <v>2.6216076058359405</v>
      </c>
      <c r="N46" s="4">
        <f t="shared" si="47"/>
        <v>2.1796281932308759</v>
      </c>
      <c r="O46" s="4">
        <f t="shared" si="47"/>
        <v>2.7540066772587579</v>
      </c>
      <c r="P46" s="4">
        <f t="shared" si="47"/>
        <v>1.8200154805432689</v>
      </c>
      <c r="Q46" s="4">
        <f t="shared" si="47"/>
        <v>2.5504276833663297</v>
      </c>
      <c r="R46" s="4">
        <f t="shared" si="47"/>
        <v>3.3739119271448459</v>
      </c>
      <c r="S46" s="4">
        <f t="shared" si="47"/>
        <v>0.45927715233062827</v>
      </c>
      <c r="T46" s="4">
        <f t="shared" si="47"/>
        <v>0.10847089251662112</v>
      </c>
      <c r="U46" s="4">
        <f t="shared" si="47"/>
        <v>0.10552477298286789</v>
      </c>
      <c r="V46" s="4">
        <f t="shared" si="47"/>
        <v>2.3455824197029074</v>
      </c>
      <c r="W46" s="4">
        <f t="shared" si="47"/>
        <v>2.1475867578690355</v>
      </c>
      <c r="X46" s="4">
        <f t="shared" si="47"/>
        <v>3.4334231153291483</v>
      </c>
      <c r="Y46" s="4">
        <f t="shared" si="47"/>
        <v>0.45701050203241778</v>
      </c>
      <c r="Z46" s="4">
        <f t="shared" si="47"/>
        <v>-1.2416382622356892</v>
      </c>
      <c r="AA46" s="4">
        <f t="shared" si="47"/>
        <v>-5.8721949088619496</v>
      </c>
      <c r="AB46" s="4">
        <f t="shared" si="47"/>
        <v>1.1869234522892569</v>
      </c>
      <c r="AC46" s="4">
        <f t="shared" si="47"/>
        <v>0.68313702939981624</v>
      </c>
      <c r="AD46" s="4">
        <f t="shared" si="47"/>
        <v>-1.0132292475919513</v>
      </c>
      <c r="AE46" s="4">
        <f t="shared" si="47"/>
        <v>-0.88350237860623793</v>
      </c>
      <c r="AF46" s="4">
        <f t="shared" si="47"/>
        <v>0.8159462131491324</v>
      </c>
      <c r="AG46" s="4">
        <f t="shared" si="47"/>
        <v>0.82110088306350804</v>
      </c>
      <c r="AH46" s="4">
        <f t="shared" si="47"/>
        <v>2.15576591510942</v>
      </c>
      <c r="AI46" s="3">
        <v>2014</v>
      </c>
      <c r="AL46" t="s">
        <v>14</v>
      </c>
      <c r="AM46" t="s">
        <v>3</v>
      </c>
      <c r="AN46" t="s">
        <v>15</v>
      </c>
      <c r="AQ46" t="s">
        <v>13</v>
      </c>
    </row>
    <row r="47" spans="1:43" ht="15.6" x14ac:dyDescent="0.3">
      <c r="A47" t="s">
        <v>151</v>
      </c>
      <c r="B47" t="s">
        <v>152</v>
      </c>
      <c r="C47" t="s">
        <v>151</v>
      </c>
      <c r="D47" t="s">
        <v>152</v>
      </c>
      <c r="E47" s="5">
        <v>0.99299999999999999</v>
      </c>
      <c r="F47" t="s">
        <v>152</v>
      </c>
      <c r="G47" s="9" t="e">
        <v>#VALUE!</v>
      </c>
      <c r="H47" s="10" t="e">
        <f t="shared" si="2"/>
        <v>#VALUE!</v>
      </c>
      <c r="I47" s="4" t="e">
        <f t="shared" si="36"/>
        <v>#VALUE!</v>
      </c>
      <c r="J47" s="4">
        <f t="shared" ref="J47:AH47" si="48">100*(LN(J238)-LN(I238))</f>
        <v>-2.7512705377692015</v>
      </c>
      <c r="K47" s="4">
        <f t="shared" si="48"/>
        <v>-9.6485219986384152</v>
      </c>
      <c r="L47" s="4">
        <f t="shared" si="48"/>
        <v>-3.7077546005919615</v>
      </c>
      <c r="M47" s="4">
        <f t="shared" si="48"/>
        <v>-6.3120708312386142</v>
      </c>
      <c r="N47" s="4">
        <f t="shared" si="48"/>
        <v>-6.9641002129342766</v>
      </c>
      <c r="O47" s="4">
        <f t="shared" si="48"/>
        <v>-3.5101836032334077</v>
      </c>
      <c r="P47" s="4">
        <f t="shared" si="48"/>
        <v>-2.6622165270579146</v>
      </c>
      <c r="Q47" s="4">
        <f t="shared" si="48"/>
        <v>0.19436328788167145</v>
      </c>
      <c r="R47" s="4">
        <f t="shared" si="48"/>
        <v>-2.3453829828079975</v>
      </c>
      <c r="S47" s="4">
        <f t="shared" si="48"/>
        <v>-0.98440623293143403</v>
      </c>
      <c r="T47" s="4">
        <f t="shared" si="48"/>
        <v>0.42159086682698188</v>
      </c>
      <c r="U47" s="4">
        <f t="shared" si="48"/>
        <v>0.37519099763798636</v>
      </c>
      <c r="V47" s="4">
        <f t="shared" si="48"/>
        <v>-2.0909217886710962E-2</v>
      </c>
      <c r="W47" s="4">
        <f t="shared" si="48"/>
        <v>0.30217388425270997</v>
      </c>
      <c r="X47" s="4">
        <f t="shared" si="48"/>
        <v>1.8911636187015191</v>
      </c>
      <c r="Y47" s="4">
        <f t="shared" si="48"/>
        <v>2.1928179810409176</v>
      </c>
      <c r="Z47" s="4">
        <f t="shared" si="48"/>
        <v>2.8818194531144314</v>
      </c>
      <c r="AA47" s="4">
        <f t="shared" si="48"/>
        <v>2.1468196861166078</v>
      </c>
      <c r="AB47" s="4">
        <f t="shared" si="48"/>
        <v>0.66636950835352593</v>
      </c>
      <c r="AC47" s="4">
        <f t="shared" si="48"/>
        <v>1.6084350825666505</v>
      </c>
      <c r="AD47" s="4">
        <f t="shared" si="48"/>
        <v>1.9670919003919707</v>
      </c>
      <c r="AE47" s="4">
        <f t="shared" si="48"/>
        <v>2.11811383924978</v>
      </c>
      <c r="AF47" s="4">
        <f t="shared" si="48"/>
        <v>3.065374142601307</v>
      </c>
      <c r="AG47" s="4">
        <f t="shared" si="48"/>
        <v>3.5359635648761767</v>
      </c>
      <c r="AH47" s="4">
        <f t="shared" si="48"/>
        <v>4.0043476724168414</v>
      </c>
      <c r="AI47" s="3">
        <v>2009</v>
      </c>
      <c r="AL47" t="s">
        <v>14</v>
      </c>
      <c r="AM47" t="s">
        <v>3</v>
      </c>
      <c r="AN47" t="s">
        <v>15</v>
      </c>
      <c r="AQ47" t="s">
        <v>13</v>
      </c>
    </row>
    <row r="48" spans="1:43" ht="15.6" x14ac:dyDescent="0.3">
      <c r="A48" t="s">
        <v>154</v>
      </c>
      <c r="B48" t="s">
        <v>155</v>
      </c>
      <c r="C48" t="s">
        <v>154</v>
      </c>
      <c r="D48" t="s">
        <v>155</v>
      </c>
      <c r="E48" s="5">
        <v>7.0999999999999994E-2</v>
      </c>
      <c r="F48" t="s">
        <v>155</v>
      </c>
      <c r="G48" s="9">
        <v>17.723102895888747</v>
      </c>
      <c r="H48" s="10">
        <f t="shared" si="2"/>
        <v>2.0807640429209617</v>
      </c>
      <c r="I48" s="4">
        <f t="shared" si="36"/>
        <v>1.698043906130664</v>
      </c>
      <c r="J48" s="4">
        <f t="shared" ref="J48:AH48" si="49">100*(LN(J239)-LN(I239))</f>
        <v>2.0013541212302144</v>
      </c>
      <c r="K48" s="4">
        <f t="shared" si="49"/>
        <v>2.1307899292276389</v>
      </c>
      <c r="L48" s="4">
        <f t="shared" si="49"/>
        <v>2.5702880108724457E-2</v>
      </c>
      <c r="M48" s="4">
        <f t="shared" si="49"/>
        <v>2.9768597083506876</v>
      </c>
      <c r="N48" s="4">
        <f t="shared" si="49"/>
        <v>3.0493987229121444</v>
      </c>
      <c r="O48" s="4">
        <f t="shared" si="49"/>
        <v>2.1534725416453071</v>
      </c>
      <c r="P48" s="4">
        <f t="shared" si="49"/>
        <v>3.6960759163211065</v>
      </c>
      <c r="Q48" s="4">
        <f t="shared" si="49"/>
        <v>0.34585368288038154</v>
      </c>
      <c r="R48" s="4">
        <f t="shared" si="49"/>
        <v>2.3042582316987748</v>
      </c>
      <c r="S48" s="4">
        <f t="shared" si="49"/>
        <v>-7.0982799263497043E-2</v>
      </c>
      <c r="T48" s="4">
        <f t="shared" si="49"/>
        <v>-2.7988316807951108</v>
      </c>
      <c r="U48" s="4">
        <f t="shared" si="49"/>
        <v>6.2305473340726891</v>
      </c>
      <c r="V48" s="4">
        <f t="shared" si="49"/>
        <v>3.075911828006106</v>
      </c>
      <c r="W48" s="4">
        <f t="shared" si="49"/>
        <v>0.7249139168319374</v>
      </c>
      <c r="X48" s="4">
        <f t="shared" si="49"/>
        <v>4.6243189159538289</v>
      </c>
      <c r="Y48" s="4">
        <f t="shared" si="49"/>
        <v>6.2308995144013224</v>
      </c>
      <c r="Z48" s="4">
        <f t="shared" si="49"/>
        <v>6.9494670005406434</v>
      </c>
      <c r="AA48" s="4">
        <f t="shared" si="49"/>
        <v>-1.1058259298856399</v>
      </c>
      <c r="AB48" s="4">
        <f t="shared" si="49"/>
        <v>0.74111704363950537</v>
      </c>
      <c r="AC48" s="4">
        <f t="shared" si="49"/>
        <v>8.4337403359668883E-3</v>
      </c>
      <c r="AD48" s="4">
        <f t="shared" si="49"/>
        <v>-1.2627294269096367</v>
      </c>
      <c r="AE48" s="4">
        <f t="shared" si="49"/>
        <v>0.59195977481323325</v>
      </c>
      <c r="AF48" s="4">
        <f t="shared" si="49"/>
        <v>3.8075232704599671</v>
      </c>
      <c r="AG48" s="4">
        <f t="shared" si="49"/>
        <v>2.7610738294736592</v>
      </c>
      <c r="AH48" s="4">
        <f t="shared" si="49"/>
        <v>3.2102591437643824</v>
      </c>
      <c r="AI48" s="3">
        <v>2011</v>
      </c>
      <c r="AL48" t="s">
        <v>14</v>
      </c>
      <c r="AM48" t="s">
        <v>3</v>
      </c>
      <c r="AN48" t="s">
        <v>15</v>
      </c>
      <c r="AQ48" t="s">
        <v>13</v>
      </c>
    </row>
    <row r="49" spans="1:43" ht="15.6" x14ac:dyDescent="0.3">
      <c r="A49" t="s">
        <v>157</v>
      </c>
      <c r="B49" t="s">
        <v>158</v>
      </c>
      <c r="C49" t="s">
        <v>157</v>
      </c>
      <c r="D49" t="s">
        <v>158</v>
      </c>
      <c r="E49" s="5">
        <v>10.098000000000001</v>
      </c>
      <c r="F49" t="s">
        <v>158</v>
      </c>
      <c r="G49" s="9">
        <v>15.213957953252361</v>
      </c>
      <c r="H49" s="10">
        <f t="shared" si="2"/>
        <v>3.6056760856351433</v>
      </c>
      <c r="I49" s="4">
        <f t="shared" si="36"/>
        <v>-0.78820622363071635</v>
      </c>
      <c r="J49" s="4">
        <f t="shared" ref="J49:AH49" si="50">100*(LN(J240)-LN(I240))</f>
        <v>3.5975589046417511</v>
      </c>
      <c r="K49" s="4">
        <f t="shared" si="50"/>
        <v>5.1466464050077931</v>
      </c>
      <c r="L49" s="4">
        <f t="shared" si="50"/>
        <v>0.55354858763276837</v>
      </c>
      <c r="M49" s="4">
        <f t="shared" si="50"/>
        <v>3.6821641935446792</v>
      </c>
      <c r="N49" s="4">
        <f t="shared" si="50"/>
        <v>5.2825277838840279</v>
      </c>
      <c r="O49" s="4">
        <f t="shared" si="50"/>
        <v>6.1341374661710191</v>
      </c>
      <c r="P49" s="4">
        <f t="shared" si="50"/>
        <v>5.1627757439904443</v>
      </c>
      <c r="Q49" s="4">
        <f t="shared" si="50"/>
        <v>4.9766352281865878</v>
      </c>
      <c r="R49" s="4">
        <f t="shared" si="50"/>
        <v>4.0321673517773604</v>
      </c>
      <c r="S49" s="4">
        <f t="shared" si="50"/>
        <v>0.41287170187089828</v>
      </c>
      <c r="T49" s="4">
        <f t="shared" si="50"/>
        <v>4.2790343801399899</v>
      </c>
      <c r="U49" s="4">
        <f t="shared" si="50"/>
        <v>-1.6055817577081299</v>
      </c>
      <c r="V49" s="4">
        <f t="shared" si="50"/>
        <v>1.6444869470255696E-2</v>
      </c>
      <c r="W49" s="4">
        <f t="shared" si="50"/>
        <v>7.5815683628912112</v>
      </c>
      <c r="X49" s="4">
        <f t="shared" si="50"/>
        <v>8.9815259863021524</v>
      </c>
      <c r="Y49" s="4">
        <f t="shared" si="50"/>
        <v>7.0151933857745874</v>
      </c>
      <c r="Z49" s="4">
        <f t="shared" si="50"/>
        <v>1.9514149016295335</v>
      </c>
      <c r="AA49" s="4">
        <f t="shared" si="50"/>
        <v>-0.14630097612595705</v>
      </c>
      <c r="AB49" s="4">
        <f t="shared" si="50"/>
        <v>6.9312916566389049</v>
      </c>
      <c r="AC49" s="4">
        <f t="shared" si="50"/>
        <v>1.7164096879870527</v>
      </c>
      <c r="AD49" s="4">
        <f t="shared" si="50"/>
        <v>1.5486012220067735</v>
      </c>
      <c r="AE49" s="4">
        <f t="shared" si="50"/>
        <v>3.6014655293319819</v>
      </c>
      <c r="AF49" s="4">
        <f t="shared" si="50"/>
        <v>6.079197844760742</v>
      </c>
      <c r="AG49" s="4">
        <f t="shared" si="50"/>
        <v>4.2784371006142408</v>
      </c>
      <c r="AH49" s="4">
        <f t="shared" si="50"/>
        <v>3.326048889723765</v>
      </c>
      <c r="AI49" s="3">
        <v>2014</v>
      </c>
      <c r="AL49" t="s">
        <v>14</v>
      </c>
      <c r="AM49" t="s">
        <v>3</v>
      </c>
      <c r="AN49" t="s">
        <v>15</v>
      </c>
      <c r="AQ49" t="s">
        <v>13</v>
      </c>
    </row>
    <row r="50" spans="1:43" ht="15.6" x14ac:dyDescent="0.3">
      <c r="A50" t="s">
        <v>160</v>
      </c>
      <c r="B50" t="s">
        <v>161</v>
      </c>
      <c r="C50" t="s">
        <v>160</v>
      </c>
      <c r="D50" t="s">
        <v>161</v>
      </c>
      <c r="E50" s="5">
        <v>16.529</v>
      </c>
      <c r="F50" t="s">
        <v>161</v>
      </c>
      <c r="G50" s="9">
        <v>19.340623249439108</v>
      </c>
      <c r="H50" s="10">
        <f t="shared" si="2"/>
        <v>1.423099383384602</v>
      </c>
      <c r="I50" s="4">
        <f t="shared" si="36"/>
        <v>2.7005978871404324</v>
      </c>
      <c r="J50" s="4">
        <f t="shared" ref="J50:AH50" si="51">100*(LN(J241)-LN(I241))</f>
        <v>1.3157809761524142</v>
      </c>
      <c r="K50" s="4">
        <f t="shared" si="51"/>
        <v>-0.17274435330101312</v>
      </c>
      <c r="L50" s="4">
        <f t="shared" si="51"/>
        <v>2.1294078402638306</v>
      </c>
      <c r="M50" s="4">
        <f t="shared" si="51"/>
        <v>0.32965653855150379</v>
      </c>
      <c r="N50" s="4">
        <f t="shared" si="51"/>
        <v>2.3037373923173732E-3</v>
      </c>
      <c r="O50" s="4">
        <f t="shared" si="51"/>
        <v>2.6543806506877488</v>
      </c>
      <c r="P50" s="4">
        <f t="shared" si="51"/>
        <v>1.713076890957943</v>
      </c>
      <c r="Q50" s="4">
        <f t="shared" si="51"/>
        <v>-6.3159847144516945</v>
      </c>
      <c r="R50" s="4">
        <f t="shared" si="51"/>
        <v>-0.39502079176809701</v>
      </c>
      <c r="S50" s="4">
        <f t="shared" si="51"/>
        <v>1.7015792760645354</v>
      </c>
      <c r="T50" s="4">
        <f t="shared" si="51"/>
        <v>1.8610230625339952</v>
      </c>
      <c r="U50" s="4">
        <f t="shared" si="51"/>
        <v>0.97478814592122376</v>
      </c>
      <c r="V50" s="4">
        <f t="shared" si="51"/>
        <v>6.1622986807378766</v>
      </c>
      <c r="W50" s="4">
        <f t="shared" si="51"/>
        <v>3.9136510764093302</v>
      </c>
      <c r="X50" s="4">
        <f t="shared" si="51"/>
        <v>2.5516349540316341</v>
      </c>
      <c r="Y50" s="4">
        <f t="shared" si="51"/>
        <v>0.38938004936230897</v>
      </c>
      <c r="Z50" s="4">
        <f t="shared" si="51"/>
        <v>4.3652266049692301</v>
      </c>
      <c r="AA50" s="4">
        <f t="shared" si="51"/>
        <v>-1.2535767516796525</v>
      </c>
      <c r="AB50" s="4">
        <f t="shared" si="51"/>
        <v>1.6242190089343467</v>
      </c>
      <c r="AC50" s="4">
        <f t="shared" si="51"/>
        <v>5.8947897105081637</v>
      </c>
      <c r="AD50" s="4">
        <f t="shared" si="51"/>
        <v>3.435070230997006</v>
      </c>
      <c r="AE50" s="4">
        <f t="shared" si="51"/>
        <v>2.9152383433309836</v>
      </c>
      <c r="AF50" s="4">
        <f t="shared" si="51"/>
        <v>2.1422610031333278</v>
      </c>
      <c r="AG50" s="4">
        <f t="shared" si="51"/>
        <v>-2.1734480149131485</v>
      </c>
      <c r="AH50" s="4">
        <f t="shared" si="51"/>
        <v>-1.4650060739668902</v>
      </c>
      <c r="AI50" s="3">
        <v>2014</v>
      </c>
      <c r="AL50" t="s">
        <v>14</v>
      </c>
      <c r="AM50" t="s">
        <v>3</v>
      </c>
      <c r="AN50" t="s">
        <v>15</v>
      </c>
      <c r="AQ50" t="s">
        <v>13</v>
      </c>
    </row>
    <row r="51" spans="1:43" ht="15.6" x14ac:dyDescent="0.3">
      <c r="A51" t="s">
        <v>163</v>
      </c>
      <c r="B51" t="s">
        <v>164</v>
      </c>
      <c r="C51" t="s">
        <v>163</v>
      </c>
      <c r="D51" t="s">
        <v>164</v>
      </c>
      <c r="E51" s="5">
        <v>90.203000000000003</v>
      </c>
      <c r="F51" t="s">
        <v>164</v>
      </c>
      <c r="G51" s="9">
        <v>17.603360140210466</v>
      </c>
      <c r="H51" s="10">
        <f t="shared" si="2"/>
        <v>1.9579929142520902</v>
      </c>
      <c r="I51" s="4">
        <f t="shared" si="36"/>
        <v>3.043461638743139E-2</v>
      </c>
      <c r="J51" s="4">
        <f t="shared" ref="J51:AH51" si="52">100*(LN(J242)-LN(I242))</f>
        <v>-1.7497023675190349</v>
      </c>
      <c r="K51" s="4">
        <f t="shared" si="52"/>
        <v>0.81077740726289704</v>
      </c>
      <c r="L51" s="4">
        <f t="shared" si="52"/>
        <v>2.0527508742686607</v>
      </c>
      <c r="M51" s="4">
        <f t="shared" si="52"/>
        <v>2.3380030142478248</v>
      </c>
      <c r="N51" s="4">
        <f t="shared" si="52"/>
        <v>2.5044607580923639</v>
      </c>
      <c r="O51" s="4">
        <f t="shared" si="52"/>
        <v>3.7097411735935282</v>
      </c>
      <c r="P51" s="4">
        <f t="shared" si="52"/>
        <v>5.1068936196742243</v>
      </c>
      <c r="Q51" s="4">
        <f t="shared" si="52"/>
        <v>3.811452897574874</v>
      </c>
      <c r="R51" s="4">
        <f t="shared" si="52"/>
        <v>2.4269932339844758</v>
      </c>
      <c r="S51" s="4">
        <f t="shared" si="52"/>
        <v>1.274927180038965</v>
      </c>
      <c r="T51" s="4">
        <f t="shared" si="52"/>
        <v>1.0873587204612178</v>
      </c>
      <c r="U51" s="4">
        <f t="shared" si="52"/>
        <v>1.094942738230742</v>
      </c>
      <c r="V51" s="4">
        <f t="shared" si="52"/>
        <v>1.9627005586537294</v>
      </c>
      <c r="W51" s="4">
        <f t="shared" si="52"/>
        <v>2.3254650738268268</v>
      </c>
      <c r="X51" s="4">
        <f t="shared" si="52"/>
        <v>4.5716120804121019</v>
      </c>
      <c r="Y51" s="4">
        <f t="shared" si="52"/>
        <v>4.8842716332014646</v>
      </c>
      <c r="Z51" s="4">
        <f t="shared" si="52"/>
        <v>4.7824070363034821</v>
      </c>
      <c r="AA51" s="4">
        <f t="shared" si="52"/>
        <v>2.3382598109565222</v>
      </c>
      <c r="AB51" s="4">
        <f t="shared" si="52"/>
        <v>2.7023472729339915</v>
      </c>
      <c r="AC51" s="4">
        <f t="shared" si="52"/>
        <v>-0.35234385333353657</v>
      </c>
      <c r="AD51" s="4">
        <f t="shared" si="52"/>
        <v>-0.25534423483470903</v>
      </c>
      <c r="AE51" s="4">
        <f t="shared" si="52"/>
        <v>-0.67677375487864566</v>
      </c>
      <c r="AF51" s="4">
        <f t="shared" si="52"/>
        <v>-0.19352913520940263</v>
      </c>
      <c r="AG51" s="4">
        <f t="shared" si="52"/>
        <v>2.1281748348540575</v>
      </c>
      <c r="AH51" s="4">
        <f t="shared" si="52"/>
        <v>2.1915345813702913</v>
      </c>
      <c r="AI51" s="3">
        <v>2014</v>
      </c>
      <c r="AL51" t="s">
        <v>14</v>
      </c>
      <c r="AM51" t="s">
        <v>3</v>
      </c>
      <c r="AN51" t="s">
        <v>15</v>
      </c>
      <c r="AQ51" t="s">
        <v>13</v>
      </c>
    </row>
    <row r="52" spans="1:43" ht="15.6" x14ac:dyDescent="0.3">
      <c r="A52" t="s">
        <v>166</v>
      </c>
      <c r="B52" t="s">
        <v>167</v>
      </c>
      <c r="C52" t="s">
        <v>166</v>
      </c>
      <c r="D52" t="s">
        <v>167</v>
      </c>
      <c r="E52" s="5">
        <v>6.4029999999999996</v>
      </c>
      <c r="F52" t="s">
        <v>167</v>
      </c>
      <c r="G52" s="9">
        <v>12.048032254562687</v>
      </c>
      <c r="H52" s="10">
        <f t="shared" si="2"/>
        <v>2.2342984279348022</v>
      </c>
      <c r="I52" s="4">
        <f t="shared" si="36"/>
        <v>1.8425600721118762</v>
      </c>
      <c r="J52" s="4">
        <f t="shared" ref="J52:AH52" si="53">100*(LN(J243)-LN(I243))</f>
        <v>5.8098049478922498</v>
      </c>
      <c r="K52" s="4">
        <f t="shared" si="53"/>
        <v>5.4904274240224815</v>
      </c>
      <c r="L52" s="4">
        <f t="shared" si="53"/>
        <v>4.4559506691245865</v>
      </c>
      <c r="M52" s="4">
        <f t="shared" si="53"/>
        <v>4.9754391279069665</v>
      </c>
      <c r="N52" s="4">
        <f t="shared" si="53"/>
        <v>0.65320970887015051</v>
      </c>
      <c r="O52" s="4">
        <f t="shared" si="53"/>
        <v>3.3016946065798969</v>
      </c>
      <c r="P52" s="4">
        <f t="shared" si="53"/>
        <v>2.9998909307249022</v>
      </c>
      <c r="Q52" s="4">
        <f t="shared" si="53"/>
        <v>2.8838007654044873</v>
      </c>
      <c r="R52" s="4">
        <f t="shared" si="53"/>
        <v>1.6252075032833879</v>
      </c>
      <c r="S52" s="4">
        <f t="shared" si="53"/>
        <v>1.1923806841800833</v>
      </c>
      <c r="T52" s="4">
        <f t="shared" si="53"/>
        <v>1.9804958004562501</v>
      </c>
      <c r="U52" s="4">
        <f t="shared" si="53"/>
        <v>1.9417319177311931</v>
      </c>
      <c r="V52" s="4">
        <f t="shared" si="53"/>
        <v>1.5025285159041779</v>
      </c>
      <c r="W52" s="4">
        <f t="shared" si="53"/>
        <v>3.1708189225041039</v>
      </c>
      <c r="X52" s="4">
        <f t="shared" si="53"/>
        <v>3.3443184650041147</v>
      </c>
      <c r="Y52" s="4">
        <f t="shared" si="53"/>
        <v>3.440536274035555</v>
      </c>
      <c r="Z52" s="4">
        <f t="shared" si="53"/>
        <v>0.77720148572542058</v>
      </c>
      <c r="AA52" s="4">
        <f t="shared" si="53"/>
        <v>-3.6698002849646194</v>
      </c>
      <c r="AB52" s="4">
        <f t="shared" si="53"/>
        <v>0.7103883761894636</v>
      </c>
      <c r="AC52" s="4">
        <f t="shared" si="53"/>
        <v>1.5516037297929053</v>
      </c>
      <c r="AD52" s="4">
        <f t="shared" si="53"/>
        <v>1.226538563121693</v>
      </c>
      <c r="AE52" s="4">
        <f t="shared" si="53"/>
        <v>1.4287521976420692</v>
      </c>
      <c r="AF52" s="4">
        <f t="shared" si="53"/>
        <v>1.5190967871224537</v>
      </c>
      <c r="AG52" s="4">
        <f t="shared" si="53"/>
        <v>1.8723988372997269</v>
      </c>
      <c r="AH52" s="4">
        <f t="shared" si="53"/>
        <v>2.064783098639289</v>
      </c>
      <c r="AI52" s="3">
        <v>2007</v>
      </c>
      <c r="AL52" t="s">
        <v>14</v>
      </c>
      <c r="AM52" t="s">
        <v>3</v>
      </c>
      <c r="AN52" t="s">
        <v>15</v>
      </c>
      <c r="AQ52" t="s">
        <v>13</v>
      </c>
    </row>
    <row r="53" spans="1:43" ht="15.6" x14ac:dyDescent="0.3">
      <c r="A53" t="s">
        <v>169</v>
      </c>
      <c r="B53" t="s">
        <v>170</v>
      </c>
      <c r="C53" t="s">
        <v>169</v>
      </c>
      <c r="D53" t="s">
        <v>170</v>
      </c>
      <c r="E53" s="5">
        <v>0.82099999999999995</v>
      </c>
      <c r="F53" t="s">
        <v>170</v>
      </c>
      <c r="G53" s="9">
        <v>2.1476251082849189</v>
      </c>
      <c r="H53" s="10">
        <f t="shared" si="2"/>
        <v>13.903578103165527</v>
      </c>
      <c r="I53" s="4">
        <f t="shared" si="36"/>
        <v>-4.5592601118622511</v>
      </c>
      <c r="J53" s="4">
        <f t="shared" ref="J53:AH53" si="54">100*(LN(J244)-LN(I244))</f>
        <v>25.158974568561554</v>
      </c>
      <c r="K53" s="4">
        <f t="shared" si="54"/>
        <v>6.5630428613443925</v>
      </c>
      <c r="L53" s="4">
        <f t="shared" si="54"/>
        <v>12.17815569737386</v>
      </c>
      <c r="M53" s="4">
        <f t="shared" si="54"/>
        <v>12.60602368582564</v>
      </c>
      <c r="N53" s="4">
        <f t="shared" si="54"/>
        <v>46.572153251922543</v>
      </c>
      <c r="O53" s="4">
        <f t="shared" si="54"/>
        <v>87.481509816596599</v>
      </c>
      <c r="P53" s="4">
        <f t="shared" si="54"/>
        <v>18.143717639814483</v>
      </c>
      <c r="Q53" s="4">
        <f t="shared" si="54"/>
        <v>19.682812748250456</v>
      </c>
      <c r="R53" s="4">
        <f t="shared" si="54"/>
        <v>63.818732171871417</v>
      </c>
      <c r="S53" s="4">
        <f t="shared" si="54"/>
        <v>47.752635712763691</v>
      </c>
      <c r="T53" s="4">
        <f t="shared" si="54"/>
        <v>14.873320942067636</v>
      </c>
      <c r="U53" s="4">
        <f t="shared" si="54"/>
        <v>9.9213010078353037</v>
      </c>
      <c r="V53" s="4">
        <f t="shared" si="54"/>
        <v>28.925072792306317</v>
      </c>
      <c r="W53" s="4">
        <f t="shared" si="54"/>
        <v>4.9603907142570236</v>
      </c>
      <c r="X53" s="4">
        <f t="shared" si="54"/>
        <v>-6.1326050036672797</v>
      </c>
      <c r="Y53" s="4">
        <f t="shared" si="54"/>
        <v>8.6873587798732999</v>
      </c>
      <c r="Z53" s="4">
        <f t="shared" si="54"/>
        <v>6.6105082340259358</v>
      </c>
      <c r="AA53" s="4">
        <f t="shared" si="54"/>
        <v>-7.4615789455052095</v>
      </c>
      <c r="AB53" s="4">
        <f t="shared" si="54"/>
        <v>-6.713937880320664</v>
      </c>
      <c r="AC53" s="4">
        <f t="shared" si="54"/>
        <v>-0.88797724577887038</v>
      </c>
      <c r="AD53" s="4">
        <f t="shared" si="54"/>
        <v>2.8049274129710255</v>
      </c>
      <c r="AE53" s="4">
        <f t="shared" si="54"/>
        <v>-9.509650914552914</v>
      </c>
      <c r="AF53" s="4">
        <f t="shared" si="54"/>
        <v>-3.046875844675867</v>
      </c>
      <c r="AG53" s="4">
        <f t="shared" si="54"/>
        <v>-13.499366243022592</v>
      </c>
      <c r="AH53" s="4">
        <f t="shared" si="54"/>
        <v>-3.4363551659717828</v>
      </c>
      <c r="AI53" s="3">
        <v>2010</v>
      </c>
      <c r="AL53" t="s">
        <v>14</v>
      </c>
      <c r="AM53" t="s">
        <v>3</v>
      </c>
      <c r="AN53" t="s">
        <v>15</v>
      </c>
      <c r="AQ53" t="s">
        <v>13</v>
      </c>
    </row>
    <row r="54" spans="1:43" ht="15.6" x14ac:dyDescent="0.3">
      <c r="A54" t="s">
        <v>172</v>
      </c>
      <c r="B54" t="s">
        <v>173</v>
      </c>
      <c r="C54" t="s">
        <v>172</v>
      </c>
      <c r="D54" t="s">
        <v>173</v>
      </c>
      <c r="E54" s="5">
        <v>6.9749999999999996</v>
      </c>
      <c r="F54" t="s">
        <v>173</v>
      </c>
      <c r="G54" s="9" t="e">
        <v>#VALUE!</v>
      </c>
      <c r="H54" s="10" t="e">
        <f t="shared" si="2"/>
        <v>#VALUE!</v>
      </c>
      <c r="I54" s="4" t="e">
        <f t="shared" si="36"/>
        <v>#VALUE!</v>
      </c>
      <c r="J54" s="4" t="e">
        <f t="shared" ref="J54:AH54" si="55">100*(LN(J245)-LN(I245))</f>
        <v>#VALUE!</v>
      </c>
      <c r="K54" s="4">
        <f t="shared" si="55"/>
        <v>12.269692926733722</v>
      </c>
      <c r="L54" s="4">
        <f t="shared" si="55"/>
        <v>11.986199691538424</v>
      </c>
      <c r="M54" s="4">
        <f t="shared" si="55"/>
        <v>18.20406510784558</v>
      </c>
      <c r="N54" s="4">
        <f t="shared" si="55"/>
        <v>0.76687981111565051</v>
      </c>
      <c r="O54" s="4">
        <f t="shared" si="55"/>
        <v>6.5785414565702638</v>
      </c>
      <c r="P54" s="4">
        <f t="shared" si="55"/>
        <v>4.8662735853008954</v>
      </c>
      <c r="Q54" s="4">
        <f t="shared" si="55"/>
        <v>-1.2483687360484552</v>
      </c>
      <c r="R54" s="4">
        <f t="shared" si="55"/>
        <v>-3.3539155781555863</v>
      </c>
      <c r="S54" s="4">
        <f t="shared" si="55"/>
        <v>-17.22354771738086</v>
      </c>
      <c r="T54" s="4">
        <f t="shared" si="55"/>
        <v>4.0989666245536682</v>
      </c>
      <c r="U54" s="4">
        <f t="shared" si="55"/>
        <v>-1.4022288769661273</v>
      </c>
      <c r="V54" s="4">
        <f t="shared" si="55"/>
        <v>-6.9158983983063749</v>
      </c>
      <c r="W54" s="4">
        <f t="shared" si="55"/>
        <v>-2.5203908295758026</v>
      </c>
      <c r="X54" s="4">
        <f t="shared" si="55"/>
        <v>-4.6343582198685951</v>
      </c>
      <c r="Y54" s="4">
        <f t="shared" si="55"/>
        <v>-1.9962008066320536</v>
      </c>
      <c r="Z54" s="4">
        <f t="shared" si="55"/>
        <v>-13.549289117841123</v>
      </c>
      <c r="AA54" s="4">
        <f t="shared" si="55"/>
        <v>0.5904559049148439</v>
      </c>
      <c r="AB54" s="4">
        <f t="shared" si="55"/>
        <v>-1.0738004664038847</v>
      </c>
      <c r="AC54" s="4">
        <f t="shared" si="55"/>
        <v>5.0774544728958482</v>
      </c>
      <c r="AD54" s="4">
        <f t="shared" si="55"/>
        <v>3.5402236804493725</v>
      </c>
      <c r="AE54" s="4">
        <f t="shared" si="55"/>
        <v>-1.9219168414652543</v>
      </c>
      <c r="AF54" s="4">
        <f t="shared" si="55"/>
        <v>-1.5573653140840804</v>
      </c>
      <c r="AG54" s="4">
        <f t="shared" si="55"/>
        <v>-2.9979463994356692</v>
      </c>
      <c r="AH54" s="4">
        <f t="shared" si="55"/>
        <v>-1.0343346036019163</v>
      </c>
      <c r="AI54" s="3">
        <v>2006</v>
      </c>
      <c r="AL54" t="s">
        <v>14</v>
      </c>
      <c r="AM54" t="s">
        <v>3</v>
      </c>
      <c r="AN54" t="s">
        <v>15</v>
      </c>
      <c r="AQ54" t="s">
        <v>13</v>
      </c>
    </row>
    <row r="55" spans="1:43" ht="15.6" x14ac:dyDescent="0.3">
      <c r="A55" t="s">
        <v>175</v>
      </c>
      <c r="B55" t="s">
        <v>176</v>
      </c>
      <c r="C55" t="s">
        <v>175</v>
      </c>
      <c r="D55" t="s">
        <v>176</v>
      </c>
      <c r="E55" s="5">
        <v>1.3129999999999999</v>
      </c>
      <c r="F55" t="s">
        <v>176</v>
      </c>
      <c r="G55" s="9" t="e">
        <v>#VALUE!</v>
      </c>
      <c r="H55" s="10" t="e">
        <f t="shared" si="2"/>
        <v>#VALUE!</v>
      </c>
      <c r="I55" s="4" t="e">
        <f t="shared" si="36"/>
        <v>#VALUE!</v>
      </c>
      <c r="J55" s="4" t="e">
        <f t="shared" ref="J55:AH55" si="56">100*(LN(J246)-LN(I246))</f>
        <v>#VALUE!</v>
      </c>
      <c r="K55" s="4" t="e">
        <f t="shared" si="56"/>
        <v>#VALUE!</v>
      </c>
      <c r="L55" s="4">
        <f t="shared" si="56"/>
        <v>0.64312074799826036</v>
      </c>
      <c r="M55" s="4">
        <f t="shared" si="56"/>
        <v>4.1070041154293691</v>
      </c>
      <c r="N55" s="4">
        <f t="shared" si="56"/>
        <v>6.7798268490562918</v>
      </c>
      <c r="O55" s="4">
        <f t="shared" si="56"/>
        <v>12.508966116464038</v>
      </c>
      <c r="P55" s="4">
        <f t="shared" si="56"/>
        <v>4.9580667959084224</v>
      </c>
      <c r="Q55" s="4">
        <f t="shared" si="56"/>
        <v>0.13810468423383071</v>
      </c>
      <c r="R55" s="4">
        <f t="shared" si="56"/>
        <v>10.567034746891402</v>
      </c>
      <c r="S55" s="4">
        <f t="shared" si="56"/>
        <v>6.5097869166732991</v>
      </c>
      <c r="T55" s="4">
        <f t="shared" si="56"/>
        <v>6.3180383291731701</v>
      </c>
      <c r="U55" s="4">
        <f t="shared" si="56"/>
        <v>7.536553796678902</v>
      </c>
      <c r="V55" s="4">
        <f t="shared" si="56"/>
        <v>6.4721998105490286</v>
      </c>
      <c r="W55" s="4">
        <f t="shared" si="56"/>
        <v>9.2238031092165329</v>
      </c>
      <c r="X55" s="4">
        <f t="shared" si="56"/>
        <v>9.9878219422810943</v>
      </c>
      <c r="Y55" s="4">
        <f t="shared" si="56"/>
        <v>7.6320064855531555</v>
      </c>
      <c r="Z55" s="4">
        <f t="shared" si="56"/>
        <v>-5.4619760563625164</v>
      </c>
      <c r="AA55" s="4">
        <f t="shared" si="56"/>
        <v>-15.889399661672954</v>
      </c>
      <c r="AB55" s="4">
        <f t="shared" si="56"/>
        <v>2.4544381656866676</v>
      </c>
      <c r="AC55" s="4">
        <f t="shared" si="56"/>
        <v>7.3043732267949579</v>
      </c>
      <c r="AD55" s="4">
        <f t="shared" si="56"/>
        <v>8.5228113393329252</v>
      </c>
      <c r="AE55" s="4">
        <f t="shared" si="56"/>
        <v>2.1761160358163778</v>
      </c>
      <c r="AF55" s="4">
        <f t="shared" si="56"/>
        <v>0.34097121822735943</v>
      </c>
      <c r="AG55" s="4">
        <f t="shared" si="56"/>
        <v>2.2053145761210757</v>
      </c>
      <c r="AH55" s="4">
        <f t="shared" si="56"/>
        <v>3.0920142681917895</v>
      </c>
      <c r="AI55" s="3">
        <v>2013</v>
      </c>
      <c r="AL55" t="s">
        <v>14</v>
      </c>
      <c r="AM55" t="s">
        <v>3</v>
      </c>
      <c r="AN55" t="s">
        <v>15</v>
      </c>
      <c r="AQ55" t="s">
        <v>13</v>
      </c>
    </row>
    <row r="56" spans="1:43" ht="15.6" x14ac:dyDescent="0.3">
      <c r="A56" t="s">
        <v>178</v>
      </c>
      <c r="B56" t="s">
        <v>179</v>
      </c>
      <c r="C56" t="s">
        <v>178</v>
      </c>
      <c r="D56" t="s">
        <v>179</v>
      </c>
      <c r="E56" s="5">
        <v>91.195999999999998</v>
      </c>
      <c r="F56" t="s">
        <v>179</v>
      </c>
      <c r="G56" s="9">
        <v>1.7405582826693449</v>
      </c>
      <c r="H56" s="10">
        <f t="shared" si="2"/>
        <v>3.9027981496578055</v>
      </c>
      <c r="I56" s="4">
        <f t="shared" si="36"/>
        <v>-10.879324956860614</v>
      </c>
      <c r="J56" s="4">
        <f t="shared" ref="J56:AH56" si="57">100*(LN(J247)-LN(I247))</f>
        <v>-12.733782736598709</v>
      </c>
      <c r="K56" s="4">
        <f t="shared" si="57"/>
        <v>9.1753789150274656</v>
      </c>
      <c r="L56" s="4">
        <f t="shared" si="57"/>
        <v>0.16229660508209065</v>
      </c>
      <c r="M56" s="4">
        <f t="shared" si="57"/>
        <v>2.8163637628236593</v>
      </c>
      <c r="N56" s="4">
        <f t="shared" si="57"/>
        <v>9.7165388231069905</v>
      </c>
      <c r="O56" s="4">
        <f t="shared" si="57"/>
        <v>-5.0587462764184465E-2</v>
      </c>
      <c r="P56" s="4">
        <f t="shared" si="57"/>
        <v>-7.029992096243376</v>
      </c>
      <c r="Q56" s="4">
        <f t="shared" si="57"/>
        <v>3.403949595705047</v>
      </c>
      <c r="R56" s="4">
        <f t="shared" si="57"/>
        <v>6.7118818091920218</v>
      </c>
      <c r="S56" s="4">
        <f t="shared" si="57"/>
        <v>4.1998954027023139</v>
      </c>
      <c r="T56" s="4">
        <f t="shared" si="57"/>
        <v>-1.1165179061636721</v>
      </c>
      <c r="U56" s="4">
        <f t="shared" si="57"/>
        <v>-8.0722614808183657</v>
      </c>
      <c r="V56" s="4">
        <f t="shared" si="57"/>
        <v>8.5241635536768889</v>
      </c>
      <c r="W56" s="4">
        <f t="shared" si="57"/>
        <v>9.3396096464466893</v>
      </c>
      <c r="X56" s="4">
        <f t="shared" si="57"/>
        <v>8.3539946307782387</v>
      </c>
      <c r="Y56" s="4">
        <f t="shared" si="57"/>
        <v>8.582794022677831</v>
      </c>
      <c r="Z56" s="4">
        <f t="shared" si="57"/>
        <v>9.0171322563106671</v>
      </c>
      <c r="AA56" s="4">
        <f t="shared" si="57"/>
        <v>7.9812244428190127</v>
      </c>
      <c r="AB56" s="4">
        <f t="shared" si="57"/>
        <v>8.4579139960387906</v>
      </c>
      <c r="AC56" s="4">
        <f t="shared" si="57"/>
        <v>9.1958015789588288</v>
      </c>
      <c r="AD56" s="4">
        <f t="shared" si="57"/>
        <v>6.7543644536636194</v>
      </c>
      <c r="AE56" s="4">
        <f t="shared" si="57"/>
        <v>7.7807995778661265</v>
      </c>
      <c r="AF56" s="4">
        <f t="shared" si="57"/>
        <v>8.2590830462757836</v>
      </c>
      <c r="AG56" s="4">
        <f t="shared" si="57"/>
        <v>6.7246174155512151</v>
      </c>
      <c r="AH56" s="4">
        <f t="shared" si="57"/>
        <v>6.1974149958485825</v>
      </c>
      <c r="AI56" s="3">
        <v>2008</v>
      </c>
      <c r="AL56" t="s">
        <v>14</v>
      </c>
      <c r="AM56" t="s">
        <v>3</v>
      </c>
      <c r="AN56" t="s">
        <v>15</v>
      </c>
      <c r="AQ56" t="s">
        <v>13</v>
      </c>
    </row>
    <row r="57" spans="1:43" ht="15.6" x14ac:dyDescent="0.3">
      <c r="A57" t="s">
        <v>181</v>
      </c>
      <c r="B57" t="s">
        <v>182</v>
      </c>
      <c r="C57" t="s">
        <v>181</v>
      </c>
      <c r="D57" t="s">
        <v>182</v>
      </c>
      <c r="E57" s="5">
        <v>0.89400000000000002</v>
      </c>
      <c r="F57" t="s">
        <v>182</v>
      </c>
      <c r="G57" s="9">
        <v>14.678981527123877</v>
      </c>
      <c r="H57" s="10">
        <f t="shared" si="2"/>
        <v>1.7267304850361593</v>
      </c>
      <c r="I57" s="4">
        <f t="shared" si="36"/>
        <v>-3.6841138324886558</v>
      </c>
      <c r="J57" s="4">
        <f t="shared" ref="J57:AH57" si="58">100*(LN(J248)-LN(I248))</f>
        <v>4.6930823045146397</v>
      </c>
      <c r="K57" s="4">
        <f t="shared" si="58"/>
        <v>1.1598232686850452</v>
      </c>
      <c r="L57" s="4">
        <f t="shared" si="58"/>
        <v>3.5513866084075474</v>
      </c>
      <c r="M57" s="4">
        <f t="shared" si="58"/>
        <v>3.5106997482259317</v>
      </c>
      <c r="N57" s="4">
        <f t="shared" si="58"/>
        <v>3.4708810621388864</v>
      </c>
      <c r="O57" s="4">
        <f t="shared" si="58"/>
        <v>-3.3585325167898361</v>
      </c>
      <c r="P57" s="4">
        <f t="shared" si="58"/>
        <v>0.27586482897117293</v>
      </c>
      <c r="Q57" s="4">
        <f t="shared" si="58"/>
        <v>8.0350572137515286</v>
      </c>
      <c r="R57" s="4">
        <f t="shared" si="58"/>
        <v>-2.3881373280930873</v>
      </c>
      <c r="S57" s="4">
        <f t="shared" si="58"/>
        <v>1.5754292824093241</v>
      </c>
      <c r="T57" s="4">
        <f t="shared" si="58"/>
        <v>2.9163504863698009</v>
      </c>
      <c r="U57" s="4">
        <f t="shared" si="58"/>
        <v>0.87051608990851292</v>
      </c>
      <c r="V57" s="4">
        <f t="shared" si="58"/>
        <v>5.096118270008354</v>
      </c>
      <c r="W57" s="4">
        <f t="shared" si="58"/>
        <v>2.0441612504685125</v>
      </c>
      <c r="X57" s="4">
        <f t="shared" si="58"/>
        <v>1.1628742388552382</v>
      </c>
      <c r="Y57" s="4">
        <f t="shared" si="58"/>
        <v>-1.7455057052044864</v>
      </c>
      <c r="Z57" s="4">
        <f t="shared" si="58"/>
        <v>1.9677410066876178E-2</v>
      </c>
      <c r="AA57" s="4">
        <f t="shared" si="58"/>
        <v>-2.4130017530398007</v>
      </c>
      <c r="AB57" s="4">
        <f t="shared" si="58"/>
        <v>1.9685055257223638</v>
      </c>
      <c r="AC57" s="4">
        <f t="shared" si="58"/>
        <v>1.8173429648447481</v>
      </c>
      <c r="AD57" s="4">
        <f t="shared" si="58"/>
        <v>1.0307468502510631</v>
      </c>
      <c r="AE57" s="4">
        <f t="shared" si="58"/>
        <v>3.8051141408233846</v>
      </c>
      <c r="AF57" s="4">
        <f t="shared" si="58"/>
        <v>4.6663995431154959</v>
      </c>
      <c r="AG57" s="4">
        <f t="shared" si="58"/>
        <v>3.7109848194127437</v>
      </c>
      <c r="AH57" s="4">
        <f t="shared" si="58"/>
        <v>3.1032678396048397</v>
      </c>
      <c r="AI57" s="3">
        <v>2013</v>
      </c>
      <c r="AL57" t="s">
        <v>14</v>
      </c>
      <c r="AM57" t="s">
        <v>3</v>
      </c>
      <c r="AN57" t="s">
        <v>15</v>
      </c>
      <c r="AQ57" t="s">
        <v>13</v>
      </c>
    </row>
    <row r="58" spans="1:43" ht="15.6" x14ac:dyDescent="0.3">
      <c r="A58" t="s">
        <v>184</v>
      </c>
      <c r="B58" t="s">
        <v>185</v>
      </c>
      <c r="C58" t="s">
        <v>184</v>
      </c>
      <c r="D58" t="s">
        <v>185</v>
      </c>
      <c r="E58" s="5">
        <v>5.5</v>
      </c>
      <c r="F58" t="s">
        <v>185</v>
      </c>
      <c r="G58" s="9">
        <v>77.538717869759026</v>
      </c>
      <c r="H58" s="10">
        <f t="shared" si="2"/>
        <v>1.1606731297253357</v>
      </c>
      <c r="I58" s="4">
        <f t="shared" si="36"/>
        <v>-6.5813915287353808</v>
      </c>
      <c r="J58" s="4">
        <f t="shared" ref="J58:AH58" si="59">100*(LN(J249)-LN(I249))</f>
        <v>-3.9899907149848701</v>
      </c>
      <c r="K58" s="4">
        <f t="shared" si="59"/>
        <v>-1.252481458492305</v>
      </c>
      <c r="L58" s="4">
        <f t="shared" si="59"/>
        <v>3.4119404767274375</v>
      </c>
      <c r="M58" s="4">
        <f t="shared" si="59"/>
        <v>3.7106222971814873</v>
      </c>
      <c r="N58" s="4">
        <f t="shared" si="59"/>
        <v>3.2389219114472567</v>
      </c>
      <c r="O58" s="4">
        <f t="shared" si="59"/>
        <v>5.7626425632330225</v>
      </c>
      <c r="P58" s="4">
        <f t="shared" si="59"/>
        <v>4.9932315754455558</v>
      </c>
      <c r="Q58" s="4">
        <f t="shared" si="59"/>
        <v>4.1096601836315472</v>
      </c>
      <c r="R58" s="4">
        <f t="shared" si="59"/>
        <v>5.2562293537238958</v>
      </c>
      <c r="S58" s="4">
        <f t="shared" si="59"/>
        <v>2.359121084565885</v>
      </c>
      <c r="T58" s="4">
        <f t="shared" si="59"/>
        <v>1.4006466162888032</v>
      </c>
      <c r="U58" s="4">
        <f t="shared" si="59"/>
        <v>1.755285248390237</v>
      </c>
      <c r="V58" s="4">
        <f t="shared" si="59"/>
        <v>3.5932112655956416</v>
      </c>
      <c r="W58" s="4">
        <f t="shared" si="59"/>
        <v>2.4197405357785584</v>
      </c>
      <c r="X58" s="4">
        <f t="shared" si="59"/>
        <v>3.6130147622856157</v>
      </c>
      <c r="Y58" s="4">
        <f t="shared" si="59"/>
        <v>4.6495109064801809</v>
      </c>
      <c r="Z58" s="4">
        <f t="shared" si="59"/>
        <v>0.27319359354098793</v>
      </c>
      <c r="AA58" s="4">
        <f t="shared" si="59"/>
        <v>-9.117151262381995</v>
      </c>
      <c r="AB58" s="4">
        <f t="shared" si="59"/>
        <v>2.478058965860086</v>
      </c>
      <c r="AC58" s="4">
        <f t="shared" si="59"/>
        <v>2.0936619973255688</v>
      </c>
      <c r="AD58" s="4">
        <f t="shared" si="59"/>
        <v>-1.9188224095470829</v>
      </c>
      <c r="AE58" s="4">
        <f t="shared" si="59"/>
        <v>-1.5968148566180673</v>
      </c>
      <c r="AF58" s="4">
        <f t="shared" si="59"/>
        <v>-0.85773999294254111</v>
      </c>
      <c r="AG58" s="4">
        <f t="shared" si="59"/>
        <v>1.9696897811094516E-2</v>
      </c>
      <c r="AH58" s="4">
        <f t="shared" si="59"/>
        <v>0.35350336124810866</v>
      </c>
      <c r="AI58" s="3">
        <v>2014</v>
      </c>
      <c r="AL58" t="s">
        <v>14</v>
      </c>
      <c r="AM58" t="s">
        <v>3</v>
      </c>
      <c r="AN58" t="s">
        <v>15</v>
      </c>
      <c r="AQ58" t="s">
        <v>13</v>
      </c>
    </row>
    <row r="59" spans="1:43" ht="15.6" x14ac:dyDescent="0.3">
      <c r="A59" t="s">
        <v>186</v>
      </c>
      <c r="B59" t="s">
        <v>187</v>
      </c>
      <c r="C59" t="s">
        <v>186</v>
      </c>
      <c r="D59" t="s">
        <v>187</v>
      </c>
      <c r="E59" s="5">
        <v>64.507000000000005</v>
      </c>
      <c r="F59" t="s">
        <v>187</v>
      </c>
      <c r="G59" s="9">
        <v>82.219553559197124</v>
      </c>
      <c r="H59" s="10">
        <f t="shared" si="2"/>
        <v>0.97417920431190219</v>
      </c>
      <c r="I59" s="4">
        <f t="shared" si="36"/>
        <v>0.56880673241028745</v>
      </c>
      <c r="J59" s="4">
        <f t="shared" ref="J59:AH59" si="60">100*(LN(J250)-LN(I250))</f>
        <v>1.1133462766654389</v>
      </c>
      <c r="K59" s="4">
        <f t="shared" si="60"/>
        <v>-1.0663706151536445</v>
      </c>
      <c r="L59" s="4">
        <f t="shared" si="60"/>
        <v>1.9775055021590049</v>
      </c>
      <c r="M59" s="4">
        <f t="shared" si="60"/>
        <v>1.7384096937087534</v>
      </c>
      <c r="N59" s="4">
        <f t="shared" si="60"/>
        <v>1.0613580453656013</v>
      </c>
      <c r="O59" s="4">
        <f t="shared" si="60"/>
        <v>2.0001281096673651</v>
      </c>
      <c r="P59" s="4">
        <f t="shared" si="60"/>
        <v>3.1801315264763375</v>
      </c>
      <c r="Q59" s="4">
        <f t="shared" si="60"/>
        <v>3.011886631817795</v>
      </c>
      <c r="R59" s="4">
        <f t="shared" si="60"/>
        <v>3.1857352849899101</v>
      </c>
      <c r="S59" s="4">
        <f t="shared" si="60"/>
        <v>1.2441658561535007</v>
      </c>
      <c r="T59" s="4">
        <f t="shared" si="60"/>
        <v>0.40721131313272707</v>
      </c>
      <c r="U59" s="4">
        <f t="shared" si="60"/>
        <v>0.12172357531490263</v>
      </c>
      <c r="V59" s="4">
        <f t="shared" si="60"/>
        <v>2.0790631060684461</v>
      </c>
      <c r="W59" s="4">
        <f t="shared" si="60"/>
        <v>0.84107812474840671</v>
      </c>
      <c r="X59" s="4">
        <f t="shared" si="60"/>
        <v>1.6337788796645825</v>
      </c>
      <c r="Y59" s="4">
        <f t="shared" si="60"/>
        <v>1.6919643293395126</v>
      </c>
      <c r="Z59" s="4">
        <f t="shared" si="60"/>
        <v>-0.35299110864333016</v>
      </c>
      <c r="AA59" s="4">
        <f t="shared" si="60"/>
        <v>-3.5165135797713631</v>
      </c>
      <c r="AB59" s="4">
        <f t="shared" si="60"/>
        <v>1.4682279919794539</v>
      </c>
      <c r="AC59" s="4">
        <f t="shared" si="60"/>
        <v>1.5729748460955761</v>
      </c>
      <c r="AD59" s="4">
        <f t="shared" si="60"/>
        <v>-0.30088463692550249</v>
      </c>
      <c r="AE59" s="4">
        <f t="shared" si="60"/>
        <v>0.21969015945426662</v>
      </c>
      <c r="AF59" s="4">
        <f t="shared" si="60"/>
        <v>-0.24108278868038013</v>
      </c>
      <c r="AG59" s="4">
        <f t="shared" si="60"/>
        <v>0.69659696179176223</v>
      </c>
      <c r="AH59" s="4">
        <f t="shared" si="60"/>
        <v>0.9927190942800479</v>
      </c>
      <c r="AI59" s="3">
        <v>2014</v>
      </c>
      <c r="AL59" t="s">
        <v>14</v>
      </c>
      <c r="AM59" t="s">
        <v>3</v>
      </c>
      <c r="AN59" t="s">
        <v>15</v>
      </c>
      <c r="AQ59" t="s">
        <v>13</v>
      </c>
    </row>
    <row r="60" spans="1:43" ht="15.6" x14ac:dyDescent="0.3">
      <c r="A60" t="s">
        <v>189</v>
      </c>
      <c r="B60" t="s">
        <v>190</v>
      </c>
      <c r="C60" t="s">
        <v>189</v>
      </c>
      <c r="D60" t="s">
        <v>190</v>
      </c>
      <c r="E60" s="5">
        <v>1.631</v>
      </c>
      <c r="F60" t="s">
        <v>190</v>
      </c>
      <c r="G60" s="9">
        <v>53.085444850923516</v>
      </c>
      <c r="H60" s="10">
        <f t="shared" si="2"/>
        <v>0.22758016937119899</v>
      </c>
      <c r="I60" s="4">
        <f t="shared" si="36"/>
        <v>2.7685025092807791</v>
      </c>
      <c r="J60" s="4">
        <f t="shared" ref="J60:AH60" si="61">100*(LN(J251)-LN(I251))</f>
        <v>-6.2125861908036484</v>
      </c>
      <c r="K60" s="4">
        <f t="shared" si="61"/>
        <v>1.4753445901412476</v>
      </c>
      <c r="L60" s="4">
        <f t="shared" si="61"/>
        <v>1.1762306514823351</v>
      </c>
      <c r="M60" s="4">
        <f t="shared" si="61"/>
        <v>2.3848451789300285</v>
      </c>
      <c r="N60" s="4">
        <f t="shared" si="61"/>
        <v>1.0916287959931381</v>
      </c>
      <c r="O60" s="4">
        <f t="shared" si="61"/>
        <v>3.1105012114666764</v>
      </c>
      <c r="P60" s="4">
        <f t="shared" si="61"/>
        <v>0.94946231471979559</v>
      </c>
      <c r="Q60" s="4">
        <f t="shared" si="61"/>
        <v>-11.837903881638034</v>
      </c>
      <c r="R60" s="4">
        <f t="shared" si="61"/>
        <v>-4.3704036276404068</v>
      </c>
      <c r="S60" s="4">
        <f t="shared" si="61"/>
        <v>-0.34239169950947002</v>
      </c>
      <c r="T60" s="4">
        <f t="shared" si="61"/>
        <v>-0.65615631083808523</v>
      </c>
      <c r="U60" s="4">
        <f t="shared" si="61"/>
        <v>-0.78265317707266746</v>
      </c>
      <c r="V60" s="4">
        <f t="shared" si="61"/>
        <v>-1.3556978984045287</v>
      </c>
      <c r="W60" s="4">
        <f t="shared" si="61"/>
        <v>-3.2587979577447967</v>
      </c>
      <c r="X60" s="4">
        <f t="shared" si="61"/>
        <v>-4.3957995887447865</v>
      </c>
      <c r="Y60" s="4">
        <f t="shared" si="61"/>
        <v>3.671094728584734</v>
      </c>
      <c r="Z60" s="4">
        <f t="shared" si="61"/>
        <v>0.25692454537100673</v>
      </c>
      <c r="AA60" s="4">
        <f t="shared" si="61"/>
        <v>-3.7522453339148498</v>
      </c>
      <c r="AB60" s="4">
        <f t="shared" si="61"/>
        <v>4.6373695529872805</v>
      </c>
      <c r="AC60" s="4">
        <f t="shared" si="61"/>
        <v>5.402803571440451</v>
      </c>
      <c r="AD60" s="4">
        <f t="shared" si="61"/>
        <v>3.6671169257951775</v>
      </c>
      <c r="AE60" s="4">
        <f t="shared" si="61"/>
        <v>4.0369411418110346</v>
      </c>
      <c r="AF60" s="4">
        <f t="shared" si="61"/>
        <v>2.7873677544093312</v>
      </c>
      <c r="AG60" s="4">
        <f t="shared" si="61"/>
        <v>2.0508755499422548</v>
      </c>
      <c r="AH60" s="4">
        <f t="shared" si="61"/>
        <v>3.4147110476071774</v>
      </c>
      <c r="AI60" s="3">
        <v>0</v>
      </c>
      <c r="AL60" t="s">
        <v>14</v>
      </c>
      <c r="AM60" t="s">
        <v>3</v>
      </c>
      <c r="AN60" t="s">
        <v>15</v>
      </c>
      <c r="AQ60" t="s">
        <v>13</v>
      </c>
    </row>
    <row r="61" spans="1:43" ht="15.6" x14ac:dyDescent="0.3">
      <c r="A61" t="s">
        <v>192</v>
      </c>
      <c r="B61" t="s">
        <v>193</v>
      </c>
      <c r="C61" t="s">
        <v>192</v>
      </c>
      <c r="D61" t="s">
        <v>193</v>
      </c>
      <c r="E61" s="5">
        <v>2.0350000000000001</v>
      </c>
      <c r="F61" t="s">
        <v>193</v>
      </c>
      <c r="G61" s="9">
        <v>4.2457055275781768</v>
      </c>
      <c r="H61" s="10">
        <f t="shared" si="2"/>
        <v>5.9995297371604132E-2</v>
      </c>
      <c r="I61" s="4">
        <f t="shared" si="36"/>
        <v>-1.8684471132129232</v>
      </c>
      <c r="J61" s="4">
        <f t="shared" ref="J61:AH61" si="62">100*(LN(J252)-LN(I252))</f>
        <v>-2.2605728205373765</v>
      </c>
      <c r="K61" s="4">
        <f t="shared" si="62"/>
        <v>-1.9284006435915657</v>
      </c>
      <c r="L61" s="4">
        <f t="shared" si="62"/>
        <v>-6.863194154109209</v>
      </c>
      <c r="M61" s="4">
        <f t="shared" si="62"/>
        <v>0.19625137076371146</v>
      </c>
      <c r="N61" s="4">
        <f t="shared" si="62"/>
        <v>-9.14417392436917E-2</v>
      </c>
      <c r="O61" s="4">
        <f t="shared" si="62"/>
        <v>-3.0271942339068048</v>
      </c>
      <c r="P61" s="4">
        <f t="shared" si="62"/>
        <v>3.4924993396510118</v>
      </c>
      <c r="Q61" s="4">
        <f t="shared" si="62"/>
        <v>3.3664606888882176</v>
      </c>
      <c r="R61" s="4">
        <f t="shared" si="62"/>
        <v>2.4994349122396287</v>
      </c>
      <c r="S61" s="4">
        <f t="shared" si="62"/>
        <v>2.6619002288624571</v>
      </c>
      <c r="T61" s="4">
        <f t="shared" si="62"/>
        <v>-6.2778453133105927</v>
      </c>
      <c r="U61" s="4">
        <f t="shared" si="62"/>
        <v>3.6570464406553427</v>
      </c>
      <c r="V61" s="4">
        <f t="shared" si="62"/>
        <v>3.8429574344647222</v>
      </c>
      <c r="W61" s="4">
        <f t="shared" si="62"/>
        <v>-3.8601435368535775</v>
      </c>
      <c r="X61" s="4">
        <f t="shared" si="62"/>
        <v>-1.7392540987113847</v>
      </c>
      <c r="Y61" s="4">
        <f t="shared" si="62"/>
        <v>0.75644257424514194</v>
      </c>
      <c r="Z61" s="4">
        <f t="shared" si="62"/>
        <v>2.8029806831973758</v>
      </c>
      <c r="AA61" s="4">
        <f t="shared" si="62"/>
        <v>3.499662151138061</v>
      </c>
      <c r="AB61" s="4">
        <f t="shared" si="62"/>
        <v>3.5854456535620471</v>
      </c>
      <c r="AC61" s="4">
        <f t="shared" si="62"/>
        <v>-7.1129922650925437</v>
      </c>
      <c r="AD61" s="4">
        <f t="shared" si="62"/>
        <v>2.7256984785013927</v>
      </c>
      <c r="AE61" s="4">
        <f t="shared" si="62"/>
        <v>1.9548876563096229</v>
      </c>
      <c r="AF61" s="4">
        <f t="shared" si="62"/>
        <v>-2.9422232643623758</v>
      </c>
      <c r="AG61" s="4">
        <f t="shared" si="62"/>
        <v>1.8467453754462682</v>
      </c>
      <c r="AH61" s="4">
        <f t="shared" si="62"/>
        <v>2.6431739266687515</v>
      </c>
      <c r="AI61" s="3">
        <v>2010</v>
      </c>
      <c r="AL61" t="s">
        <v>14</v>
      </c>
      <c r="AM61" t="s">
        <v>3</v>
      </c>
      <c r="AN61" t="s">
        <v>15</v>
      </c>
      <c r="AQ61" t="s">
        <v>13</v>
      </c>
    </row>
    <row r="62" spans="1:43" ht="15.6" x14ac:dyDescent="0.3">
      <c r="A62" t="s">
        <v>195</v>
      </c>
      <c r="B62" t="s">
        <v>196</v>
      </c>
      <c r="C62" t="s">
        <v>195</v>
      </c>
      <c r="D62" t="s">
        <v>196</v>
      </c>
      <c r="E62" s="5">
        <v>3.6779999999999999</v>
      </c>
      <c r="F62" t="s">
        <v>196</v>
      </c>
      <c r="G62" s="9" t="e">
        <v>#VALUE!</v>
      </c>
      <c r="H62" s="10" t="e">
        <f t="shared" si="2"/>
        <v>#VALUE!</v>
      </c>
      <c r="I62" s="4" t="e">
        <f t="shared" si="36"/>
        <v>#VALUE!</v>
      </c>
      <c r="J62" s="4" t="e">
        <f t="shared" ref="J62:AH62" si="63">100*(LN(J253)-LN(I253))</f>
        <v>#VALUE!</v>
      </c>
      <c r="K62" s="4" t="e">
        <f t="shared" si="63"/>
        <v>#VALUE!</v>
      </c>
      <c r="L62" s="4" t="e">
        <f t="shared" si="63"/>
        <v>#VALUE!</v>
      </c>
      <c r="M62" s="4">
        <f t="shared" si="63"/>
        <v>5.3578639500418745</v>
      </c>
      <c r="N62" s="4">
        <f t="shared" si="63"/>
        <v>12.513084445348888</v>
      </c>
      <c r="O62" s="4">
        <f t="shared" si="63"/>
        <v>12.559004751031466</v>
      </c>
      <c r="P62" s="4">
        <f t="shared" si="63"/>
        <v>4.0180176826029701</v>
      </c>
      <c r="Q62" s="4">
        <f t="shared" si="63"/>
        <v>3.6990886689106439</v>
      </c>
      <c r="R62" s="4">
        <f t="shared" si="63"/>
        <v>2.6959417572933297</v>
      </c>
      <c r="S62" s="4">
        <f t="shared" si="63"/>
        <v>5.4419789296063392</v>
      </c>
      <c r="T62" s="4">
        <f t="shared" si="63"/>
        <v>6.0489460049806709</v>
      </c>
      <c r="U62" s="4">
        <f t="shared" si="63"/>
        <v>11.715976118847049</v>
      </c>
      <c r="V62" s="4">
        <f t="shared" si="63"/>
        <v>6.9390307435849508</v>
      </c>
      <c r="W62" s="4">
        <f t="shared" si="63"/>
        <v>10.428924915109761</v>
      </c>
      <c r="X62" s="4">
        <f t="shared" si="63"/>
        <v>10.24763037586629</v>
      </c>
      <c r="Y62" s="4">
        <f t="shared" si="63"/>
        <v>13.144271142543484</v>
      </c>
      <c r="Z62" s="4">
        <f t="shared" si="63"/>
        <v>3.8918965490836399</v>
      </c>
      <c r="AA62" s="4">
        <f t="shared" si="63"/>
        <v>-2.4835063629383036</v>
      </c>
      <c r="AB62" s="4">
        <f t="shared" si="63"/>
        <v>7.3640535427669462</v>
      </c>
      <c r="AC62" s="4">
        <f t="shared" si="63"/>
        <v>8.3050498447884813</v>
      </c>
      <c r="AD62" s="4">
        <f t="shared" si="63"/>
        <v>7.5889646519062381</v>
      </c>
      <c r="AE62" s="4">
        <f t="shared" si="63"/>
        <v>4.6703756472696867</v>
      </c>
      <c r="AF62" s="4">
        <f t="shared" si="63"/>
        <v>6.0807454528468696</v>
      </c>
      <c r="AG62" s="4">
        <f t="shared" si="63"/>
        <v>2.8280055864893683</v>
      </c>
      <c r="AH62" s="4">
        <f t="shared" si="63"/>
        <v>3.4341882636885757</v>
      </c>
      <c r="AI62" s="3">
        <v>2013</v>
      </c>
      <c r="AL62" t="s">
        <v>14</v>
      </c>
      <c r="AM62" t="s">
        <v>3</v>
      </c>
      <c r="AN62" t="s">
        <v>15</v>
      </c>
      <c r="AQ62" t="s">
        <v>13</v>
      </c>
    </row>
    <row r="63" spans="1:43" ht="15.6" x14ac:dyDescent="0.3">
      <c r="A63" t="s">
        <v>198</v>
      </c>
      <c r="B63" t="s">
        <v>199</v>
      </c>
      <c r="C63" t="s">
        <v>198</v>
      </c>
      <c r="D63" t="s">
        <v>199</v>
      </c>
      <c r="E63" s="5">
        <v>81.921000000000006</v>
      </c>
      <c r="F63" t="s">
        <v>199</v>
      </c>
      <c r="G63" s="9">
        <v>86.345018709727171</v>
      </c>
      <c r="H63" s="10">
        <f t="shared" si="2"/>
        <v>1.3040145114752173</v>
      </c>
      <c r="I63" s="4">
        <f t="shared" si="36"/>
        <v>3.6002591683452323</v>
      </c>
      <c r="J63" s="4">
        <f t="shared" ref="J63:AH63" si="64">100*(LN(J254)-LN(I254))</f>
        <v>0.62804475838369456</v>
      </c>
      <c r="K63" s="4">
        <f t="shared" si="64"/>
        <v>-1.4318761105194255</v>
      </c>
      <c r="L63" s="4">
        <f t="shared" si="64"/>
        <v>2.2496857907286838</v>
      </c>
      <c r="M63" s="4">
        <f t="shared" si="64"/>
        <v>1.4571377555906651</v>
      </c>
      <c r="N63" s="4">
        <f t="shared" si="64"/>
        <v>0.61818595510896301</v>
      </c>
      <c r="O63" s="4">
        <f t="shared" si="64"/>
        <v>1.828661074929272</v>
      </c>
      <c r="P63" s="4">
        <f t="shared" si="64"/>
        <v>1.7853986948427547</v>
      </c>
      <c r="Q63" s="4">
        <f t="shared" si="64"/>
        <v>1.6743428216688727</v>
      </c>
      <c r="R63" s="4">
        <f t="shared" si="64"/>
        <v>3.0274559404952939</v>
      </c>
      <c r="S63" s="4">
        <f t="shared" si="64"/>
        <v>1.6069191649590309</v>
      </c>
      <c r="T63" s="4">
        <f t="shared" si="64"/>
        <v>-0.10055915061517595</v>
      </c>
      <c r="U63" s="4">
        <f t="shared" si="64"/>
        <v>-0.72996953304986789</v>
      </c>
      <c r="V63" s="4">
        <f t="shared" si="64"/>
        <v>0.73834242387906812</v>
      </c>
      <c r="W63" s="4">
        <f t="shared" si="64"/>
        <v>0.95035593531083151</v>
      </c>
      <c r="X63" s="4">
        <f t="shared" si="64"/>
        <v>3.9553330848377755</v>
      </c>
      <c r="Y63" s="4">
        <f t="shared" si="64"/>
        <v>3.445198977576247</v>
      </c>
      <c r="Z63" s="4">
        <f t="shared" si="64"/>
        <v>1.0646100468392206</v>
      </c>
      <c r="AA63" s="4">
        <f t="shared" si="64"/>
        <v>-5.4818232670907463</v>
      </c>
      <c r="AB63" s="4">
        <f t="shared" si="64"/>
        <v>3.9315248540058079</v>
      </c>
      <c r="AC63" s="4">
        <f t="shared" si="64"/>
        <v>5.4072142035792581</v>
      </c>
      <c r="AD63" s="4">
        <f t="shared" si="64"/>
        <v>0.36786453520107898</v>
      </c>
      <c r="AE63" s="4">
        <f t="shared" si="64"/>
        <v>0.10318947696177361</v>
      </c>
      <c r="AF63" s="4">
        <f t="shared" si="64"/>
        <v>1.1571655159514194</v>
      </c>
      <c r="AG63" s="4">
        <f t="shared" si="64"/>
        <v>0.77698711935774156</v>
      </c>
      <c r="AH63" s="4">
        <f t="shared" si="64"/>
        <v>1.2747280610781786</v>
      </c>
      <c r="AI63" s="3">
        <v>2013</v>
      </c>
      <c r="AL63" t="s">
        <v>14</v>
      </c>
      <c r="AM63" t="s">
        <v>3</v>
      </c>
      <c r="AN63" t="s">
        <v>15</v>
      </c>
      <c r="AQ63" t="s">
        <v>13</v>
      </c>
    </row>
    <row r="64" spans="1:43" ht="15.6" x14ac:dyDescent="0.3">
      <c r="A64" t="s">
        <v>201</v>
      </c>
      <c r="B64" t="s">
        <v>202</v>
      </c>
      <c r="C64" t="s">
        <v>201</v>
      </c>
      <c r="D64" t="s">
        <v>202</v>
      </c>
      <c r="E64" s="5">
        <v>27.573</v>
      </c>
      <c r="F64" t="s">
        <v>202</v>
      </c>
      <c r="G64" s="9">
        <v>5.1360170653185335</v>
      </c>
      <c r="H64" s="10">
        <f t="shared" si="2"/>
        <v>2.9479523029005388</v>
      </c>
      <c r="I64" s="4">
        <f t="shared" si="36"/>
        <v>2.3897772814878593</v>
      </c>
      <c r="J64" s="4">
        <f t="shared" ref="J64:AH64" si="65">100*(LN(J255)-LN(I255))</f>
        <v>1.4794450042527885</v>
      </c>
      <c r="K64" s="4">
        <f t="shared" si="65"/>
        <v>2.0369883158886104</v>
      </c>
      <c r="L64" s="4">
        <f t="shared" si="65"/>
        <v>0.88881778679024137</v>
      </c>
      <c r="M64" s="4">
        <f t="shared" si="65"/>
        <v>1.4465441058182371</v>
      </c>
      <c r="N64" s="4">
        <f t="shared" si="65"/>
        <v>1.9167727696575376</v>
      </c>
      <c r="O64" s="4">
        <f t="shared" si="65"/>
        <v>2.5706501268598636</v>
      </c>
      <c r="P64" s="4">
        <f t="shared" si="65"/>
        <v>2.4575687844519578</v>
      </c>
      <c r="Q64" s="4">
        <f t="shared" si="65"/>
        <v>2.0570480575830885</v>
      </c>
      <c r="R64" s="4">
        <f t="shared" si="65"/>
        <v>1.5783855512638389</v>
      </c>
      <c r="S64" s="4">
        <f t="shared" si="65"/>
        <v>1.875045387411145</v>
      </c>
      <c r="T64" s="4">
        <f t="shared" si="65"/>
        <v>2.0245813409908386</v>
      </c>
      <c r="U64" s="4">
        <f t="shared" si="65"/>
        <v>2.4612347680901259</v>
      </c>
      <c r="V64" s="4">
        <f t="shared" si="65"/>
        <v>2.6550572720756449</v>
      </c>
      <c r="W64" s="4">
        <f t="shared" si="65"/>
        <v>3.3249269655200031</v>
      </c>
      <c r="X64" s="4">
        <f t="shared" si="65"/>
        <v>3.4211799891552097</v>
      </c>
      <c r="Y64" s="4">
        <f t="shared" si="65"/>
        <v>1.8718897165943105</v>
      </c>
      <c r="Z64" s="4">
        <f t="shared" si="65"/>
        <v>6.3833035987851616</v>
      </c>
      <c r="AA64" s="4">
        <f t="shared" si="65"/>
        <v>3.0997389608221404</v>
      </c>
      <c r="AB64" s="4">
        <f t="shared" si="65"/>
        <v>5.076549312306966</v>
      </c>
      <c r="AC64" s="4">
        <f t="shared" si="65"/>
        <v>10.601095516453274</v>
      </c>
      <c r="AD64" s="4">
        <f t="shared" si="65"/>
        <v>5.1925930396446773</v>
      </c>
      <c r="AE64" s="4">
        <f t="shared" si="65"/>
        <v>4.5343659011748194</v>
      </c>
      <c r="AF64" s="4">
        <f t="shared" si="65"/>
        <v>1.3832947423078501</v>
      </c>
      <c r="AG64" s="4">
        <f t="shared" si="65"/>
        <v>0.91015489536703242</v>
      </c>
      <c r="AH64" s="4">
        <f t="shared" si="65"/>
        <v>3.0097506846607835</v>
      </c>
      <c r="AI64" s="3">
        <v>0</v>
      </c>
      <c r="AL64" t="s">
        <v>14</v>
      </c>
      <c r="AM64" t="s">
        <v>3</v>
      </c>
      <c r="AN64" t="s">
        <v>15</v>
      </c>
      <c r="AQ64" t="s">
        <v>13</v>
      </c>
    </row>
    <row r="65" spans="1:43" ht="15.6" x14ac:dyDescent="0.3">
      <c r="A65" t="s">
        <v>204</v>
      </c>
      <c r="B65" t="s">
        <v>205</v>
      </c>
      <c r="C65" t="s">
        <v>204</v>
      </c>
      <c r="D65" t="s">
        <v>205</v>
      </c>
      <c r="E65" s="5">
        <v>10.875</v>
      </c>
      <c r="F65" t="s">
        <v>205</v>
      </c>
      <c r="G65" s="9">
        <v>57.543170535596154</v>
      </c>
      <c r="H65" s="10">
        <f t="shared" si="2"/>
        <v>0.46971576137652893</v>
      </c>
      <c r="I65" s="4">
        <f t="shared" si="36"/>
        <v>2.2076481264656778</v>
      </c>
      <c r="J65" s="4">
        <f t="shared" ref="J65:AH65" si="66">100*(LN(J256)-LN(I256))</f>
        <v>-0.30502298409249562</v>
      </c>
      <c r="K65" s="4">
        <f t="shared" si="66"/>
        <v>-2.692685273200901</v>
      </c>
      <c r="L65" s="4">
        <f t="shared" si="66"/>
        <v>0.93321524710017201</v>
      </c>
      <c r="M65" s="4">
        <f t="shared" si="66"/>
        <v>1.1428504439946252</v>
      </c>
      <c r="N65" s="4">
        <f t="shared" si="66"/>
        <v>2.1043405717730224</v>
      </c>
      <c r="O65" s="4">
        <f t="shared" si="66"/>
        <v>4.4934829466230397</v>
      </c>
      <c r="P65" s="4">
        <f t="shared" si="66"/>
        <v>3.3862647940852142</v>
      </c>
      <c r="Q65" s="4">
        <f t="shared" si="66"/>
        <v>2.5381519790458995</v>
      </c>
      <c r="R65" s="4">
        <f t="shared" si="66"/>
        <v>3.5014457089754814</v>
      </c>
      <c r="S65" s="4">
        <f t="shared" si="66"/>
        <v>3.3828142220121649</v>
      </c>
      <c r="T65" s="4">
        <f t="shared" si="66"/>
        <v>2.8071050932362951</v>
      </c>
      <c r="U65" s="4">
        <f t="shared" si="66"/>
        <v>6.1504578404123933</v>
      </c>
      <c r="V65" s="4">
        <f t="shared" si="66"/>
        <v>4.4812361251956645</v>
      </c>
      <c r="W65" s="4">
        <f t="shared" si="66"/>
        <v>0.56140377407238873</v>
      </c>
      <c r="X65" s="4">
        <f t="shared" si="66"/>
        <v>5.3062745449404147</v>
      </c>
      <c r="Y65" s="4">
        <f t="shared" si="66"/>
        <v>3.1919354281011891</v>
      </c>
      <c r="Z65" s="4">
        <f t="shared" si="66"/>
        <v>-0.78968289242595802</v>
      </c>
      <c r="AA65" s="4">
        <f t="shared" si="66"/>
        <v>-4.5696604143021347</v>
      </c>
      <c r="AB65" s="4">
        <f t="shared" si="66"/>
        <v>-5.5390042311756815</v>
      </c>
      <c r="AC65" s="4">
        <f t="shared" si="66"/>
        <v>-8.7424559000675472</v>
      </c>
      <c r="AD65" s="4">
        <f t="shared" si="66"/>
        <v>-6.7947360513985089</v>
      </c>
      <c r="AE65" s="4">
        <f t="shared" si="66"/>
        <v>-3.4273839269628681</v>
      </c>
      <c r="AF65" s="4">
        <f t="shared" si="66"/>
        <v>1.4052406952599128</v>
      </c>
      <c r="AG65" s="4">
        <f t="shared" si="66"/>
        <v>-1.7166999539684369</v>
      </c>
      <c r="AH65" s="4">
        <f t="shared" si="66"/>
        <v>-0.80392611790927049</v>
      </c>
      <c r="AI65" s="3">
        <v>2014</v>
      </c>
      <c r="AL65" t="s">
        <v>14</v>
      </c>
      <c r="AM65" t="s">
        <v>3</v>
      </c>
      <c r="AN65" t="s">
        <v>15</v>
      </c>
      <c r="AQ65" t="s">
        <v>13</v>
      </c>
    </row>
    <row r="66" spans="1:43" ht="15.6" x14ac:dyDescent="0.3">
      <c r="A66" t="s">
        <v>207</v>
      </c>
      <c r="B66" t="s">
        <v>208</v>
      </c>
      <c r="C66" t="s">
        <v>207</v>
      </c>
      <c r="D66" t="s">
        <v>208</v>
      </c>
      <c r="E66" s="5">
        <v>0.107</v>
      </c>
      <c r="F66" t="s">
        <v>208</v>
      </c>
      <c r="G66" s="9">
        <v>18.321532319211649</v>
      </c>
      <c r="H66" s="10">
        <f t="shared" si="2"/>
        <v>2.3436957165022756</v>
      </c>
      <c r="I66" s="4">
        <f t="shared" si="36"/>
        <v>2.361931561435604</v>
      </c>
      <c r="J66" s="4">
        <f t="shared" ref="J66:AH66" si="67">100*(LN(J257)-LN(I257))</f>
        <v>-0.78243732246754405</v>
      </c>
      <c r="K66" s="4">
        <f t="shared" si="67"/>
        <v>-3.510695456981594</v>
      </c>
      <c r="L66" s="4">
        <f t="shared" si="67"/>
        <v>1.8460228464029171</v>
      </c>
      <c r="M66" s="4">
        <f t="shared" si="67"/>
        <v>1.8376763085397485</v>
      </c>
      <c r="N66" s="4">
        <f t="shared" si="67"/>
        <v>3.9225729890596028</v>
      </c>
      <c r="O66" s="4">
        <f t="shared" si="67"/>
        <v>4.7174819514255617</v>
      </c>
      <c r="P66" s="4">
        <f t="shared" si="67"/>
        <v>11.873157754114594</v>
      </c>
      <c r="Q66" s="4">
        <f t="shared" si="67"/>
        <v>7.2040951940865128</v>
      </c>
      <c r="R66" s="4">
        <f t="shared" si="67"/>
        <v>5.8602966968866355</v>
      </c>
      <c r="S66" s="4">
        <f t="shared" si="67"/>
        <v>-2.2697515975428573</v>
      </c>
      <c r="T66" s="4">
        <f t="shared" si="67"/>
        <v>3.1344005778269235</v>
      </c>
      <c r="U66" s="4">
        <f t="shared" si="67"/>
        <v>8.7784324272339731</v>
      </c>
      <c r="V66" s="4">
        <f t="shared" si="67"/>
        <v>-0.92854288673773766</v>
      </c>
      <c r="W66" s="4">
        <f t="shared" si="67"/>
        <v>12.175184705044728</v>
      </c>
      <c r="X66" s="4">
        <f t="shared" si="67"/>
        <v>-4.3742685150537142</v>
      </c>
      <c r="Y66" s="4">
        <f t="shared" si="67"/>
        <v>5.6280760465666546</v>
      </c>
      <c r="Z66" s="4">
        <f t="shared" si="67"/>
        <v>0.6102868601773892</v>
      </c>
      <c r="AA66" s="4">
        <f t="shared" si="67"/>
        <v>-7.1920769214527169</v>
      </c>
      <c r="AB66" s="4">
        <f t="shared" si="67"/>
        <v>-0.87722068736244552</v>
      </c>
      <c r="AC66" s="4">
        <f t="shared" si="67"/>
        <v>0.38336754640031501</v>
      </c>
      <c r="AD66" s="4">
        <f t="shared" si="67"/>
        <v>-1.5505122815630656</v>
      </c>
      <c r="AE66" s="4">
        <f t="shared" si="67"/>
        <v>1.9178647377769309</v>
      </c>
      <c r="AF66" s="4">
        <f t="shared" si="67"/>
        <v>5.1699891805215614</v>
      </c>
      <c r="AG66" s="4">
        <f t="shared" si="67"/>
        <v>2.9888237480555802</v>
      </c>
      <c r="AH66" s="4">
        <f t="shared" si="67"/>
        <v>2.0119331666656137</v>
      </c>
      <c r="AI66" s="3">
        <v>2011</v>
      </c>
      <c r="AL66" t="s">
        <v>14</v>
      </c>
      <c r="AM66" t="s">
        <v>3</v>
      </c>
      <c r="AN66" t="s">
        <v>15</v>
      </c>
      <c r="AQ66" t="s">
        <v>13</v>
      </c>
    </row>
    <row r="67" spans="1:43" ht="15.6" x14ac:dyDescent="0.3">
      <c r="A67" t="s">
        <v>210</v>
      </c>
      <c r="B67" t="s">
        <v>211</v>
      </c>
      <c r="C67" t="s">
        <v>210</v>
      </c>
      <c r="D67" t="s">
        <v>211</v>
      </c>
      <c r="E67" s="5">
        <v>16.672999999999998</v>
      </c>
      <c r="F67" t="s">
        <v>211</v>
      </c>
      <c r="G67" s="9">
        <v>14.97026147786689</v>
      </c>
      <c r="H67" s="10">
        <f t="shared" si="2"/>
        <v>1.0894238601145809</v>
      </c>
      <c r="I67" s="4">
        <f t="shared" si="36"/>
        <v>0.63729289053107152</v>
      </c>
      <c r="J67" s="4">
        <f t="shared" ref="J67:AH67" si="68">100*(LN(J258)-LN(I258))</f>
        <v>2.1669904369119308</v>
      </c>
      <c r="K67" s="4">
        <f t="shared" si="68"/>
        <v>1.0138502994236021</v>
      </c>
      <c r="L67" s="4">
        <f t="shared" si="68"/>
        <v>1.1124061756200732</v>
      </c>
      <c r="M67" s="4">
        <f t="shared" si="68"/>
        <v>2.0011900569524954</v>
      </c>
      <c r="N67" s="4">
        <f t="shared" si="68"/>
        <v>0.47936900313612085</v>
      </c>
      <c r="O67" s="4">
        <f t="shared" si="68"/>
        <v>1.7392090016159045</v>
      </c>
      <c r="P67" s="4">
        <f t="shared" si="68"/>
        <v>2.2131424272785694</v>
      </c>
      <c r="Q67" s="4">
        <f t="shared" si="68"/>
        <v>1.3087981635971246</v>
      </c>
      <c r="R67" s="4">
        <f t="shared" si="68"/>
        <v>9.9673493820873205E-2</v>
      </c>
      <c r="S67" s="4">
        <f t="shared" si="68"/>
        <v>-4.736618437330975E-2</v>
      </c>
      <c r="T67" s="4">
        <f t="shared" si="68"/>
        <v>1.3300052804179785</v>
      </c>
      <c r="U67" s="4">
        <f t="shared" si="68"/>
        <v>3.6924623792344846E-3</v>
      </c>
      <c r="V67" s="4">
        <f t="shared" si="68"/>
        <v>0.60412581294926326</v>
      </c>
      <c r="W67" s="4">
        <f t="shared" si="68"/>
        <v>0.71462555085695101</v>
      </c>
      <c r="X67" s="4">
        <f t="shared" si="68"/>
        <v>2.7612227393506217</v>
      </c>
      <c r="Y67" s="4">
        <f t="shared" si="68"/>
        <v>3.649502185813347</v>
      </c>
      <c r="Z67" s="4">
        <f t="shared" si="68"/>
        <v>0.77262068873125145</v>
      </c>
      <c r="AA67" s="4">
        <f t="shared" si="68"/>
        <v>-1.936350408207943</v>
      </c>
      <c r="AB67" s="4">
        <f t="shared" si="68"/>
        <v>0.36451790351978985</v>
      </c>
      <c r="AC67" s="4">
        <f t="shared" si="68"/>
        <v>1.6085072350042751</v>
      </c>
      <c r="AD67" s="4">
        <f t="shared" si="68"/>
        <v>0.45737345023884046</v>
      </c>
      <c r="AE67" s="4">
        <f t="shared" si="68"/>
        <v>1.1616159012548977</v>
      </c>
      <c r="AF67" s="4">
        <f t="shared" si="68"/>
        <v>1.6847619872194741</v>
      </c>
      <c r="AG67" s="4">
        <f t="shared" si="68"/>
        <v>1.2603153907626563</v>
      </c>
      <c r="AH67" s="4">
        <f t="shared" si="68"/>
        <v>1.1639284181740095</v>
      </c>
      <c r="AI67" s="3">
        <v>2010</v>
      </c>
      <c r="AL67" t="s">
        <v>14</v>
      </c>
      <c r="AM67" t="s">
        <v>3</v>
      </c>
      <c r="AN67" t="s">
        <v>15</v>
      </c>
      <c r="AQ67" t="s">
        <v>13</v>
      </c>
    </row>
    <row r="68" spans="1:43" ht="15.6" x14ac:dyDescent="0.3">
      <c r="A68" t="s">
        <v>213</v>
      </c>
      <c r="B68" t="s">
        <v>214</v>
      </c>
      <c r="C68" t="s">
        <v>213</v>
      </c>
      <c r="D68" t="s">
        <v>214</v>
      </c>
      <c r="E68" s="5">
        <v>12.648</v>
      </c>
      <c r="F68" t="s">
        <v>214</v>
      </c>
      <c r="G68" s="9">
        <v>3.0799584707785859</v>
      </c>
      <c r="H68" s="10">
        <f t="shared" ref="H68:H131" si="69">AVERAGE(I68:AH68)</f>
        <v>0.17465735233348831</v>
      </c>
      <c r="I68" s="4">
        <f t="shared" ref="I68:I99" si="70">100*(LN(I259)-LN(G259))</f>
        <v>-3.9182499253049841</v>
      </c>
      <c r="J68" s="4">
        <f t="shared" ref="J68:AH68" si="71">100*(LN(J259)-LN(I259))</f>
        <v>-2.6272355437384931</v>
      </c>
      <c r="K68" s="4">
        <f t="shared" si="71"/>
        <v>-0.87106296381520565</v>
      </c>
      <c r="L68" s="4">
        <f t="shared" si="71"/>
        <v>-1.2380101605650395</v>
      </c>
      <c r="M68" s="4">
        <f t="shared" si="71"/>
        <v>0.36351626153425798</v>
      </c>
      <c r="N68" s="4">
        <f t="shared" si="71"/>
        <v>1.1311470781636856</v>
      </c>
      <c r="O68" s="4">
        <f t="shared" si="71"/>
        <v>2.5902965703595626</v>
      </c>
      <c r="P68" s="4">
        <f t="shared" si="71"/>
        <v>1.6603388916582418</v>
      </c>
      <c r="Q68" s="4">
        <f t="shared" si="71"/>
        <v>2.056392848193056</v>
      </c>
      <c r="R68" s="4">
        <f t="shared" si="71"/>
        <v>0.79795113734135725</v>
      </c>
      <c r="S68" s="4">
        <f t="shared" si="71"/>
        <v>1.9012257225682561</v>
      </c>
      <c r="T68" s="4">
        <f t="shared" si="71"/>
        <v>3.3590838404402135</v>
      </c>
      <c r="U68" s="4">
        <f t="shared" si="71"/>
        <v>-0.49977763809483378</v>
      </c>
      <c r="V68" s="4">
        <f t="shared" si="71"/>
        <v>0.42935007877318299</v>
      </c>
      <c r="W68" s="4">
        <f t="shared" si="71"/>
        <v>0.87771464452206516</v>
      </c>
      <c r="X68" s="4">
        <f t="shared" si="71"/>
        <v>0.16786655416183294</v>
      </c>
      <c r="Y68" s="4">
        <f t="shared" si="71"/>
        <v>-0.75700973635068891</v>
      </c>
      <c r="Z68" s="4">
        <f t="shared" si="71"/>
        <v>2.1892211737574385</v>
      </c>
      <c r="AA68" s="4">
        <f t="shared" si="71"/>
        <v>-2.9454742816076518</v>
      </c>
      <c r="AB68" s="4">
        <f t="shared" si="71"/>
        <v>-0.71676316911943871</v>
      </c>
      <c r="AC68" s="4">
        <f t="shared" si="71"/>
        <v>1.2431550077270259</v>
      </c>
      <c r="AD68" s="4">
        <f t="shared" si="71"/>
        <v>1.179984680737256</v>
      </c>
      <c r="AE68" s="4">
        <f t="shared" si="71"/>
        <v>-0.25560136287321455</v>
      </c>
      <c r="AF68" s="4">
        <f t="shared" si="71"/>
        <v>-1.413119980947819</v>
      </c>
      <c r="AG68" s="4">
        <f t="shared" si="71"/>
        <v>-2.4710038486357888</v>
      </c>
      <c r="AH68" s="4">
        <f t="shared" si="71"/>
        <v>2.3071552817864216</v>
      </c>
      <c r="AI68" s="3">
        <v>2009</v>
      </c>
      <c r="AL68" t="s">
        <v>14</v>
      </c>
      <c r="AM68" t="s">
        <v>3</v>
      </c>
      <c r="AN68" t="s">
        <v>15</v>
      </c>
      <c r="AQ68" t="s">
        <v>13</v>
      </c>
    </row>
    <row r="69" spans="1:43" ht="15.6" x14ac:dyDescent="0.3">
      <c r="A69" t="s">
        <v>216</v>
      </c>
      <c r="B69" t="s">
        <v>217</v>
      </c>
      <c r="C69" t="s">
        <v>216</v>
      </c>
      <c r="D69" t="s">
        <v>217</v>
      </c>
      <c r="E69" s="5">
        <v>1.8180000000000001</v>
      </c>
      <c r="F69" t="s">
        <v>217</v>
      </c>
      <c r="G69" s="9">
        <v>3.6606031572445059</v>
      </c>
      <c r="H69" s="10">
        <f t="shared" si="69"/>
        <v>0.26904962758824358</v>
      </c>
      <c r="I69" s="4">
        <f t="shared" si="70"/>
        <v>5.0314560168851941</v>
      </c>
      <c r="J69" s="4">
        <f t="shared" ref="J69:AH69" si="72">100*(LN(J260)-LN(I260))</f>
        <v>1.0058520249165426</v>
      </c>
      <c r="K69" s="4">
        <f t="shared" si="72"/>
        <v>0.20070161584868629</v>
      </c>
      <c r="L69" s="4">
        <f t="shared" si="72"/>
        <v>0.88317060935754199</v>
      </c>
      <c r="M69" s="4">
        <f t="shared" si="72"/>
        <v>1.9276945636663712</v>
      </c>
      <c r="N69" s="4">
        <f t="shared" si="72"/>
        <v>1.6971546365189383</v>
      </c>
      <c r="O69" s="4">
        <f t="shared" si="72"/>
        <v>3.861891042752319</v>
      </c>
      <c r="P69" s="4">
        <f t="shared" si="72"/>
        <v>-24.867189793310018</v>
      </c>
      <c r="Q69" s="4">
        <f t="shared" si="72"/>
        <v>13.033956075018338</v>
      </c>
      <c r="R69" s="4">
        <f t="shared" si="72"/>
        <v>-4.7308462389256789</v>
      </c>
      <c r="S69" s="4">
        <f t="shared" si="72"/>
        <v>-4.3235477683545298E-2</v>
      </c>
      <c r="T69" s="4">
        <f t="shared" si="72"/>
        <v>-3.2012120358462681</v>
      </c>
      <c r="U69" s="4">
        <f t="shared" si="72"/>
        <v>-1.640926136363241</v>
      </c>
      <c r="V69" s="4">
        <f t="shared" si="72"/>
        <v>0.52629019654908404</v>
      </c>
      <c r="W69" s="4">
        <f t="shared" si="72"/>
        <v>1.9919923652446769</v>
      </c>
      <c r="X69" s="4">
        <f t="shared" si="72"/>
        <v>0.11632685154516764</v>
      </c>
      <c r="Y69" s="4">
        <f t="shared" si="72"/>
        <v>0.99691600619227216</v>
      </c>
      <c r="Z69" s="4">
        <f t="shared" si="72"/>
        <v>0.98633535630536784</v>
      </c>
      <c r="AA69" s="4">
        <f t="shared" si="72"/>
        <v>1.045003270682443</v>
      </c>
      <c r="AB69" s="4">
        <f t="shared" si="72"/>
        <v>2.0372366863961489</v>
      </c>
      <c r="AC69" s="4">
        <f t="shared" si="72"/>
        <v>6.6008257386865665</v>
      </c>
      <c r="AD69" s="4">
        <f t="shared" si="72"/>
        <v>-4.0658105716206094</v>
      </c>
      <c r="AE69" s="4">
        <f t="shared" si="72"/>
        <v>-1.4345229922462011</v>
      </c>
      <c r="AF69" s="4">
        <f t="shared" si="72"/>
        <v>0.2578774526444505</v>
      </c>
      <c r="AG69" s="4">
        <f t="shared" si="72"/>
        <v>2.3414438806479865</v>
      </c>
      <c r="AH69" s="4">
        <f t="shared" si="72"/>
        <v>2.4369091734318005</v>
      </c>
      <c r="AI69" s="3">
        <v>2004</v>
      </c>
      <c r="AL69" t="s">
        <v>14</v>
      </c>
      <c r="AM69" t="s">
        <v>3</v>
      </c>
      <c r="AN69" t="s">
        <v>15</v>
      </c>
      <c r="AQ69" t="s">
        <v>13</v>
      </c>
    </row>
    <row r="70" spans="1:43" ht="15.6" x14ac:dyDescent="0.3">
      <c r="A70" t="s">
        <v>219</v>
      </c>
      <c r="B70" t="s">
        <v>220</v>
      </c>
      <c r="C70" t="s">
        <v>219</v>
      </c>
      <c r="D70" t="s">
        <v>220</v>
      </c>
      <c r="E70" s="5">
        <v>0.80400000000000005</v>
      </c>
      <c r="F70" t="s">
        <v>220</v>
      </c>
      <c r="G70" s="9">
        <v>7.6814632778010195</v>
      </c>
      <c r="H70" s="10">
        <f t="shared" si="69"/>
        <v>3.5129682393437203</v>
      </c>
      <c r="I70" s="4">
        <f t="shared" si="70"/>
        <v>9.5110526478366708</v>
      </c>
      <c r="J70" s="4">
        <f t="shared" ref="J70:AH70" si="73">100*(LN(J261)-LN(I261))</f>
        <v>5.3805798318778741</v>
      </c>
      <c r="K70" s="4">
        <f t="shared" si="73"/>
        <v>6.8078479114856094</v>
      </c>
      <c r="L70" s="4">
        <f t="shared" si="73"/>
        <v>5.9249264596560991</v>
      </c>
      <c r="M70" s="4">
        <f t="shared" si="73"/>
        <v>3.6662963288648598</v>
      </c>
      <c r="N70" s="4">
        <f t="shared" si="73"/>
        <v>7.1084412425095778</v>
      </c>
      <c r="O70" s="4">
        <f t="shared" si="73"/>
        <v>5.8535289919465328</v>
      </c>
      <c r="P70" s="4">
        <f t="shared" si="73"/>
        <v>-1.5070996039584728</v>
      </c>
      <c r="Q70" s="4">
        <f t="shared" si="73"/>
        <v>2.4234658615014837</v>
      </c>
      <c r="R70" s="4">
        <f t="shared" si="73"/>
        <v>3.6400007388337485</v>
      </c>
      <c r="S70" s="4">
        <f t="shared" si="73"/>
        <v>2.0882688722570819</v>
      </c>
      <c r="T70" s="4">
        <f t="shared" si="73"/>
        <v>0.20365936999340306</v>
      </c>
      <c r="U70" s="4">
        <f t="shared" si="73"/>
        <v>-0.99291493254991536</v>
      </c>
      <c r="V70" s="4">
        <f t="shared" si="73"/>
        <v>1.2128629184145368</v>
      </c>
      <c r="W70" s="4">
        <f t="shared" si="73"/>
        <v>-2.3012962379681312</v>
      </c>
      <c r="X70" s="4">
        <f t="shared" si="73"/>
        <v>4.659782069806262</v>
      </c>
      <c r="Y70" s="4">
        <f t="shared" si="73"/>
        <v>6.5631660576130457</v>
      </c>
      <c r="Z70" s="4">
        <f t="shared" si="73"/>
        <v>1.5650538911824441</v>
      </c>
      <c r="AA70" s="4">
        <f t="shared" si="73"/>
        <v>2.8219800003054019</v>
      </c>
      <c r="AB70" s="4">
        <f t="shared" si="73"/>
        <v>3.2053339979109197</v>
      </c>
      <c r="AC70" s="4">
        <f t="shared" si="73"/>
        <v>3.8016120718207702</v>
      </c>
      <c r="AD70" s="4">
        <f t="shared" si="73"/>
        <v>3.8591112843141318</v>
      </c>
      <c r="AE70" s="4">
        <f t="shared" si="73"/>
        <v>4.6746799450829712</v>
      </c>
      <c r="AF70" s="4">
        <f t="shared" si="73"/>
        <v>3.7569711217971147</v>
      </c>
      <c r="AG70" s="4">
        <f t="shared" si="73"/>
        <v>2.8934853190976995</v>
      </c>
      <c r="AH70" s="4">
        <f t="shared" si="73"/>
        <v>4.5163780633050266</v>
      </c>
      <c r="AI70" s="3">
        <v>2002</v>
      </c>
      <c r="AL70" t="s">
        <v>14</v>
      </c>
      <c r="AM70" t="s">
        <v>3</v>
      </c>
      <c r="AN70" t="s">
        <v>15</v>
      </c>
      <c r="AQ70" t="s">
        <v>13</v>
      </c>
    </row>
    <row r="71" spans="1:43" ht="15.6" x14ac:dyDescent="0.3">
      <c r="A71" t="s">
        <v>222</v>
      </c>
      <c r="B71" t="s">
        <v>223</v>
      </c>
      <c r="C71" t="s">
        <v>222</v>
      </c>
      <c r="D71" t="s">
        <v>223</v>
      </c>
      <c r="E71" s="5">
        <v>10.744</v>
      </c>
      <c r="F71" t="s">
        <v>223</v>
      </c>
      <c r="G71" s="9">
        <v>5.4662452970598858</v>
      </c>
      <c r="H71" s="10">
        <f t="shared" si="69"/>
        <v>-0.62187087842237454</v>
      </c>
      <c r="I71" s="4">
        <f t="shared" si="70"/>
        <v>-0.58305373971485608</v>
      </c>
      <c r="J71" s="4">
        <f t="shared" ref="J71:AH71" si="74">100*(LN(J262)-LN(I262))</f>
        <v>-4.2153002756432301</v>
      </c>
      <c r="K71" s="4">
        <f t="shared" si="74"/>
        <v>-7.0864573679757292</v>
      </c>
      <c r="L71" s="4">
        <f t="shared" si="74"/>
        <v>-14.474011135074871</v>
      </c>
      <c r="M71" s="4">
        <f t="shared" si="74"/>
        <v>7.5361485588175903</v>
      </c>
      <c r="N71" s="4">
        <f t="shared" si="74"/>
        <v>2.1810342977720332</v>
      </c>
      <c r="O71" s="4">
        <f t="shared" si="74"/>
        <v>0.81410468257558932</v>
      </c>
      <c r="P71" s="4">
        <f t="shared" si="74"/>
        <v>0.33981759014194424</v>
      </c>
      <c r="Q71" s="4">
        <f t="shared" si="74"/>
        <v>0.90787020572031807</v>
      </c>
      <c r="R71" s="4">
        <f t="shared" si="74"/>
        <v>-0.83719822461016946</v>
      </c>
      <c r="S71" s="4">
        <f t="shared" si="74"/>
        <v>-2.6918297550665216</v>
      </c>
      <c r="T71" s="4">
        <f t="shared" si="74"/>
        <v>-1.8375832165162365</v>
      </c>
      <c r="U71" s="4">
        <f t="shared" si="74"/>
        <v>-1.1668270737745345</v>
      </c>
      <c r="V71" s="4">
        <f t="shared" si="74"/>
        <v>-5.0617781660905692</v>
      </c>
      <c r="W71" s="4">
        <f t="shared" si="74"/>
        <v>0.36484166754116032</v>
      </c>
      <c r="X71" s="4">
        <f t="shared" si="74"/>
        <v>0.85415332258369503</v>
      </c>
      <c r="Y71" s="4">
        <f t="shared" si="74"/>
        <v>1.965242499745834</v>
      </c>
      <c r="Z71" s="4">
        <f t="shared" si="74"/>
        <v>-0.46019188427086632</v>
      </c>
      <c r="AA71" s="4">
        <f t="shared" si="74"/>
        <v>1.7286604889421575</v>
      </c>
      <c r="AB71" s="4">
        <f t="shared" si="74"/>
        <v>-6.9897332628952924</v>
      </c>
      <c r="AC71" s="4">
        <f t="shared" si="74"/>
        <v>4.0070331668126791</v>
      </c>
      <c r="AD71" s="4">
        <f t="shared" si="74"/>
        <v>1.449556910072225</v>
      </c>
      <c r="AE71" s="4">
        <f t="shared" si="74"/>
        <v>2.7577676185376987</v>
      </c>
      <c r="AF71" s="4">
        <f t="shared" si="74"/>
        <v>1.327154783339779</v>
      </c>
      <c r="AG71" s="4">
        <f t="shared" si="74"/>
        <v>1.1179627678345128</v>
      </c>
      <c r="AH71" s="4">
        <f t="shared" si="74"/>
        <v>1.8839727022139208</v>
      </c>
      <c r="AI71" s="3">
        <v>0</v>
      </c>
      <c r="AL71" t="s">
        <v>14</v>
      </c>
      <c r="AM71" t="s">
        <v>3</v>
      </c>
      <c r="AN71" t="s">
        <v>15</v>
      </c>
      <c r="AQ71" t="s">
        <v>13</v>
      </c>
    </row>
    <row r="72" spans="1:43" ht="15.6" x14ac:dyDescent="0.3">
      <c r="A72" t="s">
        <v>225</v>
      </c>
      <c r="B72" t="s">
        <v>226</v>
      </c>
      <c r="C72" t="s">
        <v>225</v>
      </c>
      <c r="D72" t="s">
        <v>226</v>
      </c>
      <c r="E72" s="5">
        <v>8.6059999999999999</v>
      </c>
      <c r="F72" t="s">
        <v>226</v>
      </c>
      <c r="G72" s="9">
        <v>8.5379658342367186</v>
      </c>
      <c r="H72" s="10">
        <f t="shared" si="69"/>
        <v>1.4833152010678345</v>
      </c>
      <c r="I72" s="4">
        <f t="shared" si="70"/>
        <v>0.4232132171308578</v>
      </c>
      <c r="J72" s="4">
        <f t="shared" ref="J72:AH72" si="75">100*(LN(J263)-LN(I263))</f>
        <v>2.750194473371792</v>
      </c>
      <c r="K72" s="4">
        <f t="shared" si="75"/>
        <v>3.3968913996835326</v>
      </c>
      <c r="L72" s="4">
        <f t="shared" si="75"/>
        <v>-3.8608616565319664</v>
      </c>
      <c r="M72" s="4">
        <f t="shared" si="75"/>
        <v>1.5597166194252665</v>
      </c>
      <c r="N72" s="4">
        <f t="shared" si="75"/>
        <v>1.1879167687304459</v>
      </c>
      <c r="O72" s="4">
        <f t="shared" si="75"/>
        <v>2.6428803294995973</v>
      </c>
      <c r="P72" s="4">
        <f t="shared" si="75"/>
        <v>0.70632621496624637</v>
      </c>
      <c r="Q72" s="4">
        <f t="shared" si="75"/>
        <v>-4.0128900631653863</v>
      </c>
      <c r="R72" s="4">
        <f t="shared" si="75"/>
        <v>4.9606576064331165</v>
      </c>
      <c r="S72" s="4">
        <f t="shared" si="75"/>
        <v>0.63176370614090871</v>
      </c>
      <c r="T72" s="4">
        <f t="shared" si="75"/>
        <v>1.6518491075075303</v>
      </c>
      <c r="U72" s="4">
        <f t="shared" si="75"/>
        <v>2.4295725378751243</v>
      </c>
      <c r="V72" s="4">
        <f t="shared" si="75"/>
        <v>4.0404403837980496</v>
      </c>
      <c r="W72" s="4">
        <f t="shared" si="75"/>
        <v>3.8779699391149336</v>
      </c>
      <c r="X72" s="4">
        <f t="shared" si="75"/>
        <v>4.3712066218157375</v>
      </c>
      <c r="Y72" s="4">
        <f t="shared" si="75"/>
        <v>4.0203858314537655</v>
      </c>
      <c r="Z72" s="4">
        <f t="shared" si="75"/>
        <v>2.1596781674670495</v>
      </c>
      <c r="AA72" s="4">
        <f t="shared" si="75"/>
        <v>-4.4560977241332012</v>
      </c>
      <c r="AB72" s="4">
        <f t="shared" si="75"/>
        <v>1.6573858671646846</v>
      </c>
      <c r="AC72" s="4">
        <f t="shared" si="75"/>
        <v>1.7444560151297139</v>
      </c>
      <c r="AD72" s="4">
        <f t="shared" si="75"/>
        <v>2.0196040171905238</v>
      </c>
      <c r="AE72" s="4">
        <f t="shared" si="75"/>
        <v>0.72706039737102657</v>
      </c>
      <c r="AF72" s="4">
        <f t="shared" si="75"/>
        <v>1.0123910699203265</v>
      </c>
      <c r="AG72" s="4">
        <f t="shared" si="75"/>
        <v>1.4139561410754453</v>
      </c>
      <c r="AH72" s="4">
        <f t="shared" si="75"/>
        <v>1.510528239328579</v>
      </c>
      <c r="AI72" s="3">
        <v>2001</v>
      </c>
      <c r="AL72" t="s">
        <v>14</v>
      </c>
      <c r="AM72" t="s">
        <v>3</v>
      </c>
      <c r="AN72" t="s">
        <v>15</v>
      </c>
      <c r="AQ72" t="s">
        <v>13</v>
      </c>
    </row>
    <row r="73" spans="1:43" ht="15.6" x14ac:dyDescent="0.3">
      <c r="A73" t="s">
        <v>228</v>
      </c>
      <c r="B73" t="s">
        <v>229</v>
      </c>
      <c r="C73" t="s">
        <v>228</v>
      </c>
      <c r="D73" t="s">
        <v>229</v>
      </c>
      <c r="E73" s="5">
        <v>7.3570000000000002</v>
      </c>
      <c r="F73" t="s">
        <v>229</v>
      </c>
      <c r="G73" s="9">
        <v>71.796911602874403</v>
      </c>
      <c r="H73" s="10">
        <f t="shared" si="69"/>
        <v>2.761081882622638</v>
      </c>
      <c r="I73" s="4">
        <f t="shared" si="70"/>
        <v>4.4508183551736025</v>
      </c>
      <c r="J73" s="4">
        <f t="shared" ref="J73:AH73" si="76">100*(LN(J264)-LN(I264))</f>
        <v>4.812721128518227</v>
      </c>
      <c r="K73" s="4">
        <f t="shared" si="76"/>
        <v>4.158667112792358</v>
      </c>
      <c r="L73" s="4">
        <f t="shared" si="76"/>
        <v>3.8586682800247019</v>
      </c>
      <c r="M73" s="4">
        <f t="shared" si="76"/>
        <v>-8.6771526597040349E-2</v>
      </c>
      <c r="N73" s="4">
        <f t="shared" si="76"/>
        <v>1.785869556253239</v>
      </c>
      <c r="O73" s="4">
        <f t="shared" si="76"/>
        <v>4.2021091514474307</v>
      </c>
      <c r="P73" s="4">
        <f t="shared" si="76"/>
        <v>-7.0810916754403763</v>
      </c>
      <c r="Q73" s="4">
        <f t="shared" si="76"/>
        <v>1.6558572698620821</v>
      </c>
      <c r="R73" s="4">
        <f t="shared" si="76"/>
        <v>6.2768286707674648</v>
      </c>
      <c r="S73" s="4">
        <f t="shared" si="76"/>
        <v>0.27951157311605357</v>
      </c>
      <c r="T73" s="4">
        <f t="shared" si="76"/>
        <v>1.7099663481467076</v>
      </c>
      <c r="U73" s="4">
        <f t="shared" si="76"/>
        <v>2.4412406100021045</v>
      </c>
      <c r="V73" s="4">
        <f t="shared" si="76"/>
        <v>7.8482163091727841</v>
      </c>
      <c r="W73" s="4">
        <f t="shared" si="76"/>
        <v>6.5397868602335762</v>
      </c>
      <c r="X73" s="4">
        <f t="shared" si="76"/>
        <v>5.8284757958125155</v>
      </c>
      <c r="Y73" s="4">
        <f t="shared" si="76"/>
        <v>5.7716951890101953</v>
      </c>
      <c r="Z73" s="4">
        <f t="shared" si="76"/>
        <v>1.7386951178092858</v>
      </c>
      <c r="AA73" s="4">
        <f t="shared" si="76"/>
        <v>-2.955462101457762</v>
      </c>
      <c r="AB73" s="4">
        <f t="shared" si="76"/>
        <v>5.7554711944812098</v>
      </c>
      <c r="AC73" s="4">
        <f t="shared" si="76"/>
        <v>3.8509314410624995</v>
      </c>
      <c r="AD73" s="4">
        <f t="shared" si="76"/>
        <v>0.7692972437267187</v>
      </c>
      <c r="AE73" s="4">
        <f t="shared" si="76"/>
        <v>2.4161908709949387</v>
      </c>
      <c r="AF73" s="4">
        <f t="shared" si="76"/>
        <v>1.853418269233309</v>
      </c>
      <c r="AG73" s="4">
        <f t="shared" si="76"/>
        <v>1.8723445754165624</v>
      </c>
      <c r="AH73" s="4">
        <f t="shared" si="76"/>
        <v>2.0346733286261909</v>
      </c>
      <c r="AI73" s="3">
        <v>2014</v>
      </c>
      <c r="AL73" t="s">
        <v>14</v>
      </c>
      <c r="AM73" t="s">
        <v>3</v>
      </c>
      <c r="AN73" t="s">
        <v>15</v>
      </c>
      <c r="AQ73" t="s">
        <v>13</v>
      </c>
    </row>
    <row r="74" spans="1:43" ht="15.6" x14ac:dyDescent="0.3">
      <c r="A74" t="s">
        <v>231</v>
      </c>
      <c r="B74" t="s">
        <v>232</v>
      </c>
      <c r="C74" t="s">
        <v>231</v>
      </c>
      <c r="D74" t="s">
        <v>232</v>
      </c>
      <c r="E74" s="5">
        <v>9.8379999999999992</v>
      </c>
      <c r="F74" t="s">
        <v>232</v>
      </c>
      <c r="G74" s="9">
        <v>45.738918390262619</v>
      </c>
      <c r="H74" s="10">
        <f t="shared" si="69"/>
        <v>1.5326950955938015</v>
      </c>
      <c r="I74" s="4">
        <f t="shared" si="70"/>
        <v>-12.644633553327189</v>
      </c>
      <c r="J74" s="4">
        <f t="shared" ref="J74:AH74" si="77">100*(LN(J265)-LN(I265))</f>
        <v>-3.1168701165505297</v>
      </c>
      <c r="K74" s="4">
        <f t="shared" si="77"/>
        <v>-0.49472188018295782</v>
      </c>
      <c r="L74" s="4">
        <f t="shared" si="77"/>
        <v>3.0496244722501231</v>
      </c>
      <c r="M74" s="4">
        <f t="shared" si="77"/>
        <v>2.6381173059704111</v>
      </c>
      <c r="N74" s="4">
        <f t="shared" si="77"/>
        <v>0.18882359858611864</v>
      </c>
      <c r="O74" s="4">
        <f t="shared" si="77"/>
        <v>3.5107266342961907</v>
      </c>
      <c r="P74" s="4">
        <f t="shared" si="77"/>
        <v>4.326404653180127</v>
      </c>
      <c r="Q74" s="4">
        <f t="shared" si="77"/>
        <v>3.4497911875037701</v>
      </c>
      <c r="R74" s="4">
        <f t="shared" si="77"/>
        <v>4.4557714766401801</v>
      </c>
      <c r="S74" s="4">
        <f t="shared" si="77"/>
        <v>3.8825002183063617</v>
      </c>
      <c r="T74" s="4">
        <f t="shared" si="77"/>
        <v>4.638612748910198</v>
      </c>
      <c r="U74" s="4">
        <f t="shared" si="77"/>
        <v>4.0335685003087818</v>
      </c>
      <c r="V74" s="4">
        <f t="shared" si="77"/>
        <v>4.9250027230145932</v>
      </c>
      <c r="W74" s="4">
        <f t="shared" si="77"/>
        <v>4.3594102262449752</v>
      </c>
      <c r="X74" s="4">
        <f t="shared" si="77"/>
        <v>4.0946130920623602</v>
      </c>
      <c r="Y74" s="4">
        <f t="shared" si="77"/>
        <v>0.6191955198211474</v>
      </c>
      <c r="Z74" s="4">
        <f t="shared" si="77"/>
        <v>1.083586723649077</v>
      </c>
      <c r="AA74" s="4">
        <f t="shared" si="77"/>
        <v>-6.6359982574160981</v>
      </c>
      <c r="AB74" s="4">
        <f t="shared" si="77"/>
        <v>0.95564015017544079</v>
      </c>
      <c r="AC74" s="4">
        <f t="shared" si="77"/>
        <v>2.0704788176258759</v>
      </c>
      <c r="AD74" s="4">
        <f t="shared" si="77"/>
        <v>-0.94674967234933405</v>
      </c>
      <c r="AE74" s="4">
        <f t="shared" si="77"/>
        <v>1.7454969392947106</v>
      </c>
      <c r="AF74" s="4">
        <f t="shared" si="77"/>
        <v>3.8361389776740751</v>
      </c>
      <c r="AG74" s="4">
        <f t="shared" si="77"/>
        <v>3.1560804712103874</v>
      </c>
      <c r="AH74" s="4">
        <f t="shared" si="77"/>
        <v>2.6694615285400403</v>
      </c>
      <c r="AI74" s="3">
        <v>2014</v>
      </c>
      <c r="AL74" t="s">
        <v>14</v>
      </c>
      <c r="AM74" t="s">
        <v>3</v>
      </c>
      <c r="AN74" t="s">
        <v>15</v>
      </c>
      <c r="AQ74" t="s">
        <v>13</v>
      </c>
    </row>
    <row r="75" spans="1:43" ht="15.6" x14ac:dyDescent="0.3">
      <c r="A75" t="s">
        <v>234</v>
      </c>
      <c r="B75" t="s">
        <v>235</v>
      </c>
      <c r="C75" t="s">
        <v>234</v>
      </c>
      <c r="D75" t="s">
        <v>235</v>
      </c>
      <c r="E75" s="5">
        <v>0.33100000000000002</v>
      </c>
      <c r="F75" t="s">
        <v>235</v>
      </c>
      <c r="G75" s="9">
        <v>78.88143832146207</v>
      </c>
      <c r="H75" s="10">
        <f t="shared" si="69"/>
        <v>1.648937787507589</v>
      </c>
      <c r="I75" s="4">
        <f t="shared" si="70"/>
        <v>-1.0406992568540829</v>
      </c>
      <c r="J75" s="4">
        <f t="shared" ref="J75:AH75" si="78">100*(LN(J266)-LN(I266))</f>
        <v>-4.9298151884412889</v>
      </c>
      <c r="K75" s="4">
        <f t="shared" si="78"/>
        <v>0.28633535836011248</v>
      </c>
      <c r="L75" s="4">
        <f t="shared" si="78"/>
        <v>2.5296714089988015</v>
      </c>
      <c r="M75" s="4">
        <f t="shared" si="78"/>
        <v>-0.6028552203094506</v>
      </c>
      <c r="N75" s="4">
        <f t="shared" si="78"/>
        <v>4.3076637096719494</v>
      </c>
      <c r="O75" s="4">
        <f t="shared" si="78"/>
        <v>3.7507144966065553</v>
      </c>
      <c r="P75" s="4">
        <f t="shared" si="78"/>
        <v>5.3864742872582028</v>
      </c>
      <c r="Q75" s="4">
        <f t="shared" si="78"/>
        <v>2.8632534592421877</v>
      </c>
      <c r="R75" s="4">
        <f t="shared" si="78"/>
        <v>3.4124166849800019</v>
      </c>
      <c r="S75" s="4">
        <f t="shared" si="78"/>
        <v>2.1601466986721718</v>
      </c>
      <c r="T75" s="4">
        <f t="shared" si="78"/>
        <v>-0.67541198011156212</v>
      </c>
      <c r="U75" s="4">
        <f t="shared" si="78"/>
        <v>2.0453736706270931</v>
      </c>
      <c r="V75" s="4">
        <f t="shared" si="78"/>
        <v>7.1750170779241174</v>
      </c>
      <c r="W75" s="4">
        <f t="shared" si="78"/>
        <v>4.7599412722961532</v>
      </c>
      <c r="X75" s="4">
        <f t="shared" si="78"/>
        <v>1.9924866824284848</v>
      </c>
      <c r="Y75" s="4">
        <f t="shared" si="78"/>
        <v>6.5073500247422089</v>
      </c>
      <c r="Z75" s="4">
        <f t="shared" si="78"/>
        <v>-1.0314898244986992</v>
      </c>
      <c r="AA75" s="4">
        <f t="shared" si="78"/>
        <v>-6.0258146548324731</v>
      </c>
      <c r="AB75" s="4">
        <f t="shared" si="78"/>
        <v>-3.1089583995653314</v>
      </c>
      <c r="AC75" s="4">
        <f t="shared" si="78"/>
        <v>1.7101583841162338</v>
      </c>
      <c r="AD75" s="4">
        <f t="shared" si="78"/>
        <v>0.82396660759815887</v>
      </c>
      <c r="AE75" s="4">
        <f t="shared" si="78"/>
        <v>3.1105400149360918</v>
      </c>
      <c r="AF75" s="4">
        <f t="shared" si="78"/>
        <v>0.64048533507481409</v>
      </c>
      <c r="AG75" s="4">
        <f t="shared" si="78"/>
        <v>4.048528031415799</v>
      </c>
      <c r="AH75" s="4">
        <f t="shared" si="78"/>
        <v>2.7769037948610631</v>
      </c>
      <c r="AI75" s="3">
        <v>2014</v>
      </c>
      <c r="AL75" t="s">
        <v>14</v>
      </c>
      <c r="AM75" t="s">
        <v>3</v>
      </c>
      <c r="AN75" t="s">
        <v>15</v>
      </c>
      <c r="AQ75" t="s">
        <v>13</v>
      </c>
    </row>
    <row r="76" spans="1:43" ht="15.6" x14ac:dyDescent="0.3">
      <c r="A76" t="s">
        <v>237</v>
      </c>
      <c r="B76" t="s">
        <v>238</v>
      </c>
      <c r="C76" t="s">
        <v>237</v>
      </c>
      <c r="D76" t="s">
        <v>238</v>
      </c>
      <c r="E76" s="5">
        <v>1309.713</v>
      </c>
      <c r="F76" t="s">
        <v>238</v>
      </c>
      <c r="G76" s="9">
        <v>4.9233487459356047</v>
      </c>
      <c r="H76" s="10">
        <f t="shared" si="69"/>
        <v>4.7104253593631942</v>
      </c>
      <c r="I76" s="4">
        <f t="shared" si="70"/>
        <v>-0.913322822074214</v>
      </c>
      <c r="J76" s="4">
        <f t="shared" ref="J76:AH76" si="79">100*(LN(J267)-LN(I267))</f>
        <v>3.3186243358894529</v>
      </c>
      <c r="K76" s="4">
        <f t="shared" si="79"/>
        <v>2.4955285096785573</v>
      </c>
      <c r="L76" s="4">
        <f t="shared" si="79"/>
        <v>4.4684664841158295</v>
      </c>
      <c r="M76" s="4">
        <f t="shared" si="79"/>
        <v>5.3617653422879386</v>
      </c>
      <c r="N76" s="4">
        <f t="shared" si="79"/>
        <v>5.3689492477229095</v>
      </c>
      <c r="O76" s="4">
        <f t="shared" si="79"/>
        <v>2.0641489271469027</v>
      </c>
      <c r="P76" s="4">
        <f t="shared" si="79"/>
        <v>4.1117139024873239</v>
      </c>
      <c r="Q76" s="4">
        <f t="shared" si="79"/>
        <v>6.3070141345921371</v>
      </c>
      <c r="R76" s="4">
        <f t="shared" si="79"/>
        <v>2.0346484758926309</v>
      </c>
      <c r="S76" s="4">
        <f t="shared" si="79"/>
        <v>3.0146588612158354</v>
      </c>
      <c r="T76" s="4">
        <f t="shared" si="79"/>
        <v>2.3119637306034946</v>
      </c>
      <c r="U76" s="4">
        <f t="shared" si="79"/>
        <v>6.1112229248459826</v>
      </c>
      <c r="V76" s="4">
        <f t="shared" si="79"/>
        <v>6.0007723409556846</v>
      </c>
      <c r="W76" s="4">
        <f t="shared" si="79"/>
        <v>7.3807137252714483</v>
      </c>
      <c r="X76" s="4">
        <f t="shared" si="79"/>
        <v>7.4337406670226258</v>
      </c>
      <c r="Y76" s="4">
        <f t="shared" si="79"/>
        <v>7.9443052540840497</v>
      </c>
      <c r="Z76" s="4">
        <f t="shared" si="79"/>
        <v>2.4306039739942165</v>
      </c>
      <c r="AA76" s="4">
        <f t="shared" si="79"/>
        <v>6.771885200096861</v>
      </c>
      <c r="AB76" s="4">
        <f t="shared" si="79"/>
        <v>8.3290396304178671</v>
      </c>
      <c r="AC76" s="4">
        <f t="shared" si="79"/>
        <v>4.5722640298551553</v>
      </c>
      <c r="AD76" s="4">
        <f t="shared" si="79"/>
        <v>2.8785547399042599</v>
      </c>
      <c r="AE76" s="4">
        <f t="shared" si="79"/>
        <v>5.3646972172794349</v>
      </c>
      <c r="AF76" s="4">
        <f t="shared" si="79"/>
        <v>5.725957373046775</v>
      </c>
      <c r="AG76" s="4">
        <f t="shared" si="79"/>
        <v>5.7001906693589177</v>
      </c>
      <c r="AH76" s="4">
        <f t="shared" si="79"/>
        <v>5.8829524677509681</v>
      </c>
      <c r="AI76" s="3">
        <v>2013</v>
      </c>
      <c r="AL76" t="s">
        <v>14</v>
      </c>
      <c r="AM76" t="s">
        <v>3</v>
      </c>
      <c r="AN76" t="s">
        <v>15</v>
      </c>
      <c r="AQ76" t="s">
        <v>13</v>
      </c>
    </row>
    <row r="77" spans="1:43" ht="15.6" x14ac:dyDescent="0.3">
      <c r="A77" t="s">
        <v>240</v>
      </c>
      <c r="B77" t="s">
        <v>241</v>
      </c>
      <c r="C77" t="s">
        <v>240</v>
      </c>
      <c r="D77" t="s">
        <v>241</v>
      </c>
      <c r="E77" s="5">
        <v>258.80200000000002</v>
      </c>
      <c r="F77" t="s">
        <v>241</v>
      </c>
      <c r="G77" s="9">
        <v>12.044728717737618</v>
      </c>
      <c r="H77" s="10">
        <f t="shared" si="69"/>
        <v>3.4228126375669632</v>
      </c>
      <c r="I77" s="4">
        <f t="shared" si="70"/>
        <v>6.9071874759817575</v>
      </c>
      <c r="J77" s="4">
        <f t="shared" ref="J77:AH77" si="80">100*(LN(J268)-LN(I268))</f>
        <v>4.6739729132962538</v>
      </c>
      <c r="K77" s="4">
        <f t="shared" si="80"/>
        <v>6.0103851533114039</v>
      </c>
      <c r="L77" s="4">
        <f t="shared" si="80"/>
        <v>5.6244174143010639</v>
      </c>
      <c r="M77" s="4">
        <f t="shared" si="80"/>
        <v>6.2549231972163</v>
      </c>
      <c r="N77" s="4">
        <f t="shared" si="80"/>
        <v>6.3790702378476283</v>
      </c>
      <c r="O77" s="4">
        <f t="shared" si="80"/>
        <v>3.4444247238770487</v>
      </c>
      <c r="P77" s="4">
        <f t="shared" si="80"/>
        <v>-15.220373826220168</v>
      </c>
      <c r="Q77" s="4">
        <f t="shared" si="80"/>
        <v>-0.36032338115568052</v>
      </c>
      <c r="R77" s="4">
        <f t="shared" si="80"/>
        <v>3.7103160014719805</v>
      </c>
      <c r="S77" s="4">
        <f t="shared" si="80"/>
        <v>2.1626379512184712</v>
      </c>
      <c r="T77" s="4">
        <f t="shared" si="80"/>
        <v>2.9851579073270074</v>
      </c>
      <c r="U77" s="4">
        <f t="shared" si="80"/>
        <v>3.2535983950555902</v>
      </c>
      <c r="V77" s="4">
        <f t="shared" si="80"/>
        <v>3.492386556484206</v>
      </c>
      <c r="W77" s="4">
        <f t="shared" si="80"/>
        <v>4.1204186463275505</v>
      </c>
      <c r="X77" s="4">
        <f t="shared" si="80"/>
        <v>3.9389509384921695</v>
      </c>
      <c r="Y77" s="4">
        <f t="shared" si="80"/>
        <v>4.7358272654491884</v>
      </c>
      <c r="Z77" s="4">
        <f t="shared" si="80"/>
        <v>5.7618598015608313</v>
      </c>
      <c r="AA77" s="4">
        <f t="shared" si="80"/>
        <v>3.1785551316250604</v>
      </c>
      <c r="AB77" s="4">
        <f t="shared" si="80"/>
        <v>4.7664812206470231</v>
      </c>
      <c r="AC77" s="4">
        <f t="shared" si="80"/>
        <v>4.1732572183395433</v>
      </c>
      <c r="AD77" s="4">
        <f t="shared" si="80"/>
        <v>4.4459443852357339</v>
      </c>
      <c r="AE77" s="4">
        <f t="shared" si="80"/>
        <v>4.0561411047018936</v>
      </c>
      <c r="AF77" s="4">
        <f t="shared" si="80"/>
        <v>3.5664306319716843</v>
      </c>
      <c r="AG77" s="4">
        <f t="shared" si="80"/>
        <v>3.2558485214426724</v>
      </c>
      <c r="AH77" s="4">
        <f t="shared" si="80"/>
        <v>3.6756329909348295</v>
      </c>
      <c r="AI77" s="3">
        <v>2014</v>
      </c>
      <c r="AL77" t="s">
        <v>14</v>
      </c>
      <c r="AM77" t="s">
        <v>3</v>
      </c>
      <c r="AN77" t="s">
        <v>15</v>
      </c>
      <c r="AQ77" t="s">
        <v>13</v>
      </c>
    </row>
    <row r="78" spans="1:43" ht="15.6" x14ac:dyDescent="0.3">
      <c r="A78" t="s">
        <v>243</v>
      </c>
      <c r="B78" t="s">
        <v>244</v>
      </c>
      <c r="C78" t="s">
        <v>243</v>
      </c>
      <c r="D78" t="s">
        <v>244</v>
      </c>
      <c r="E78" s="5">
        <v>79.47</v>
      </c>
      <c r="F78" t="s">
        <v>244</v>
      </c>
      <c r="G78" s="9">
        <v>28.339231749548084</v>
      </c>
      <c r="H78" s="10">
        <f t="shared" si="69"/>
        <v>1.8764686183095236</v>
      </c>
      <c r="I78" s="4">
        <f t="shared" si="70"/>
        <v>9.5412752278647872</v>
      </c>
      <c r="J78" s="4">
        <f t="shared" ref="J78:AH78" si="81">100*(LN(J269)-LN(I269))</f>
        <v>-6.5074216283509401</v>
      </c>
      <c r="K78" s="4">
        <f t="shared" si="81"/>
        <v>-0.56809142857368045</v>
      </c>
      <c r="L78" s="4">
        <f t="shared" si="81"/>
        <v>-3.1634206631316886</v>
      </c>
      <c r="M78" s="4">
        <f t="shared" si="81"/>
        <v>-1.1338289661818379</v>
      </c>
      <c r="N78" s="4">
        <f t="shared" si="81"/>
        <v>8.6704119319982453</v>
      </c>
      <c r="O78" s="4">
        <f t="shared" si="81"/>
        <v>3.9014920982182844</v>
      </c>
      <c r="P78" s="4">
        <f t="shared" si="81"/>
        <v>0.57132555699084264</v>
      </c>
      <c r="Q78" s="4">
        <f t="shared" si="81"/>
        <v>0.41860684153789407</v>
      </c>
      <c r="R78" s="4">
        <f t="shared" si="81"/>
        <v>4.0311789467910586</v>
      </c>
      <c r="S78" s="4">
        <f t="shared" si="81"/>
        <v>1.239788854450552</v>
      </c>
      <c r="T78" s="4">
        <f t="shared" si="81"/>
        <v>6.1213156594881468</v>
      </c>
      <c r="U78" s="4">
        <f t="shared" si="81"/>
        <v>5.7924146435372137</v>
      </c>
      <c r="V78" s="4">
        <f t="shared" si="81"/>
        <v>2.7267344498003609</v>
      </c>
      <c r="W78" s="4">
        <f t="shared" si="81"/>
        <v>2.6050983273286477</v>
      </c>
      <c r="X78" s="4">
        <f t="shared" si="81"/>
        <v>3.9661726655264573</v>
      </c>
      <c r="Y78" s="4">
        <f t="shared" si="81"/>
        <v>7.6211130552653827</v>
      </c>
      <c r="Z78" s="4">
        <f t="shared" si="81"/>
        <v>-0.33807166760340124</v>
      </c>
      <c r="AA78" s="4">
        <f t="shared" si="81"/>
        <v>0.88371766060717505</v>
      </c>
      <c r="AB78" s="4">
        <f t="shared" si="81"/>
        <v>4.8274138471352757</v>
      </c>
      <c r="AC78" s="4">
        <f t="shared" si="81"/>
        <v>2.5961007903681832</v>
      </c>
      <c r="AD78" s="4">
        <f t="shared" si="81"/>
        <v>-7.9619220837525262</v>
      </c>
      <c r="AE78" s="4">
        <f t="shared" si="81"/>
        <v>-3.2086827071811541</v>
      </c>
      <c r="AF78" s="4">
        <f t="shared" si="81"/>
        <v>3.1894592650647979</v>
      </c>
      <c r="AG78" s="4">
        <f t="shared" si="81"/>
        <v>-0.23894317442127999</v>
      </c>
      <c r="AH78" s="4">
        <f t="shared" si="81"/>
        <v>3.2049465732708171</v>
      </c>
      <c r="AI78" s="3">
        <v>2012</v>
      </c>
      <c r="AL78" t="s">
        <v>14</v>
      </c>
      <c r="AM78" t="s">
        <v>3</v>
      </c>
      <c r="AN78" t="s">
        <v>15</v>
      </c>
      <c r="AQ78" t="s">
        <v>13</v>
      </c>
    </row>
    <row r="79" spans="1:43" ht="15.6" x14ac:dyDescent="0.3">
      <c r="A79" t="s">
        <v>246</v>
      </c>
      <c r="B79" t="s">
        <v>247</v>
      </c>
      <c r="C79" t="s">
        <v>246</v>
      </c>
      <c r="D79" t="s">
        <v>247</v>
      </c>
      <c r="E79" s="5">
        <v>36.067</v>
      </c>
      <c r="F79" t="s">
        <v>247</v>
      </c>
      <c r="G79" s="9" t="e">
        <v>#VALUE!</v>
      </c>
      <c r="H79" s="10" t="e">
        <f t="shared" si="69"/>
        <v>#VALUE!</v>
      </c>
      <c r="I79" s="4" t="e">
        <f t="shared" si="70"/>
        <v>#VALUE!</v>
      </c>
      <c r="J79" s="4" t="e">
        <f t="shared" ref="J79:AH79" si="82">100*(LN(J270)-LN(I270))</f>
        <v>#VALUE!</v>
      </c>
      <c r="K79" s="4" t="e">
        <f t="shared" si="82"/>
        <v>#VALUE!</v>
      </c>
      <c r="L79" s="4" t="e">
        <f t="shared" si="82"/>
        <v>#VALUE!</v>
      </c>
      <c r="M79" s="4" t="e">
        <f t="shared" si="82"/>
        <v>#VALUE!</v>
      </c>
      <c r="N79" s="4" t="e">
        <f t="shared" si="82"/>
        <v>#VALUE!</v>
      </c>
      <c r="O79" s="4" t="e">
        <f t="shared" si="82"/>
        <v>#VALUE!</v>
      </c>
      <c r="P79" s="4" t="e">
        <f t="shared" si="82"/>
        <v>#VALUE!</v>
      </c>
      <c r="Q79" s="4" t="e">
        <f t="shared" si="82"/>
        <v>#VALUE!</v>
      </c>
      <c r="R79" s="4" t="e">
        <f t="shared" si="82"/>
        <v>#VALUE!</v>
      </c>
      <c r="S79" s="4" t="e">
        <f t="shared" si="82"/>
        <v>#VALUE!</v>
      </c>
      <c r="T79" s="4" t="e">
        <f t="shared" si="82"/>
        <v>#VALUE!</v>
      </c>
      <c r="U79" s="4" t="e">
        <f t="shared" si="82"/>
        <v>#VALUE!</v>
      </c>
      <c r="V79" s="4" t="e">
        <f t="shared" si="82"/>
        <v>#VALUE!</v>
      </c>
      <c r="W79" s="4">
        <f t="shared" si="82"/>
        <v>-0.94194611616256196</v>
      </c>
      <c r="X79" s="4">
        <f t="shared" si="82"/>
        <v>3.0064688013004215</v>
      </c>
      <c r="Y79" s="4">
        <f t="shared" si="82"/>
        <v>-0.51115212530632448</v>
      </c>
      <c r="Z79" s="4">
        <f t="shared" si="82"/>
        <v>5.537396599626021</v>
      </c>
      <c r="AA79" s="4">
        <f t="shared" si="82"/>
        <v>0.86207005221368149</v>
      </c>
      <c r="AB79" s="4">
        <f t="shared" si="82"/>
        <v>3.5909182121839578</v>
      </c>
      <c r="AC79" s="4">
        <f t="shared" si="82"/>
        <v>4.7317511563770509</v>
      </c>
      <c r="AD79" s="4">
        <f t="shared" si="82"/>
        <v>10.503511370376373</v>
      </c>
      <c r="AE79" s="4">
        <f t="shared" si="82"/>
        <v>3.8216763762973116</v>
      </c>
      <c r="AF79" s="4">
        <f t="shared" si="82"/>
        <v>-4.6845620519771813</v>
      </c>
      <c r="AG79" s="4">
        <f t="shared" si="82"/>
        <v>-2.5171069184935391</v>
      </c>
      <c r="AH79" s="4">
        <f t="shared" si="82"/>
        <v>4.2697761086976982</v>
      </c>
      <c r="AI79" s="3">
        <v>2013</v>
      </c>
      <c r="AL79" t="s">
        <v>14</v>
      </c>
      <c r="AM79" t="s">
        <v>3</v>
      </c>
      <c r="AN79" t="s">
        <v>15</v>
      </c>
      <c r="AQ79" t="s">
        <v>13</v>
      </c>
    </row>
    <row r="80" spans="1:43" ht="15.6" x14ac:dyDescent="0.3">
      <c r="A80" t="s">
        <v>249</v>
      </c>
      <c r="B80" t="s">
        <v>250</v>
      </c>
      <c r="C80" t="s">
        <v>249</v>
      </c>
      <c r="D80" t="s">
        <v>250</v>
      </c>
      <c r="E80" s="5">
        <v>4.6879999999999997</v>
      </c>
      <c r="F80" t="s">
        <v>250</v>
      </c>
      <c r="G80" s="9">
        <v>58.210898961786192</v>
      </c>
      <c r="H80" s="10">
        <f t="shared" si="69"/>
        <v>3.4034753757355323</v>
      </c>
      <c r="I80" s="4">
        <f t="shared" si="70"/>
        <v>1.0621514280428457</v>
      </c>
      <c r="J80" s="4">
        <f t="shared" ref="J80:AH80" si="83">100*(LN(J271)-LN(I271))</f>
        <v>2.7033814818588908</v>
      </c>
      <c r="K80" s="4">
        <f t="shared" si="83"/>
        <v>1.7377806821123443</v>
      </c>
      <c r="L80" s="4">
        <f t="shared" si="83"/>
        <v>5.3970507114904365</v>
      </c>
      <c r="M80" s="4">
        <f t="shared" si="83"/>
        <v>8.7318852814236791</v>
      </c>
      <c r="N80" s="4">
        <f t="shared" si="83"/>
        <v>8.1780392347972963</v>
      </c>
      <c r="O80" s="4">
        <f t="shared" si="83"/>
        <v>9.5479679124222727</v>
      </c>
      <c r="P80" s="4">
        <f t="shared" si="83"/>
        <v>7.4846404362395091</v>
      </c>
      <c r="Q80" s="4">
        <f t="shared" si="83"/>
        <v>9.186912008176229</v>
      </c>
      <c r="R80" s="4">
        <f t="shared" si="83"/>
        <v>8.466970814153818</v>
      </c>
      <c r="S80" s="4">
        <f t="shared" si="83"/>
        <v>4.1582285702704169</v>
      </c>
      <c r="T80" s="4">
        <f t="shared" si="83"/>
        <v>3.9645581323847878</v>
      </c>
      <c r="U80" s="4">
        <f t="shared" si="83"/>
        <v>2.1822598699351659</v>
      </c>
      <c r="V80" s="4">
        <f t="shared" si="83"/>
        <v>2.6830812284384109</v>
      </c>
      <c r="W80" s="4">
        <f t="shared" si="83"/>
        <v>3.975346173902139</v>
      </c>
      <c r="X80" s="4">
        <f t="shared" si="83"/>
        <v>3.7492014779022753</v>
      </c>
      <c r="Y80" s="4">
        <f t="shared" si="83"/>
        <v>2.0744385830527179</v>
      </c>
      <c r="Z80" s="4">
        <f t="shared" si="83"/>
        <v>-4.6532396766620465</v>
      </c>
      <c r="AA80" s="4">
        <f t="shared" si="83"/>
        <v>-6.8746521459512877</v>
      </c>
      <c r="AB80" s="4">
        <f t="shared" si="83"/>
        <v>-7.3083082965119672E-2</v>
      </c>
      <c r="AC80" s="4">
        <f t="shared" si="83"/>
        <v>2.1148126641355347</v>
      </c>
      <c r="AD80" s="4">
        <f t="shared" si="83"/>
        <v>-7.8269171608624788E-2</v>
      </c>
      <c r="AE80" s="4">
        <f t="shared" si="83"/>
        <v>1.2563718730406848</v>
      </c>
      <c r="AF80" s="4">
        <f t="shared" si="83"/>
        <v>4.7100962483888509</v>
      </c>
      <c r="AG80" s="4">
        <f t="shared" si="83"/>
        <v>3.8911954648234826</v>
      </c>
      <c r="AH80" s="4">
        <f t="shared" si="83"/>
        <v>2.913233569319118</v>
      </c>
      <c r="AI80" s="3">
        <v>2014</v>
      </c>
      <c r="AL80" t="s">
        <v>14</v>
      </c>
      <c r="AM80" t="s">
        <v>3</v>
      </c>
      <c r="AN80" t="s">
        <v>15</v>
      </c>
      <c r="AQ80" t="s">
        <v>13</v>
      </c>
    </row>
    <row r="81" spans="1:43" ht="15.6" x14ac:dyDescent="0.3">
      <c r="A81" t="s">
        <v>252</v>
      </c>
      <c r="B81" t="s">
        <v>253</v>
      </c>
      <c r="C81" t="s">
        <v>252</v>
      </c>
      <c r="D81" t="s">
        <v>253</v>
      </c>
      <c r="E81" s="5">
        <v>8.5220000000000002</v>
      </c>
      <c r="F81" t="s">
        <v>253</v>
      </c>
      <c r="G81" s="9">
        <v>53.677902817808189</v>
      </c>
      <c r="H81" s="10">
        <f t="shared" si="69"/>
        <v>1.85129971184819</v>
      </c>
      <c r="I81" s="4">
        <f t="shared" si="70"/>
        <v>-1.5006614055893763</v>
      </c>
      <c r="J81" s="4">
        <f t="shared" ref="J81:AH81" si="84">100*(LN(J272)-LN(I272))</f>
        <v>3.3916119830156077</v>
      </c>
      <c r="K81" s="4">
        <f t="shared" si="84"/>
        <v>1.0926171901180837</v>
      </c>
      <c r="L81" s="4">
        <f t="shared" si="84"/>
        <v>4.2298704878692917</v>
      </c>
      <c r="M81" s="4">
        <f t="shared" si="84"/>
        <v>6.5256578060354897</v>
      </c>
      <c r="N81" s="4">
        <f t="shared" si="84"/>
        <v>3.4780944921434909</v>
      </c>
      <c r="O81" s="4">
        <f t="shared" si="84"/>
        <v>1.5374303863714189</v>
      </c>
      <c r="P81" s="4">
        <f t="shared" si="84"/>
        <v>1.7253079041928743</v>
      </c>
      <c r="Q81" s="4">
        <f t="shared" si="84"/>
        <v>1.1846903012962429</v>
      </c>
      <c r="R81" s="4">
        <f t="shared" si="84"/>
        <v>5.8477771630661479</v>
      </c>
      <c r="S81" s="4">
        <f t="shared" si="84"/>
        <v>-2.1239791678741682</v>
      </c>
      <c r="T81" s="4">
        <f t="shared" si="84"/>
        <v>-2.0716370315279065</v>
      </c>
      <c r="U81" s="4">
        <f t="shared" si="84"/>
        <v>-0.64753685381564452</v>
      </c>
      <c r="V81" s="4">
        <f t="shared" si="84"/>
        <v>3.2219480301252545</v>
      </c>
      <c r="W81" s="4">
        <f t="shared" si="84"/>
        <v>2.537828921911256</v>
      </c>
      <c r="X81" s="4">
        <f t="shared" si="84"/>
        <v>3.8544589311298338</v>
      </c>
      <c r="Y81" s="4">
        <f t="shared" si="84"/>
        <v>4.2035247775091378</v>
      </c>
      <c r="Z81" s="4">
        <f t="shared" si="84"/>
        <v>1.2136469733247779</v>
      </c>
      <c r="AA81" s="4">
        <f t="shared" si="84"/>
        <v>-1.1131072103164996</v>
      </c>
      <c r="AB81" s="4">
        <f t="shared" si="84"/>
        <v>3.5325389421824838</v>
      </c>
      <c r="AC81" s="4">
        <f t="shared" si="84"/>
        <v>3.0584806291503952</v>
      </c>
      <c r="AD81" s="4">
        <f t="shared" si="84"/>
        <v>0.99927713755967318</v>
      </c>
      <c r="AE81" s="4">
        <f t="shared" si="84"/>
        <v>1.3348005110689343</v>
      </c>
      <c r="AF81" s="4">
        <f t="shared" si="84"/>
        <v>0.60411386817698087</v>
      </c>
      <c r="AG81" s="4">
        <f t="shared" si="84"/>
        <v>0.58831178248386351</v>
      </c>
      <c r="AH81" s="4">
        <f t="shared" si="84"/>
        <v>1.4287259584452983</v>
      </c>
      <c r="AI81" s="3">
        <v>2014</v>
      </c>
      <c r="AL81" t="s">
        <v>14</v>
      </c>
      <c r="AM81" t="s">
        <v>3</v>
      </c>
      <c r="AN81" t="s">
        <v>15</v>
      </c>
      <c r="AQ81" t="s">
        <v>13</v>
      </c>
    </row>
    <row r="82" spans="1:43" ht="15.6" x14ac:dyDescent="0.3">
      <c r="A82" t="s">
        <v>255</v>
      </c>
      <c r="B82" t="s">
        <v>256</v>
      </c>
      <c r="C82" t="s">
        <v>255</v>
      </c>
      <c r="D82" t="s">
        <v>256</v>
      </c>
      <c r="E82" s="5">
        <v>61.151000000000003</v>
      </c>
      <c r="F82" t="s">
        <v>256</v>
      </c>
      <c r="G82" s="9">
        <v>83.704309367609369</v>
      </c>
      <c r="H82" s="10">
        <f t="shared" si="69"/>
        <v>0.34633234440783522</v>
      </c>
      <c r="I82" s="4">
        <f t="shared" si="70"/>
        <v>1.4344650700866879</v>
      </c>
      <c r="J82" s="4">
        <f t="shared" ref="J82:AH82" si="85">100*(LN(J273)-LN(I273))</f>
        <v>0.71913325797918759</v>
      </c>
      <c r="K82" s="4">
        <f t="shared" si="85"/>
        <v>-0.97718530813200033</v>
      </c>
      <c r="L82" s="4">
        <f t="shared" si="85"/>
        <v>2.0917588656260477</v>
      </c>
      <c r="M82" s="4">
        <f t="shared" si="85"/>
        <v>2.3063132961178567</v>
      </c>
      <c r="N82" s="4">
        <f t="shared" si="85"/>
        <v>1.2790350406987727</v>
      </c>
      <c r="O82" s="4">
        <f t="shared" si="85"/>
        <v>1.7626640800934013</v>
      </c>
      <c r="P82" s="4">
        <f t="shared" si="85"/>
        <v>1.5549760346422303</v>
      </c>
      <c r="Q82" s="4">
        <f t="shared" si="85"/>
        <v>1.5407277818871634</v>
      </c>
      <c r="R82" s="4">
        <f t="shared" si="85"/>
        <v>3.6176829291042267</v>
      </c>
      <c r="S82" s="4">
        <f t="shared" si="85"/>
        <v>1.6920141140081668</v>
      </c>
      <c r="T82" s="4">
        <f t="shared" si="85"/>
        <v>0.20340873166517781</v>
      </c>
      <c r="U82" s="4">
        <f t="shared" si="85"/>
        <v>-9.8128194843027927E-2</v>
      </c>
      <c r="V82" s="4">
        <f t="shared" si="85"/>
        <v>0.93337330557723419</v>
      </c>
      <c r="W82" s="4">
        <f t="shared" si="85"/>
        <v>0.2883157979125528</v>
      </c>
      <c r="X82" s="4">
        <f t="shared" si="85"/>
        <v>1.6597218700360017</v>
      </c>
      <c r="Y82" s="4">
        <f t="shared" si="85"/>
        <v>1.1890401091502412</v>
      </c>
      <c r="Z82" s="4">
        <f t="shared" si="85"/>
        <v>-1.789727824838927</v>
      </c>
      <c r="AA82" s="4">
        <f t="shared" si="85"/>
        <v>-6.2283930400852228</v>
      </c>
      <c r="AB82" s="4">
        <f t="shared" si="85"/>
        <v>1.3753007488144675</v>
      </c>
      <c r="AC82" s="4">
        <f t="shared" si="85"/>
        <v>0.29067782135054898</v>
      </c>
      <c r="AD82" s="4">
        <f t="shared" si="85"/>
        <v>-2.8591951270465543</v>
      </c>
      <c r="AE82" s="4">
        <f t="shared" si="85"/>
        <v>-2.2016964521203164</v>
      </c>
      <c r="AF82" s="4">
        <f t="shared" si="85"/>
        <v>-2.2489788937509303</v>
      </c>
      <c r="AG82" s="4">
        <f t="shared" si="85"/>
        <v>0.53170385255008057</v>
      </c>
      <c r="AH82" s="4">
        <f t="shared" si="85"/>
        <v>0.93763308812064849</v>
      </c>
      <c r="AI82" s="3">
        <v>2014</v>
      </c>
      <c r="AL82" t="s">
        <v>14</v>
      </c>
      <c r="AM82" t="s">
        <v>3</v>
      </c>
      <c r="AN82" t="s">
        <v>15</v>
      </c>
      <c r="AQ82" t="s">
        <v>13</v>
      </c>
    </row>
    <row r="83" spans="1:43" ht="15.6" x14ac:dyDescent="0.3">
      <c r="A83" t="s">
        <v>257</v>
      </c>
      <c r="B83" t="s">
        <v>258</v>
      </c>
      <c r="C83" t="s">
        <v>257</v>
      </c>
      <c r="D83" t="s">
        <v>258</v>
      </c>
      <c r="E83" s="5">
        <v>2.8290000000000002</v>
      </c>
      <c r="F83" t="s">
        <v>258</v>
      </c>
      <c r="G83" s="9">
        <v>22.093590118226473</v>
      </c>
      <c r="H83" s="10">
        <f t="shared" si="69"/>
        <v>8.3953462007467186E-2</v>
      </c>
      <c r="I83" s="4">
        <f t="shared" si="70"/>
        <v>0.17343860011482803</v>
      </c>
      <c r="J83" s="4">
        <f t="shared" ref="J83:AH83" si="86">100*(LN(J274)-LN(I274))</f>
        <v>1.9926195529576418</v>
      </c>
      <c r="K83" s="4">
        <f t="shared" si="86"/>
        <v>1.3611601146683583</v>
      </c>
      <c r="L83" s="4">
        <f t="shared" si="86"/>
        <v>0.98080296242120113</v>
      </c>
      <c r="M83" s="4">
        <f t="shared" si="86"/>
        <v>1.58380356358645</v>
      </c>
      <c r="N83" s="4">
        <f t="shared" si="86"/>
        <v>-0.70167685249487022</v>
      </c>
      <c r="O83" s="4">
        <f t="shared" si="86"/>
        <v>-2.6239202172627429</v>
      </c>
      <c r="P83" s="4">
        <f t="shared" si="86"/>
        <v>-2.1962919895276656</v>
      </c>
      <c r="Q83" s="4">
        <f t="shared" si="86"/>
        <v>1.5822516683527965E-2</v>
      </c>
      <c r="R83" s="4">
        <f t="shared" si="86"/>
        <v>-0.14646480677971141</v>
      </c>
      <c r="S83" s="4">
        <f t="shared" si="86"/>
        <v>0.39641526501750235</v>
      </c>
      <c r="T83" s="4">
        <f t="shared" si="86"/>
        <v>-0.15962730156307003</v>
      </c>
      <c r="U83" s="4">
        <f t="shared" si="86"/>
        <v>2.8270720320117348</v>
      </c>
      <c r="V83" s="4">
        <f t="shared" si="86"/>
        <v>0.61619677487865232</v>
      </c>
      <c r="W83" s="4">
        <f t="shared" si="86"/>
        <v>0.27391180384661595</v>
      </c>
      <c r="X83" s="4">
        <f t="shared" si="86"/>
        <v>2.3343904909330249</v>
      </c>
      <c r="Y83" s="4">
        <f t="shared" si="86"/>
        <v>0.99256407946182179</v>
      </c>
      <c r="Z83" s="4">
        <f t="shared" si="86"/>
        <v>-1.2172160427230239</v>
      </c>
      <c r="AA83" s="4">
        <f t="shared" si="86"/>
        <v>-3.8662505498793465</v>
      </c>
      <c r="AB83" s="4">
        <f t="shared" si="86"/>
        <v>-1.8972176546522945</v>
      </c>
      <c r="AC83" s="4">
        <f t="shared" si="86"/>
        <v>0.93445946233838839</v>
      </c>
      <c r="AD83" s="4">
        <f t="shared" si="86"/>
        <v>-1.0371285792270868</v>
      </c>
      <c r="AE83" s="4">
        <f t="shared" si="86"/>
        <v>-0.34341758361868813</v>
      </c>
      <c r="AF83" s="4">
        <f t="shared" si="86"/>
        <v>-0.17351337017679214</v>
      </c>
      <c r="AG83" s="4">
        <f t="shared" si="86"/>
        <v>0.54745012789538805</v>
      </c>
      <c r="AH83" s="4">
        <f t="shared" si="86"/>
        <v>1.5154076132843031</v>
      </c>
      <c r="AI83" s="3">
        <v>2014</v>
      </c>
      <c r="AL83" t="s">
        <v>14</v>
      </c>
      <c r="AM83" t="s">
        <v>3</v>
      </c>
      <c r="AN83" t="s">
        <v>15</v>
      </c>
      <c r="AQ83" t="s">
        <v>13</v>
      </c>
    </row>
    <row r="84" spans="1:43" ht="15.6" x14ac:dyDescent="0.3">
      <c r="A84" t="s">
        <v>260</v>
      </c>
      <c r="B84" t="s">
        <v>261</v>
      </c>
      <c r="C84" t="s">
        <v>260</v>
      </c>
      <c r="D84" t="s">
        <v>261</v>
      </c>
      <c r="E84" s="5">
        <v>126.345</v>
      </c>
      <c r="F84" t="s">
        <v>261</v>
      </c>
      <c r="G84" s="9">
        <v>79.917452559956686</v>
      </c>
      <c r="H84" s="10">
        <f t="shared" si="69"/>
        <v>0.80366424026369832</v>
      </c>
      <c r="I84" s="4">
        <f t="shared" si="70"/>
        <v>2.8996259369932886</v>
      </c>
      <c r="J84" s="4">
        <f t="shared" ref="J84:AH84" si="87">100*(LN(J275)-LN(I275))</f>
        <v>0.43309395430970454</v>
      </c>
      <c r="K84" s="4">
        <f t="shared" si="87"/>
        <v>-0.15548026878544619</v>
      </c>
      <c r="L84" s="4">
        <f t="shared" si="87"/>
        <v>0.5849902611297253</v>
      </c>
      <c r="M84" s="4">
        <f t="shared" si="87"/>
        <v>1.6737113885122668</v>
      </c>
      <c r="N84" s="4">
        <f t="shared" si="87"/>
        <v>2.3417236550976384</v>
      </c>
      <c r="O84" s="4">
        <f t="shared" si="87"/>
        <v>1.3489942305232816</v>
      </c>
      <c r="P84" s="4">
        <f t="shared" si="87"/>
        <v>-2.2680312315973339</v>
      </c>
      <c r="Q84" s="4">
        <f t="shared" si="87"/>
        <v>-0.38930734758118035</v>
      </c>
      <c r="R84" s="4">
        <f t="shared" si="87"/>
        <v>2.0469226217178615</v>
      </c>
      <c r="S84" s="4">
        <f t="shared" si="87"/>
        <v>8.6465217050957222E-2</v>
      </c>
      <c r="T84" s="4">
        <f t="shared" si="87"/>
        <v>9.0692892016619453E-2</v>
      </c>
      <c r="U84" s="4">
        <f t="shared" si="87"/>
        <v>1.5191609926178629</v>
      </c>
      <c r="V84" s="4">
        <f t="shared" si="87"/>
        <v>2.2266884825896227</v>
      </c>
      <c r="W84" s="4">
        <f t="shared" si="87"/>
        <v>1.2762895533130703</v>
      </c>
      <c r="X84" s="4">
        <f t="shared" si="87"/>
        <v>1.6193003030817721</v>
      </c>
      <c r="Y84" s="4">
        <f t="shared" si="87"/>
        <v>2.0649988302595901</v>
      </c>
      <c r="Z84" s="4">
        <f t="shared" si="87"/>
        <v>-1.1106683096578251</v>
      </c>
      <c r="AA84" s="4">
        <f t="shared" si="87"/>
        <v>-5.6751412495668063</v>
      </c>
      <c r="AB84" s="4">
        <f t="shared" si="87"/>
        <v>4.6067732882049128</v>
      </c>
      <c r="AC84" s="4">
        <f t="shared" si="87"/>
        <v>-0.3365877075983903</v>
      </c>
      <c r="AD84" s="4">
        <f t="shared" si="87"/>
        <v>1.9504309915971518</v>
      </c>
      <c r="AE84" s="4">
        <f t="shared" si="87"/>
        <v>1.7864604046188504</v>
      </c>
      <c r="AF84" s="4">
        <f t="shared" si="87"/>
        <v>0.11935357997767682</v>
      </c>
      <c r="AG84" s="4">
        <f t="shared" si="87"/>
        <v>0.85079868924058388</v>
      </c>
      <c r="AH84" s="4">
        <f t="shared" si="87"/>
        <v>1.3040110887907019</v>
      </c>
      <c r="AI84" s="3">
        <v>2014</v>
      </c>
      <c r="AL84" t="s">
        <v>14</v>
      </c>
      <c r="AM84" t="s">
        <v>3</v>
      </c>
      <c r="AN84" t="s">
        <v>15</v>
      </c>
      <c r="AQ84" t="s">
        <v>13</v>
      </c>
    </row>
    <row r="85" spans="1:43" ht="15.6" x14ac:dyDescent="0.3">
      <c r="A85" t="s">
        <v>263</v>
      </c>
      <c r="B85" t="s">
        <v>264</v>
      </c>
      <c r="C85" t="s">
        <v>263</v>
      </c>
      <c r="D85" t="s">
        <v>264</v>
      </c>
      <c r="E85" s="5">
        <v>6.976</v>
      </c>
      <c r="F85" t="s">
        <v>264</v>
      </c>
      <c r="G85" s="9">
        <v>18.155376961987248</v>
      </c>
      <c r="H85" s="10">
        <f t="shared" si="69"/>
        <v>2.1075417074935618</v>
      </c>
      <c r="I85" s="4">
        <f t="shared" si="70"/>
        <v>-4.8951810956440411</v>
      </c>
      <c r="J85" s="4">
        <f t="shared" ref="J85:AH85" si="88">100*(LN(J276)-LN(I276))</f>
        <v>9.6189761614923874</v>
      </c>
      <c r="K85" s="4">
        <f t="shared" si="88"/>
        <v>0.58461138015157843</v>
      </c>
      <c r="L85" s="4">
        <f t="shared" si="88"/>
        <v>1.258473388876169</v>
      </c>
      <c r="M85" s="4">
        <f t="shared" si="88"/>
        <v>3.0391613051811817</v>
      </c>
      <c r="N85" s="4">
        <f t="shared" si="88"/>
        <v>-0.6987587764872849</v>
      </c>
      <c r="O85" s="4">
        <f t="shared" si="88"/>
        <v>0.50027061507282866</v>
      </c>
      <c r="P85" s="4">
        <f t="shared" si="88"/>
        <v>0.40403164665638869</v>
      </c>
      <c r="Q85" s="4">
        <f t="shared" si="88"/>
        <v>0.86885417262818621</v>
      </c>
      <c r="R85" s="4">
        <f t="shared" si="88"/>
        <v>1.6835680785542095</v>
      </c>
      <c r="S85" s="4">
        <f t="shared" si="88"/>
        <v>2.6744269890596861</v>
      </c>
      <c r="T85" s="4">
        <f t="shared" si="88"/>
        <v>3.24263443852848</v>
      </c>
      <c r="U85" s="4">
        <f t="shared" si="88"/>
        <v>1.538678269558158</v>
      </c>
      <c r="V85" s="4">
        <f t="shared" si="88"/>
        <v>5.943797971162379</v>
      </c>
      <c r="W85" s="4">
        <f t="shared" si="88"/>
        <v>5.548854976208073</v>
      </c>
      <c r="X85" s="4">
        <f t="shared" si="88"/>
        <v>5.4884523398357921</v>
      </c>
      <c r="Y85" s="4">
        <f t="shared" si="88"/>
        <v>5.6860279548702763</v>
      </c>
      <c r="Z85" s="4">
        <f t="shared" si="88"/>
        <v>4.7880151166411977</v>
      </c>
      <c r="AA85" s="4">
        <f t="shared" si="88"/>
        <v>3.1339766490209975</v>
      </c>
      <c r="AB85" s="4">
        <f t="shared" si="88"/>
        <v>8.5192053200611184E-2</v>
      </c>
      <c r="AC85" s="4">
        <f t="shared" si="88"/>
        <v>0.35364888522373406</v>
      </c>
      <c r="AD85" s="4">
        <f t="shared" si="88"/>
        <v>0.41633156225620027</v>
      </c>
      <c r="AE85" s="4">
        <f t="shared" si="88"/>
        <v>0.59037959115713079</v>
      </c>
      <c r="AF85" s="4">
        <f t="shared" si="88"/>
        <v>0.84953817283990318</v>
      </c>
      <c r="AG85" s="4">
        <f t="shared" si="88"/>
        <v>0.61136930228489206</v>
      </c>
      <c r="AH85" s="4">
        <f t="shared" si="88"/>
        <v>1.4807532465034967</v>
      </c>
      <c r="AI85" s="3">
        <v>2013</v>
      </c>
      <c r="AL85" t="s">
        <v>14</v>
      </c>
      <c r="AM85" t="s">
        <v>3</v>
      </c>
      <c r="AN85" t="s">
        <v>15</v>
      </c>
      <c r="AQ85" t="s">
        <v>13</v>
      </c>
    </row>
    <row r="86" spans="1:43" ht="15.6" x14ac:dyDescent="0.3">
      <c r="A86" t="s">
        <v>266</v>
      </c>
      <c r="B86" t="s">
        <v>267</v>
      </c>
      <c r="C86" t="s">
        <v>266</v>
      </c>
      <c r="D86" t="s">
        <v>267</v>
      </c>
      <c r="E86" s="5">
        <v>17.946999999999999</v>
      </c>
      <c r="F86" t="s">
        <v>267</v>
      </c>
      <c r="G86" s="9" t="e">
        <v>#VALUE!</v>
      </c>
      <c r="H86" s="10" t="e">
        <f t="shared" si="69"/>
        <v>#VALUE!</v>
      </c>
      <c r="I86" s="4" t="e">
        <f t="shared" si="70"/>
        <v>#VALUE!</v>
      </c>
      <c r="J86" s="4" t="e">
        <f t="shared" ref="J86:AH86" si="89">100*(LN(J277)-LN(I277))</f>
        <v>#VALUE!</v>
      </c>
      <c r="K86" s="4">
        <f t="shared" si="89"/>
        <v>-8.777144507500978</v>
      </c>
      <c r="L86" s="4">
        <f t="shared" si="89"/>
        <v>-6.713969220818683</v>
      </c>
      <c r="M86" s="4">
        <f t="shared" si="89"/>
        <v>-7.7666069994974052</v>
      </c>
      <c r="N86" s="4">
        <f t="shared" si="89"/>
        <v>1.7518037972145351</v>
      </c>
      <c r="O86" s="4">
        <f t="shared" si="89"/>
        <v>3.5925932773409386</v>
      </c>
      <c r="P86" s="4">
        <f t="shared" si="89"/>
        <v>-0.37297606330337629</v>
      </c>
      <c r="Q86" s="4">
        <f t="shared" si="89"/>
        <v>3.0239091962494413</v>
      </c>
      <c r="R86" s="4">
        <f t="shared" si="89"/>
        <v>9.5909115756841246</v>
      </c>
      <c r="S86" s="4">
        <f t="shared" si="89"/>
        <v>12.760853276133233</v>
      </c>
      <c r="T86" s="4">
        <f t="shared" si="89"/>
        <v>9.2430377100019001</v>
      </c>
      <c r="U86" s="4">
        <f t="shared" si="89"/>
        <v>8.3268547818581951</v>
      </c>
      <c r="V86" s="4">
        <f t="shared" si="89"/>
        <v>8.3434276288080866</v>
      </c>
      <c r="W86" s="4">
        <f t="shared" si="89"/>
        <v>8.3039297218165942</v>
      </c>
      <c r="X86" s="4">
        <f t="shared" si="89"/>
        <v>9.0201214548955022</v>
      </c>
      <c r="Y86" s="4">
        <f t="shared" si="89"/>
        <v>7.4213291364259248</v>
      </c>
      <c r="Z86" s="4">
        <f t="shared" si="89"/>
        <v>1.8901301347419519</v>
      </c>
      <c r="AA86" s="4">
        <f t="shared" si="89"/>
        <v>-1.434848754938578</v>
      </c>
      <c r="AB86" s="4">
        <f t="shared" si="89"/>
        <v>5.6024573082373408</v>
      </c>
      <c r="AC86" s="4">
        <f t="shared" si="89"/>
        <v>5.7810230662125761</v>
      </c>
      <c r="AD86" s="4">
        <f t="shared" si="89"/>
        <v>3.4623267928729717</v>
      </c>
      <c r="AE86" s="4">
        <f t="shared" si="89"/>
        <v>4.341399701015547</v>
      </c>
      <c r="AF86" s="4">
        <f t="shared" si="89"/>
        <v>2.7246265470443731</v>
      </c>
      <c r="AG86" s="4">
        <f t="shared" si="89"/>
        <v>4.7560448685146639E-3</v>
      </c>
      <c r="AH86" s="4">
        <f t="shared" si="89"/>
        <v>0.8421337836788112</v>
      </c>
      <c r="AI86" s="3">
        <v>2014</v>
      </c>
      <c r="AL86" t="s">
        <v>14</v>
      </c>
      <c r="AM86" t="s">
        <v>3</v>
      </c>
      <c r="AN86" t="s">
        <v>15</v>
      </c>
      <c r="AQ86" t="s">
        <v>13</v>
      </c>
    </row>
    <row r="87" spans="1:43" ht="15.6" x14ac:dyDescent="0.3">
      <c r="A87" t="s">
        <v>269</v>
      </c>
      <c r="B87" t="s">
        <v>270</v>
      </c>
      <c r="C87" t="s">
        <v>269</v>
      </c>
      <c r="D87" t="s">
        <v>270</v>
      </c>
      <c r="E87" s="5">
        <v>45.247</v>
      </c>
      <c r="F87" t="s">
        <v>270</v>
      </c>
      <c r="G87" s="9">
        <v>7.0314275912399236</v>
      </c>
      <c r="H87" s="10">
        <f t="shared" si="69"/>
        <v>0.77017779988401469</v>
      </c>
      <c r="I87" s="4">
        <f t="shared" si="70"/>
        <v>-1.6046508152133043</v>
      </c>
      <c r="J87" s="4">
        <f t="shared" ref="J87:AH87" si="90">100*(LN(J278)-LN(I278))</f>
        <v>-4.0211251157078465</v>
      </c>
      <c r="K87" s="4">
        <f t="shared" si="90"/>
        <v>-3.029866652066282</v>
      </c>
      <c r="L87" s="4">
        <f t="shared" si="90"/>
        <v>-0.43538331681265419</v>
      </c>
      <c r="M87" s="4">
        <f t="shared" si="90"/>
        <v>1.2624680209434302</v>
      </c>
      <c r="N87" s="4">
        <f t="shared" si="90"/>
        <v>1.1291788793274193</v>
      </c>
      <c r="O87" s="4">
        <f t="shared" si="90"/>
        <v>-2.5248692590034594</v>
      </c>
      <c r="P87" s="4">
        <f t="shared" si="90"/>
        <v>3.9382151733491355E-3</v>
      </c>
      <c r="Q87" s="4">
        <f t="shared" si="90"/>
        <v>-0.75962863365131028</v>
      </c>
      <c r="R87" s="4">
        <f t="shared" si="90"/>
        <v>-2.3812767794453293</v>
      </c>
      <c r="S87" s="4">
        <f t="shared" si="90"/>
        <v>1.1741306944816898</v>
      </c>
      <c r="T87" s="4">
        <f t="shared" si="90"/>
        <v>-2.2473414879121023</v>
      </c>
      <c r="U87" s="4">
        <f t="shared" si="90"/>
        <v>0.17867855969964097</v>
      </c>
      <c r="V87" s="4">
        <f t="shared" si="90"/>
        <v>1.803202871825782</v>
      </c>
      <c r="W87" s="4">
        <f t="shared" si="90"/>
        <v>2.7824247032912197</v>
      </c>
      <c r="X87" s="4">
        <f t="shared" si="90"/>
        <v>2.9616941623411108</v>
      </c>
      <c r="Y87" s="4">
        <f t="shared" si="90"/>
        <v>3.8986546661289978</v>
      </c>
      <c r="Z87" s="4">
        <f t="shared" si="90"/>
        <v>-2.4956456058438548</v>
      </c>
      <c r="AA87" s="4">
        <f t="shared" si="90"/>
        <v>0.52580801263903965</v>
      </c>
      <c r="AB87" s="4">
        <f t="shared" si="90"/>
        <v>5.9680900236608991</v>
      </c>
      <c r="AC87" s="4">
        <f t="shared" si="90"/>
        <v>3.3678821678643445</v>
      </c>
      <c r="AD87" s="4">
        <f t="shared" si="90"/>
        <v>1.4614863255099309</v>
      </c>
      <c r="AE87" s="4">
        <f t="shared" si="90"/>
        <v>2.8645656359250538</v>
      </c>
      <c r="AF87" s="4">
        <f t="shared" si="90"/>
        <v>2.5298167201459165</v>
      </c>
      <c r="AG87" s="4">
        <f t="shared" si="90"/>
        <v>3.6558081044814728</v>
      </c>
      <c r="AH87" s="4">
        <f t="shared" si="90"/>
        <v>3.9565826992012276</v>
      </c>
      <c r="AI87" s="3">
        <v>2013</v>
      </c>
      <c r="AL87" t="s">
        <v>14</v>
      </c>
      <c r="AM87" t="s">
        <v>3</v>
      </c>
      <c r="AN87" t="s">
        <v>15</v>
      </c>
      <c r="AQ87" t="s">
        <v>13</v>
      </c>
    </row>
    <row r="88" spans="1:43" ht="15.6" x14ac:dyDescent="0.3">
      <c r="A88" t="s">
        <v>272</v>
      </c>
      <c r="B88" t="s">
        <v>273</v>
      </c>
      <c r="C88" t="s">
        <v>272</v>
      </c>
      <c r="D88" t="s">
        <v>273</v>
      </c>
      <c r="E88" s="5">
        <v>0.11600000000000001</v>
      </c>
      <c r="F88" t="s">
        <v>273</v>
      </c>
      <c r="G88" s="9">
        <v>5.0097926867556275</v>
      </c>
      <c r="H88" s="10">
        <f t="shared" si="69"/>
        <v>-0.51281363041584427</v>
      </c>
      <c r="I88" s="4">
        <f t="shared" si="70"/>
        <v>-4.998182474290136</v>
      </c>
      <c r="J88" s="4">
        <f t="shared" ref="J88:AH88" si="91">100*(LN(J279)-LN(I279))</f>
        <v>-1.2325601015882981</v>
      </c>
      <c r="K88" s="4">
        <f t="shared" si="91"/>
        <v>-0.8415779993011796</v>
      </c>
      <c r="L88" s="4">
        <f t="shared" si="91"/>
        <v>-0.11350061150574575</v>
      </c>
      <c r="M88" s="4">
        <f t="shared" si="91"/>
        <v>-2.0627531967768675</v>
      </c>
      <c r="N88" s="4">
        <f t="shared" si="91"/>
        <v>1.2780492774478347</v>
      </c>
      <c r="O88" s="4">
        <f t="shared" si="91"/>
        <v>0.64295739441124766</v>
      </c>
      <c r="P88" s="4">
        <f t="shared" si="91"/>
        <v>5.3229439085743735</v>
      </c>
      <c r="Q88" s="4">
        <f t="shared" si="91"/>
        <v>-4.4840229757515893</v>
      </c>
      <c r="R88" s="4">
        <f t="shared" si="91"/>
        <v>3.4793720817430263</v>
      </c>
      <c r="S88" s="4">
        <f t="shared" si="91"/>
        <v>-1.1168937375922283</v>
      </c>
      <c r="T88" s="4">
        <f t="shared" si="91"/>
        <v>-1.5247487084104172</v>
      </c>
      <c r="U88" s="4">
        <f t="shared" si="91"/>
        <v>2.3052364744718723</v>
      </c>
      <c r="V88" s="4">
        <f t="shared" si="91"/>
        <v>-3.546895215527357</v>
      </c>
      <c r="W88" s="4">
        <f t="shared" si="91"/>
        <v>3.0196244286514684</v>
      </c>
      <c r="X88" s="4">
        <f t="shared" si="91"/>
        <v>-3.7499289017006276</v>
      </c>
      <c r="Y88" s="4">
        <f t="shared" si="91"/>
        <v>5.2393357930746731E-2</v>
      </c>
      <c r="Z88" s="4">
        <f t="shared" si="91"/>
        <v>-2.9242719142375861</v>
      </c>
      <c r="AA88" s="4">
        <f t="shared" si="91"/>
        <v>-1.8664559525641167</v>
      </c>
      <c r="AB88" s="4">
        <f t="shared" si="91"/>
        <v>-3.100996598051875</v>
      </c>
      <c r="AC88" s="4">
        <f t="shared" si="91"/>
        <v>-2.2258463757890645</v>
      </c>
      <c r="AD88" s="4">
        <f t="shared" si="91"/>
        <v>1.3257691472637667</v>
      </c>
      <c r="AE88" s="4">
        <f t="shared" si="91"/>
        <v>0.38058704283621125</v>
      </c>
      <c r="AF88" s="4">
        <f t="shared" si="91"/>
        <v>1.6946256515895541</v>
      </c>
      <c r="AG88" s="4">
        <f t="shared" si="91"/>
        <v>1.1056138442096852</v>
      </c>
      <c r="AH88" s="4">
        <f t="shared" si="91"/>
        <v>-0.15169223685465028</v>
      </c>
      <c r="AI88" s="3">
        <v>2013</v>
      </c>
      <c r="AL88" t="s">
        <v>14</v>
      </c>
      <c r="AM88" t="s">
        <v>3</v>
      </c>
      <c r="AN88" t="s">
        <v>15</v>
      </c>
      <c r="AQ88" t="s">
        <v>13</v>
      </c>
    </row>
    <row r="89" spans="1:43" ht="15.6" x14ac:dyDescent="0.3">
      <c r="A89" t="s">
        <v>275</v>
      </c>
      <c r="B89" t="s">
        <v>276</v>
      </c>
      <c r="C89" t="s">
        <v>275</v>
      </c>
      <c r="D89" t="s">
        <v>276</v>
      </c>
      <c r="E89" s="5">
        <v>50.835000000000001</v>
      </c>
      <c r="F89" t="s">
        <v>276</v>
      </c>
      <c r="G89" s="9">
        <v>31.440186496780687</v>
      </c>
      <c r="H89" s="10">
        <f t="shared" si="69"/>
        <v>4.2724216524536596</v>
      </c>
      <c r="I89" s="4">
        <f t="shared" si="70"/>
        <v>8.8625132119496186</v>
      </c>
      <c r="J89" s="4">
        <f t="shared" ref="J89:AH89" si="92">100*(LN(J280)-LN(I280))</f>
        <v>4.9531232534302916</v>
      </c>
      <c r="K89" s="4">
        <f t="shared" si="92"/>
        <v>5.6067704838330457</v>
      </c>
      <c r="L89" s="4">
        <f t="shared" si="92"/>
        <v>7.8005353836893221</v>
      </c>
      <c r="M89" s="4">
        <f t="shared" si="92"/>
        <v>8.1336774447510862</v>
      </c>
      <c r="N89" s="4">
        <f t="shared" si="92"/>
        <v>6.3671794555769878</v>
      </c>
      <c r="O89" s="4">
        <f t="shared" si="92"/>
        <v>4.8157261442707266</v>
      </c>
      <c r="P89" s="4">
        <f t="shared" si="92"/>
        <v>-6.3484202590597505</v>
      </c>
      <c r="Q89" s="4">
        <f t="shared" si="92"/>
        <v>10.002843744879897</v>
      </c>
      <c r="R89" s="4">
        <f t="shared" si="92"/>
        <v>7.7122186142407401</v>
      </c>
      <c r="S89" s="4">
        <f t="shared" si="92"/>
        <v>3.6857021170028759</v>
      </c>
      <c r="T89" s="4">
        <f t="shared" si="92"/>
        <v>6.6115629392985653</v>
      </c>
      <c r="U89" s="4">
        <f t="shared" si="92"/>
        <v>2.3943028542866784</v>
      </c>
      <c r="V89" s="4">
        <f t="shared" si="92"/>
        <v>4.4079780252666012</v>
      </c>
      <c r="W89" s="4">
        <f t="shared" si="92"/>
        <v>3.6435003449017955</v>
      </c>
      <c r="X89" s="4">
        <f t="shared" si="92"/>
        <v>4.5619693272147543</v>
      </c>
      <c r="Y89" s="4">
        <f t="shared" si="92"/>
        <v>4.8538645603144914</v>
      </c>
      <c r="Z89" s="4">
        <f t="shared" si="92"/>
        <v>2.0701760906035815</v>
      </c>
      <c r="AA89" s="4">
        <f t="shared" si="92"/>
        <v>0.22945676879579935</v>
      </c>
      <c r="AB89" s="4">
        <f t="shared" si="92"/>
        <v>5.8312926814373611</v>
      </c>
      <c r="AC89" s="4">
        <f t="shared" si="92"/>
        <v>2.8713525703413012</v>
      </c>
      <c r="AD89" s="4">
        <f t="shared" si="92"/>
        <v>1.8155323240858223</v>
      </c>
      <c r="AE89" s="4">
        <f t="shared" si="92"/>
        <v>2.4255780780372049</v>
      </c>
      <c r="AF89" s="4">
        <f t="shared" si="92"/>
        <v>2.8505822178178875</v>
      </c>
      <c r="AG89" s="4">
        <f t="shared" si="92"/>
        <v>2.22057809020626</v>
      </c>
      <c r="AH89" s="4">
        <f t="shared" si="92"/>
        <v>2.7033664966221949</v>
      </c>
      <c r="AI89" s="3">
        <v>2014</v>
      </c>
      <c r="AL89" t="s">
        <v>14</v>
      </c>
      <c r="AM89" t="s">
        <v>3</v>
      </c>
      <c r="AN89" t="s">
        <v>15</v>
      </c>
      <c r="AQ89" t="s">
        <v>13</v>
      </c>
    </row>
    <row r="90" spans="1:43" ht="15.6" x14ac:dyDescent="0.3">
      <c r="A90" t="s">
        <v>278</v>
      </c>
      <c r="B90" t="s">
        <v>279</v>
      </c>
      <c r="C90" t="s">
        <v>278</v>
      </c>
      <c r="D90" t="s">
        <v>279</v>
      </c>
      <c r="E90" s="5">
        <v>0</v>
      </c>
      <c r="F90" t="s">
        <v>279</v>
      </c>
      <c r="G90" s="9">
        <v>0</v>
      </c>
      <c r="H90" s="10" t="e">
        <f t="shared" si="69"/>
        <v>#NUM!</v>
      </c>
      <c r="I90" s="4" t="e">
        <f t="shared" si="70"/>
        <v>#NUM!</v>
      </c>
      <c r="J90" s="4" t="e">
        <f t="shared" ref="J90:AH90" si="93">100*(LN(J281)-LN(I281))</f>
        <v>#NUM!</v>
      </c>
      <c r="K90" s="4" t="e">
        <f t="shared" si="93"/>
        <v>#NUM!</v>
      </c>
      <c r="L90" s="4" t="e">
        <f t="shared" si="93"/>
        <v>#NUM!</v>
      </c>
      <c r="M90" s="4" t="e">
        <f t="shared" si="93"/>
        <v>#NUM!</v>
      </c>
      <c r="N90" s="4" t="e">
        <f t="shared" si="93"/>
        <v>#NUM!</v>
      </c>
      <c r="O90" s="4" t="e">
        <f t="shared" si="93"/>
        <v>#NUM!</v>
      </c>
      <c r="P90" s="4" t="e">
        <f t="shared" si="93"/>
        <v>#NUM!</v>
      </c>
      <c r="Q90" s="4" t="e">
        <f t="shared" si="93"/>
        <v>#NUM!</v>
      </c>
      <c r="R90" s="4" t="e">
        <f t="shared" si="93"/>
        <v>#NUM!</v>
      </c>
      <c r="S90" s="4" t="e">
        <f t="shared" si="93"/>
        <v>#NUM!</v>
      </c>
      <c r="T90" s="4" t="e">
        <f t="shared" si="93"/>
        <v>#NUM!</v>
      </c>
      <c r="U90" s="4" t="e">
        <f t="shared" si="93"/>
        <v>#NUM!</v>
      </c>
      <c r="V90" s="4" t="e">
        <f t="shared" si="93"/>
        <v>#NUM!</v>
      </c>
      <c r="W90" s="4" t="e">
        <f t="shared" si="93"/>
        <v>#NUM!</v>
      </c>
      <c r="X90" s="4" t="e">
        <f t="shared" si="93"/>
        <v>#NUM!</v>
      </c>
      <c r="Y90" s="4" t="e">
        <f t="shared" si="93"/>
        <v>#NUM!</v>
      </c>
      <c r="Z90" s="4" t="e">
        <f t="shared" si="93"/>
        <v>#NUM!</v>
      </c>
      <c r="AA90" s="4" t="e">
        <f t="shared" si="93"/>
        <v>#NUM!</v>
      </c>
      <c r="AB90" s="4" t="e">
        <f t="shared" si="93"/>
        <v>#NUM!</v>
      </c>
      <c r="AC90" s="4" t="e">
        <f t="shared" si="93"/>
        <v>#NUM!</v>
      </c>
      <c r="AD90" s="4" t="e">
        <f t="shared" si="93"/>
        <v>#NUM!</v>
      </c>
      <c r="AE90" s="4" t="e">
        <f t="shared" si="93"/>
        <v>#NUM!</v>
      </c>
      <c r="AF90" s="4" t="e">
        <f t="shared" si="93"/>
        <v>#NUM!</v>
      </c>
      <c r="AG90" s="4" t="e">
        <f t="shared" si="93"/>
        <v>#NUM!</v>
      </c>
      <c r="AH90" s="4" t="e">
        <f t="shared" si="93"/>
        <v>#NUM!</v>
      </c>
      <c r="AI90" s="3"/>
      <c r="AL90" t="s">
        <v>14</v>
      </c>
      <c r="AM90" t="s">
        <v>3</v>
      </c>
      <c r="AQ90" t="s">
        <v>13</v>
      </c>
    </row>
    <row r="91" spans="1:43" ht="15.6" x14ac:dyDescent="0.3">
      <c r="A91" t="s">
        <v>280</v>
      </c>
      <c r="B91" t="s">
        <v>281</v>
      </c>
      <c r="C91" t="s">
        <v>280</v>
      </c>
      <c r="D91" t="s">
        <v>281</v>
      </c>
      <c r="E91" s="5">
        <v>4.2249999999999996</v>
      </c>
      <c r="F91" t="s">
        <v>281</v>
      </c>
      <c r="G91" s="9">
        <v>102.48164195314465</v>
      </c>
      <c r="H91" s="10">
        <f t="shared" si="69"/>
        <v>2.1295095187176099</v>
      </c>
      <c r="I91" s="4">
        <f t="shared" si="70"/>
        <v>-7.9127684865353487</v>
      </c>
      <c r="J91" s="4">
        <f t="shared" ref="J91:AH91" si="94">100*(LN(J282)-LN(I282))</f>
        <v>56.010143068561646</v>
      </c>
      <c r="K91" s="4">
        <f t="shared" si="94"/>
        <v>27.329978774877617</v>
      </c>
      <c r="L91" s="4">
        <f t="shared" si="94"/>
        <v>5.5615501636554043</v>
      </c>
      <c r="M91" s="4">
        <f t="shared" si="94"/>
        <v>-3.2868851083843964</v>
      </c>
      <c r="N91" s="4">
        <f t="shared" si="94"/>
        <v>-6.977860590463969</v>
      </c>
      <c r="O91" s="4">
        <f t="shared" si="94"/>
        <v>-23.719550136771339</v>
      </c>
      <c r="P91" s="4">
        <f t="shared" si="94"/>
        <v>0.82065950623970707</v>
      </c>
      <c r="Q91" s="4">
        <f t="shared" si="94"/>
        <v>-1.1065586303173447</v>
      </c>
      <c r="R91" s="4">
        <f t="shared" si="94"/>
        <v>6.2746687857975658</v>
      </c>
      <c r="S91" s="4">
        <f t="shared" si="94"/>
        <v>-3.8524162523820848</v>
      </c>
      <c r="T91" s="4">
        <f t="shared" si="94"/>
        <v>-1.7169538604591139</v>
      </c>
      <c r="U91" s="4">
        <f t="shared" si="94"/>
        <v>10.880427505017565</v>
      </c>
      <c r="V91" s="4">
        <f t="shared" si="94"/>
        <v>2.4084281660405438</v>
      </c>
      <c r="W91" s="4">
        <f t="shared" si="94"/>
        <v>1.3255267442032093</v>
      </c>
      <c r="X91" s="4">
        <f t="shared" si="94"/>
        <v>1.0372004281515856</v>
      </c>
      <c r="Y91" s="4">
        <f t="shared" si="94"/>
        <v>-0.76559086740193294</v>
      </c>
      <c r="Z91" s="4">
        <f t="shared" si="94"/>
        <v>1.2159141482667835</v>
      </c>
      <c r="AA91" s="4">
        <f t="shared" si="94"/>
        <v>-8.5834096668303772</v>
      </c>
      <c r="AB91" s="4">
        <f t="shared" si="94"/>
        <v>-5.1488582699269259</v>
      </c>
      <c r="AC91" s="4">
        <f t="shared" si="94"/>
        <v>7.3304682128430443</v>
      </c>
      <c r="AD91" s="4">
        <f t="shared" si="94"/>
        <v>4.6367676920489487</v>
      </c>
      <c r="AE91" s="4">
        <f t="shared" si="94"/>
        <v>-1.9351139665493733</v>
      </c>
      <c r="AF91" s="4">
        <f t="shared" si="94"/>
        <v>-2.614010168115577</v>
      </c>
      <c r="AG91" s="4">
        <f t="shared" si="94"/>
        <v>-1.5823687422489741</v>
      </c>
      <c r="AH91" s="4">
        <f t="shared" si="94"/>
        <v>-0.26214096265899656</v>
      </c>
      <c r="AI91" s="3">
        <v>2014</v>
      </c>
      <c r="AL91" t="s">
        <v>14</v>
      </c>
      <c r="AM91" t="s">
        <v>3</v>
      </c>
      <c r="AN91" t="s">
        <v>15</v>
      </c>
      <c r="AQ91" t="s">
        <v>13</v>
      </c>
    </row>
    <row r="92" spans="1:43" ht="15.6" x14ac:dyDescent="0.3">
      <c r="A92" t="s">
        <v>283</v>
      </c>
      <c r="B92" t="s">
        <v>284</v>
      </c>
      <c r="C92" t="s">
        <v>283</v>
      </c>
      <c r="D92" t="s">
        <v>284</v>
      </c>
      <c r="E92" s="5">
        <v>6.0590000000000002</v>
      </c>
      <c r="F92" t="s">
        <v>284</v>
      </c>
      <c r="G92" s="9" t="e">
        <v>#VALUE!</v>
      </c>
      <c r="H92" s="10" t="e">
        <f t="shared" si="69"/>
        <v>#VALUE!</v>
      </c>
      <c r="I92" s="4" t="e">
        <f t="shared" si="70"/>
        <v>#VALUE!</v>
      </c>
      <c r="J92" s="4" t="e">
        <f t="shared" ref="J92:AH92" si="95">100*(LN(J283)-LN(I283))</f>
        <v>#VALUE!</v>
      </c>
      <c r="K92" s="4">
        <f t="shared" si="95"/>
        <v>-15.612191045210011</v>
      </c>
      <c r="L92" s="4">
        <f t="shared" si="95"/>
        <v>-22.513837266166092</v>
      </c>
      <c r="M92" s="4">
        <f t="shared" si="95"/>
        <v>-7.4781315393670056</v>
      </c>
      <c r="N92" s="4">
        <f t="shared" si="95"/>
        <v>5.4381743172280395</v>
      </c>
      <c r="O92" s="4">
        <f t="shared" si="95"/>
        <v>7.9303954976024826</v>
      </c>
      <c r="P92" s="4">
        <f t="shared" si="95"/>
        <v>0.52232462144203851</v>
      </c>
      <c r="Q92" s="4">
        <f t="shared" si="95"/>
        <v>2.215933878767018</v>
      </c>
      <c r="R92" s="4">
        <f t="shared" si="95"/>
        <v>4.2915942922718386</v>
      </c>
      <c r="S92" s="4">
        <f t="shared" si="95"/>
        <v>4.2320562376962911</v>
      </c>
      <c r="T92" s="4">
        <f t="shared" si="95"/>
        <v>-0.92745337301991526</v>
      </c>
      <c r="U92" s="4">
        <f t="shared" si="95"/>
        <v>5.5761425382238272</v>
      </c>
      <c r="V92" s="4">
        <f t="shared" si="95"/>
        <v>5.5607187210481968</v>
      </c>
      <c r="W92" s="4">
        <f t="shared" si="95"/>
        <v>-1.1886861411758431</v>
      </c>
      <c r="X92" s="4">
        <f t="shared" si="95"/>
        <v>1.9338015489916316</v>
      </c>
      <c r="Y92" s="4">
        <f t="shared" si="95"/>
        <v>7.4078856199831122</v>
      </c>
      <c r="Z92" s="4">
        <f t="shared" si="95"/>
        <v>6.1824755037649837</v>
      </c>
      <c r="AA92" s="4">
        <f t="shared" si="95"/>
        <v>1.5583984445184385</v>
      </c>
      <c r="AB92" s="4">
        <f t="shared" si="95"/>
        <v>-1.5611663597850267</v>
      </c>
      <c r="AC92" s="4">
        <f t="shared" si="95"/>
        <v>4.4383110121575697</v>
      </c>
      <c r="AD92" s="4">
        <f t="shared" si="95"/>
        <v>-2.8868799916962118</v>
      </c>
      <c r="AE92" s="4">
        <f t="shared" si="95"/>
        <v>8.0310143072889417</v>
      </c>
      <c r="AF92" s="4">
        <f t="shared" si="95"/>
        <v>1.5090254106286949</v>
      </c>
      <c r="AG92" s="4">
        <f t="shared" si="95"/>
        <v>0.61095709186016478</v>
      </c>
      <c r="AH92" s="4">
        <f t="shared" si="95"/>
        <v>2.1933158069089131</v>
      </c>
      <c r="AI92" s="3">
        <v>2012</v>
      </c>
      <c r="AL92" t="s">
        <v>14</v>
      </c>
      <c r="AM92" t="s">
        <v>3</v>
      </c>
      <c r="AN92" t="s">
        <v>15</v>
      </c>
      <c r="AQ92" t="s">
        <v>13</v>
      </c>
    </row>
    <row r="93" spans="1:43" ht="15.6" x14ac:dyDescent="0.3">
      <c r="A93" t="s">
        <v>286</v>
      </c>
      <c r="B93" t="s">
        <v>287</v>
      </c>
      <c r="C93" t="s">
        <v>286</v>
      </c>
      <c r="D93" t="s">
        <v>287</v>
      </c>
      <c r="E93" s="5">
        <v>7.1630000000000003</v>
      </c>
      <c r="F93" t="s">
        <v>287</v>
      </c>
      <c r="G93" s="9">
        <v>4.3084560004857453</v>
      </c>
      <c r="H93" s="10">
        <f t="shared" si="69"/>
        <v>4.6352035524683242</v>
      </c>
      <c r="I93" s="4">
        <f t="shared" si="70"/>
        <v>1.0087618506023688</v>
      </c>
      <c r="J93" s="4">
        <f t="shared" ref="J93:AH93" si="96">100*(LN(J284)-LN(I284))</f>
        <v>3.8807669456218719</v>
      </c>
      <c r="K93" s="4">
        <f t="shared" si="96"/>
        <v>2.894360792423889</v>
      </c>
      <c r="L93" s="4">
        <f t="shared" si="96"/>
        <v>5.1720366415404229</v>
      </c>
      <c r="M93" s="4">
        <f t="shared" si="96"/>
        <v>4.3067603981302938</v>
      </c>
      <c r="N93" s="4">
        <f t="shared" si="96"/>
        <v>4.3296213266941663</v>
      </c>
      <c r="O93" s="4">
        <f t="shared" si="96"/>
        <v>4.4943599856456018</v>
      </c>
      <c r="P93" s="4">
        <f t="shared" si="96"/>
        <v>2.2633613102721384</v>
      </c>
      <c r="Q93" s="4">
        <f t="shared" si="96"/>
        <v>2.1992428416472976</v>
      </c>
      <c r="R93" s="4">
        <f t="shared" si="96"/>
        <v>4.4451999719118618</v>
      </c>
      <c r="S93" s="4">
        <f t="shared" si="96"/>
        <v>3.0109019435037965</v>
      </c>
      <c r="T93" s="4">
        <f t="shared" si="96"/>
        <v>5.2766933772742775</v>
      </c>
      <c r="U93" s="4">
        <f t="shared" si="96"/>
        <v>4.702094632413889</v>
      </c>
      <c r="V93" s="4">
        <f t="shared" si="96"/>
        <v>5.371317118331298</v>
      </c>
      <c r="W93" s="4">
        <f t="shared" si="96"/>
        <v>4.9541979545791648</v>
      </c>
      <c r="X93" s="4">
        <f t="shared" si="96"/>
        <v>6.4893012625445223</v>
      </c>
      <c r="Y93" s="4">
        <f t="shared" si="96"/>
        <v>5.5793903467082018</v>
      </c>
      <c r="Z93" s="4">
        <f t="shared" si="96"/>
        <v>5.4252987277095599</v>
      </c>
      <c r="AA93" s="4">
        <f t="shared" si="96"/>
        <v>5.1569144250288801</v>
      </c>
      <c r="AB93" s="4">
        <f t="shared" si="96"/>
        <v>5.7997944200286256</v>
      </c>
      <c r="AC93" s="4">
        <f t="shared" si="96"/>
        <v>5.7887866465440752</v>
      </c>
      <c r="AD93" s="4">
        <f t="shared" si="96"/>
        <v>5.7106727327070672</v>
      </c>
      <c r="AE93" s="4">
        <f t="shared" si="96"/>
        <v>5.8192962211956356</v>
      </c>
      <c r="AF93" s="4">
        <f t="shared" si="96"/>
        <v>5.2789675042118844</v>
      </c>
      <c r="AG93" s="4">
        <f t="shared" si="96"/>
        <v>5.3851321510190786</v>
      </c>
      <c r="AH93" s="4">
        <f t="shared" si="96"/>
        <v>5.7720608358865277</v>
      </c>
      <c r="AI93" s="3">
        <v>2012</v>
      </c>
      <c r="AL93" t="s">
        <v>14</v>
      </c>
      <c r="AM93" t="s">
        <v>3</v>
      </c>
      <c r="AN93" t="s">
        <v>15</v>
      </c>
      <c r="AQ93" t="s">
        <v>13</v>
      </c>
    </row>
    <row r="94" spans="1:43" ht="15.6" x14ac:dyDescent="0.3">
      <c r="A94" t="s">
        <v>289</v>
      </c>
      <c r="B94" t="s">
        <v>290</v>
      </c>
      <c r="C94" t="s">
        <v>289</v>
      </c>
      <c r="D94" t="s">
        <v>290</v>
      </c>
      <c r="E94" s="5">
        <v>2.02</v>
      </c>
      <c r="F94" t="s">
        <v>290</v>
      </c>
      <c r="G94" s="9" t="e">
        <v>#VALUE!</v>
      </c>
      <c r="H94" s="10" t="e">
        <f t="shared" si="69"/>
        <v>#VALUE!</v>
      </c>
      <c r="I94" s="4" t="e">
        <f t="shared" si="70"/>
        <v>#VALUE!</v>
      </c>
      <c r="J94" s="4" t="e">
        <f t="shared" ref="J94:AH94" si="97">100*(LN(J285)-LN(I285))</f>
        <v>#VALUE!</v>
      </c>
      <c r="K94" s="4">
        <f t="shared" si="97"/>
        <v>-11.803352358472985</v>
      </c>
      <c r="L94" s="4">
        <f t="shared" si="97"/>
        <v>3.7326144919678228</v>
      </c>
      <c r="M94" s="4">
        <f t="shared" si="97"/>
        <v>2.839874265263731</v>
      </c>
      <c r="N94" s="4">
        <f t="shared" si="97"/>
        <v>3.7379354962185474</v>
      </c>
      <c r="O94" s="4">
        <f t="shared" si="97"/>
        <v>9.420236677585514</v>
      </c>
      <c r="P94" s="4">
        <f t="shared" si="97"/>
        <v>7.0828791854546935</v>
      </c>
      <c r="Q94" s="4">
        <f t="shared" si="97"/>
        <v>3.0305124454383048</v>
      </c>
      <c r="R94" s="4">
        <f t="shared" si="97"/>
        <v>5.9445266639141181</v>
      </c>
      <c r="S94" s="4">
        <f t="shared" si="97"/>
        <v>8.1054943380800992</v>
      </c>
      <c r="T94" s="4">
        <f t="shared" si="97"/>
        <v>8.3302357848706876</v>
      </c>
      <c r="U94" s="4">
        <f t="shared" si="97"/>
        <v>9.2118684566639075</v>
      </c>
      <c r="V94" s="4">
        <f t="shared" si="97"/>
        <v>9.5400605238026515</v>
      </c>
      <c r="W94" s="4">
        <f t="shared" si="97"/>
        <v>10.870871408424421</v>
      </c>
      <c r="X94" s="4">
        <f t="shared" si="97"/>
        <v>11.970246306504251</v>
      </c>
      <c r="Y94" s="4">
        <f t="shared" si="97"/>
        <v>10.201016794341555</v>
      </c>
      <c r="Z94" s="4">
        <f t="shared" si="97"/>
        <v>-2.452909745911569</v>
      </c>
      <c r="AA94" s="4">
        <f t="shared" si="97"/>
        <v>-13.967663915678408</v>
      </c>
      <c r="AB94" s="4">
        <f t="shared" si="97"/>
        <v>-0.93914454455017449</v>
      </c>
      <c r="AC94" s="4">
        <f t="shared" si="97"/>
        <v>7.0645979393114899</v>
      </c>
      <c r="AD94" s="4">
        <f t="shared" si="97"/>
        <v>6.1675937618508314</v>
      </c>
      <c r="AE94" s="4">
        <f t="shared" si="97"/>
        <v>4.4399110446832424</v>
      </c>
      <c r="AF94" s="4">
        <f t="shared" si="97"/>
        <v>2.6346153188143262</v>
      </c>
      <c r="AG94" s="4">
        <f t="shared" si="97"/>
        <v>2.4371606846850469</v>
      </c>
      <c r="AH94" s="4">
        <f t="shared" si="97"/>
        <v>3.5704905182814883</v>
      </c>
      <c r="AI94" s="3">
        <v>2013</v>
      </c>
      <c r="AL94" t="s">
        <v>14</v>
      </c>
      <c r="AM94" t="s">
        <v>3</v>
      </c>
      <c r="AN94" t="s">
        <v>15</v>
      </c>
      <c r="AQ94" t="s">
        <v>13</v>
      </c>
    </row>
    <row r="95" spans="1:43" ht="15.6" x14ac:dyDescent="0.3">
      <c r="A95" t="s">
        <v>292</v>
      </c>
      <c r="B95" t="s">
        <v>293</v>
      </c>
      <c r="C95" t="s">
        <v>292</v>
      </c>
      <c r="D95" t="s">
        <v>293</v>
      </c>
      <c r="E95" s="5">
        <v>4.5970000000000004</v>
      </c>
      <c r="F95" t="s">
        <v>293</v>
      </c>
      <c r="G95" s="9">
        <v>19.733568500550561</v>
      </c>
      <c r="H95" s="10">
        <f t="shared" si="69"/>
        <v>3.3840738411915945</v>
      </c>
      <c r="I95" s="4">
        <f t="shared" si="70"/>
        <v>30.540124153804271</v>
      </c>
      <c r="J95" s="4">
        <f t="shared" ref="J95:AH95" si="98">100*(LN(J286)-LN(I286))</f>
        <v>1.90683215859071</v>
      </c>
      <c r="K95" s="4">
        <f t="shared" si="98"/>
        <v>4.0047198567805253</v>
      </c>
      <c r="L95" s="4">
        <f t="shared" si="98"/>
        <v>5.2119207796323508</v>
      </c>
      <c r="M95" s="4">
        <f t="shared" si="98"/>
        <v>4.3346339324051186</v>
      </c>
      <c r="N95" s="4">
        <f t="shared" si="98"/>
        <v>2.7276072743902091</v>
      </c>
      <c r="O95" s="4">
        <f t="shared" si="98"/>
        <v>8.9982849505442886</v>
      </c>
      <c r="P95" s="4">
        <f t="shared" si="98"/>
        <v>3.1396458763364166</v>
      </c>
      <c r="Q95" s="4">
        <f t="shared" si="98"/>
        <v>-2.1648681272759873</v>
      </c>
      <c r="R95" s="4">
        <f t="shared" si="98"/>
        <v>-1.3677367361713877</v>
      </c>
      <c r="S95" s="4">
        <f t="shared" si="98"/>
        <v>0.11786653805376801</v>
      </c>
      <c r="T95" s="4">
        <f t="shared" si="98"/>
        <v>-1.2550136353826957</v>
      </c>
      <c r="U95" s="4">
        <f t="shared" si="98"/>
        <v>-3.1587805386681822</v>
      </c>
      <c r="V95" s="4">
        <f t="shared" si="98"/>
        <v>0.5975673365378853</v>
      </c>
      <c r="W95" s="4">
        <f t="shared" si="98"/>
        <v>-0.73601714055460121</v>
      </c>
      <c r="X95" s="4">
        <f t="shared" si="98"/>
        <v>-0.71750482574621799</v>
      </c>
      <c r="Y95" s="4">
        <f t="shared" si="98"/>
        <v>7.5243691408816815</v>
      </c>
      <c r="Z95" s="4">
        <f t="shared" si="98"/>
        <v>7.5978678374276853</v>
      </c>
      <c r="AA95" s="4">
        <f t="shared" si="98"/>
        <v>8.3605430294957372</v>
      </c>
      <c r="AB95" s="4">
        <f t="shared" si="98"/>
        <v>5.5030068009784827</v>
      </c>
      <c r="AC95" s="4">
        <f t="shared" si="98"/>
        <v>-5.9983715656031222E-2</v>
      </c>
      <c r="AD95" s="4">
        <f t="shared" si="98"/>
        <v>1.8055707458326964</v>
      </c>
      <c r="AE95" s="4">
        <f t="shared" si="98"/>
        <v>1.5133153089678331</v>
      </c>
      <c r="AF95" s="4">
        <f t="shared" si="98"/>
        <v>1.0243167850365609</v>
      </c>
      <c r="AG95" s="4">
        <f t="shared" si="98"/>
        <v>1.024316772661038</v>
      </c>
      <c r="AH95" s="4">
        <f t="shared" si="98"/>
        <v>1.5133153120792997</v>
      </c>
      <c r="AI95" s="3">
        <v>2011</v>
      </c>
      <c r="AL95" t="s">
        <v>14</v>
      </c>
      <c r="AM95" t="s">
        <v>3</v>
      </c>
      <c r="AN95" t="s">
        <v>15</v>
      </c>
      <c r="AQ95" t="s">
        <v>13</v>
      </c>
    </row>
    <row r="96" spans="1:43" ht="15.6" x14ac:dyDescent="0.3">
      <c r="A96" t="s">
        <v>295</v>
      </c>
      <c r="B96" t="s">
        <v>296</v>
      </c>
      <c r="C96" t="s">
        <v>295</v>
      </c>
      <c r="D96" t="s">
        <v>296</v>
      </c>
      <c r="E96" s="5">
        <v>1.92</v>
      </c>
      <c r="F96" t="s">
        <v>296</v>
      </c>
      <c r="G96" s="9">
        <v>3.5067168848868793</v>
      </c>
      <c r="H96" s="10">
        <f t="shared" si="69"/>
        <v>3.1129234394446854</v>
      </c>
      <c r="I96" s="4">
        <f t="shared" si="70"/>
        <v>3.2732633923403753</v>
      </c>
      <c r="J96" s="4">
        <f t="shared" ref="J96:AH96" si="99">100*(LN(J287)-LN(I287))</f>
        <v>2.1622608739106042</v>
      </c>
      <c r="K96" s="4">
        <f t="shared" si="99"/>
        <v>1.3806636183749887</v>
      </c>
      <c r="L96" s="4">
        <f t="shared" si="99"/>
        <v>2.3031157432182425</v>
      </c>
      <c r="M96" s="4">
        <f t="shared" si="99"/>
        <v>-2.2070583685751544</v>
      </c>
      <c r="N96" s="4">
        <f t="shared" si="99"/>
        <v>5.6083458343374915</v>
      </c>
      <c r="O96" s="4">
        <f t="shared" si="99"/>
        <v>3.1716170619100481</v>
      </c>
      <c r="P96" s="4">
        <f t="shared" si="99"/>
        <v>1.1429024300928958</v>
      </c>
      <c r="Q96" s="4">
        <f t="shared" si="99"/>
        <v>1.3262042657444795</v>
      </c>
      <c r="R96" s="4">
        <f t="shared" si="99"/>
        <v>4.5359501322618456</v>
      </c>
      <c r="S96" s="4">
        <f t="shared" si="99"/>
        <v>2.9720023805753115</v>
      </c>
      <c r="T96" s="4">
        <f t="shared" si="99"/>
        <v>1.3124667279123869</v>
      </c>
      <c r="U96" s="4">
        <f t="shared" si="99"/>
        <v>3.7387648234838977</v>
      </c>
      <c r="V96" s="4">
        <f t="shared" si="99"/>
        <v>2.1178446950147034</v>
      </c>
      <c r="W96" s="4">
        <f t="shared" si="99"/>
        <v>2.8130342561929922</v>
      </c>
      <c r="X96" s="4">
        <f t="shared" si="99"/>
        <v>4.9299846684942139</v>
      </c>
      <c r="Y96" s="4">
        <f t="shared" si="99"/>
        <v>4.6206881740316064</v>
      </c>
      <c r="Z96" s="4">
        <f t="shared" si="99"/>
        <v>4.7374573007394005</v>
      </c>
      <c r="AA96" s="4">
        <f t="shared" si="99"/>
        <v>4.1688757535206733</v>
      </c>
      <c r="AB96" s="4">
        <f t="shared" si="99"/>
        <v>6.4006513382972585</v>
      </c>
      <c r="AC96" s="4">
        <f t="shared" si="99"/>
        <v>4.1692045410309575</v>
      </c>
      <c r="AD96" s="4">
        <f t="shared" si="99"/>
        <v>4.8960950996400854</v>
      </c>
      <c r="AE96" s="4">
        <f t="shared" si="99"/>
        <v>3.2620726424266167</v>
      </c>
      <c r="AF96" s="4">
        <f t="shared" si="99"/>
        <v>3.1381930478406872</v>
      </c>
      <c r="AG96" s="4">
        <f t="shared" si="99"/>
        <v>2.324378604747146</v>
      </c>
      <c r="AH96" s="4">
        <f t="shared" si="99"/>
        <v>2.6370303879980739</v>
      </c>
      <c r="AI96" s="3">
        <v>2006</v>
      </c>
      <c r="AL96" t="s">
        <v>14</v>
      </c>
      <c r="AM96" t="s">
        <v>3</v>
      </c>
      <c r="AN96" t="s">
        <v>15</v>
      </c>
      <c r="AQ96" t="s">
        <v>13</v>
      </c>
    </row>
    <row r="97" spans="1:43" ht="15.6" x14ac:dyDescent="0.3">
      <c r="A97" t="s">
        <v>298</v>
      </c>
      <c r="B97" t="s">
        <v>299</v>
      </c>
      <c r="C97" t="s">
        <v>298</v>
      </c>
      <c r="D97" t="s">
        <v>299</v>
      </c>
      <c r="E97" s="5">
        <v>4.399</v>
      </c>
      <c r="F97" t="s">
        <v>299</v>
      </c>
      <c r="G97" s="9" t="e">
        <v>#VALUE!</v>
      </c>
      <c r="H97" s="10" t="e">
        <f t="shared" si="69"/>
        <v>#VALUE!</v>
      </c>
      <c r="I97" s="4" t="e">
        <f t="shared" si="70"/>
        <v>#VALUE!</v>
      </c>
      <c r="J97" s="4" t="e">
        <f t="shared" ref="J97:AH97" si="100">100*(LN(J288)-LN(I288))</f>
        <v>#VALUE!</v>
      </c>
      <c r="K97" s="4" t="e">
        <f t="shared" si="100"/>
        <v>#VALUE!</v>
      </c>
      <c r="L97" s="4" t="e">
        <f t="shared" si="100"/>
        <v>#VALUE!</v>
      </c>
      <c r="M97" s="4" t="e">
        <f t="shared" si="100"/>
        <v>#VALUE!</v>
      </c>
      <c r="N97" s="4" t="e">
        <f t="shared" si="100"/>
        <v>#VALUE!</v>
      </c>
      <c r="O97" s="4" t="e">
        <f t="shared" si="100"/>
        <v>#VALUE!</v>
      </c>
      <c r="P97" s="4" t="e">
        <f t="shared" si="100"/>
        <v>#VALUE!</v>
      </c>
      <c r="Q97" s="4" t="e">
        <f t="shared" si="100"/>
        <v>#VALUE!</v>
      </c>
      <c r="R97" s="4" t="e">
        <f t="shared" si="100"/>
        <v>#VALUE!</v>
      </c>
      <c r="S97" s="4">
        <f t="shared" si="100"/>
        <v>-0.28050509276082991</v>
      </c>
      <c r="T97" s="4">
        <f t="shared" si="100"/>
        <v>2.826648559734668</v>
      </c>
      <c r="U97" s="4">
        <f t="shared" si="100"/>
        <v>-33.60461726700148</v>
      </c>
      <c r="V97" s="4">
        <f t="shared" si="100"/>
        <v>3.2420646841295309</v>
      </c>
      <c r="W97" s="4">
        <f t="shared" si="100"/>
        <v>4.2295082922676919</v>
      </c>
      <c r="X97" s="4">
        <f t="shared" si="100"/>
        <v>4.86718211632855</v>
      </c>
      <c r="Y97" s="4">
        <f t="shared" si="100"/>
        <v>10.623272658864469</v>
      </c>
      <c r="Z97" s="4">
        <f t="shared" si="100"/>
        <v>4.460781953194104</v>
      </c>
      <c r="AA97" s="4">
        <f t="shared" si="100"/>
        <v>0.81421092077142987</v>
      </c>
      <c r="AB97" s="4">
        <f t="shared" si="100"/>
        <v>1.7638686989371877</v>
      </c>
      <c r="AC97" s="4">
        <f t="shared" si="100"/>
        <v>4.5959088269053261</v>
      </c>
      <c r="AD97" s="4">
        <f t="shared" si="100"/>
        <v>5.3503513595597241</v>
      </c>
      <c r="AE97" s="4">
        <f t="shared" si="100"/>
        <v>5.7320198912068854</v>
      </c>
      <c r="AF97" s="4">
        <f t="shared" si="100"/>
        <v>-1.8840546929498991</v>
      </c>
      <c r="AG97" s="4">
        <f t="shared" si="100"/>
        <v>-1.7019302100002243</v>
      </c>
      <c r="AH97" s="4">
        <f t="shared" si="100"/>
        <v>3.0980244050511807</v>
      </c>
      <c r="AI97" s="3">
        <v>2009</v>
      </c>
      <c r="AL97" t="s">
        <v>14</v>
      </c>
      <c r="AM97" t="s">
        <v>3</v>
      </c>
      <c r="AN97" t="s">
        <v>15</v>
      </c>
      <c r="AQ97" t="s">
        <v>13</v>
      </c>
    </row>
    <row r="98" spans="1:43" ht="15.6" x14ac:dyDescent="0.3">
      <c r="A98" t="s">
        <v>301</v>
      </c>
      <c r="B98" t="s">
        <v>302</v>
      </c>
      <c r="C98" t="s">
        <v>301</v>
      </c>
      <c r="D98" t="s">
        <v>302</v>
      </c>
      <c r="E98" s="5">
        <v>6.3369999999999997</v>
      </c>
      <c r="F98" t="s">
        <v>302</v>
      </c>
      <c r="G98" s="9">
        <v>72.775281214617664</v>
      </c>
      <c r="H98" s="10">
        <f t="shared" si="69"/>
        <v>-2.4971784392733323</v>
      </c>
      <c r="I98" s="4">
        <f t="shared" si="70"/>
        <v>12.223970805095519</v>
      </c>
      <c r="J98" s="4">
        <f t="shared" ref="J98:AH98" si="101">100*(LN(J289)-LN(I289))</f>
        <v>-5.0174145827821093</v>
      </c>
      <c r="K98" s="4">
        <f t="shared" si="101"/>
        <v>-6.0532121375448611</v>
      </c>
      <c r="L98" s="4">
        <f t="shared" si="101"/>
        <v>-3.8155103919557121E-2</v>
      </c>
      <c r="M98" s="4">
        <f t="shared" si="101"/>
        <v>-15.363095937144067</v>
      </c>
      <c r="N98" s="4">
        <f t="shared" si="101"/>
        <v>0.7216683348170605</v>
      </c>
      <c r="O98" s="4">
        <f t="shared" si="101"/>
        <v>-2.2483226980284599</v>
      </c>
      <c r="P98" s="4">
        <f t="shared" si="101"/>
        <v>-2.1907787800373058</v>
      </c>
      <c r="Q98" s="4">
        <f t="shared" si="101"/>
        <v>-1.1227761265992342</v>
      </c>
      <c r="R98" s="4">
        <f t="shared" si="101"/>
        <v>1.8625266106905514</v>
      </c>
      <c r="S98" s="4">
        <f t="shared" si="101"/>
        <v>-3.3122734652392793</v>
      </c>
      <c r="T98" s="4">
        <f t="shared" si="101"/>
        <v>-2.473082538129745</v>
      </c>
      <c r="U98" s="4">
        <f t="shared" si="101"/>
        <v>10.749138483385678</v>
      </c>
      <c r="V98" s="4">
        <f t="shared" si="101"/>
        <v>2.7178321694318441</v>
      </c>
      <c r="W98" s="4">
        <f t="shared" si="101"/>
        <v>9.7755766566811175</v>
      </c>
      <c r="X98" s="4">
        <f t="shared" si="101"/>
        <v>4.5247653065400684</v>
      </c>
      <c r="Y98" s="4">
        <f t="shared" si="101"/>
        <v>4.5906103769969064</v>
      </c>
      <c r="Z98" s="4">
        <f t="shared" si="101"/>
        <v>0.91593362435009595</v>
      </c>
      <c r="AA98" s="4">
        <f t="shared" si="101"/>
        <v>-2.1445731884769614</v>
      </c>
      <c r="AB98" s="4">
        <f t="shared" si="101"/>
        <v>3.5496640108144462</v>
      </c>
      <c r="AC98" s="4">
        <f t="shared" si="101"/>
        <v>-94.989196292811329</v>
      </c>
      <c r="AD98" s="4">
        <f t="shared" si="101"/>
        <v>70.180221541651548</v>
      </c>
      <c r="AE98" s="4">
        <f t="shared" si="101"/>
        <v>-15.914121021850214</v>
      </c>
      <c r="AF98" s="4">
        <f t="shared" si="101"/>
        <v>-28.836466978551911</v>
      </c>
      <c r="AG98" s="4">
        <f t="shared" si="101"/>
        <v>-7.636336697666124</v>
      </c>
      <c r="AH98" s="4">
        <f t="shared" si="101"/>
        <v>0.60125820721967926</v>
      </c>
      <c r="AI98" s="3">
        <v>2014</v>
      </c>
      <c r="AL98" t="s">
        <v>14</v>
      </c>
      <c r="AM98" t="s">
        <v>3</v>
      </c>
      <c r="AN98" t="s">
        <v>15</v>
      </c>
      <c r="AQ98" t="s">
        <v>13</v>
      </c>
    </row>
    <row r="99" spans="1:43" ht="15.6" x14ac:dyDescent="0.3">
      <c r="A99" t="s">
        <v>304</v>
      </c>
      <c r="B99" t="s">
        <v>305</v>
      </c>
      <c r="C99" t="s">
        <v>304</v>
      </c>
      <c r="D99" t="s">
        <v>305</v>
      </c>
      <c r="E99" s="5">
        <v>2.903</v>
      </c>
      <c r="F99" t="s">
        <v>305</v>
      </c>
      <c r="G99" s="9" t="e">
        <v>#VALUE!</v>
      </c>
      <c r="H99" s="10" t="e">
        <f t="shared" si="69"/>
        <v>#VALUE!</v>
      </c>
      <c r="I99" s="4" t="e">
        <f t="shared" si="70"/>
        <v>#VALUE!</v>
      </c>
      <c r="J99" s="4" t="e">
        <f t="shared" ref="J99:AH99" si="102">100*(LN(J290)-LN(I290))</f>
        <v>#VALUE!</v>
      </c>
      <c r="K99" s="4" t="e">
        <f t="shared" si="102"/>
        <v>#VALUE!</v>
      </c>
      <c r="L99" s="4" t="e">
        <f t="shared" si="102"/>
        <v>#VALUE!</v>
      </c>
      <c r="M99" s="4" t="e">
        <f t="shared" si="102"/>
        <v>#VALUE!</v>
      </c>
      <c r="N99" s="4" t="e">
        <f t="shared" si="102"/>
        <v>#VALUE!</v>
      </c>
      <c r="O99" s="4" t="e">
        <f t="shared" si="102"/>
        <v>#VALUE!</v>
      </c>
      <c r="P99" s="4" t="e">
        <f t="shared" si="102"/>
        <v>#VALUE!</v>
      </c>
      <c r="Q99" s="4" t="e">
        <f t="shared" si="102"/>
        <v>#VALUE!</v>
      </c>
      <c r="R99" s="4">
        <f t="shared" si="102"/>
        <v>4.2606911530748803</v>
      </c>
      <c r="S99" s="4">
        <f t="shared" si="102"/>
        <v>7.0061577822409404</v>
      </c>
      <c r="T99" s="4">
        <f t="shared" si="102"/>
        <v>6.9653948166079616</v>
      </c>
      <c r="U99" s="4">
        <f t="shared" si="102"/>
        <v>10.211948592513131</v>
      </c>
      <c r="V99" s="4">
        <f t="shared" si="102"/>
        <v>7.6473440268760129</v>
      </c>
      <c r="W99" s="4">
        <f t="shared" si="102"/>
        <v>8.1271964566591137</v>
      </c>
      <c r="X99" s="4">
        <f t="shared" si="102"/>
        <v>8.7405032965612861</v>
      </c>
      <c r="Y99" s="4">
        <f t="shared" si="102"/>
        <v>11.702291148248634</v>
      </c>
      <c r="Z99" s="4">
        <f t="shared" si="102"/>
        <v>3.6226362249436761</v>
      </c>
      <c r="AA99" s="4">
        <f t="shared" si="102"/>
        <v>-14.923178185326691</v>
      </c>
      <c r="AB99" s="4">
        <f t="shared" si="102"/>
        <v>3.7029429994372975</v>
      </c>
      <c r="AC99" s="4">
        <f t="shared" si="102"/>
        <v>8.1936005888399777</v>
      </c>
      <c r="AD99" s="4">
        <f t="shared" si="102"/>
        <v>5.1077007044799672</v>
      </c>
      <c r="AE99" s="4">
        <f t="shared" si="102"/>
        <v>4.2171756316339071</v>
      </c>
      <c r="AF99" s="4">
        <f t="shared" si="102"/>
        <v>3.7670212996046004</v>
      </c>
      <c r="AG99" s="4">
        <f t="shared" si="102"/>
        <v>2.2522476279638326</v>
      </c>
      <c r="AH99" s="4">
        <f t="shared" si="102"/>
        <v>3.0840532995032532</v>
      </c>
      <c r="AI99" s="3">
        <v>2013</v>
      </c>
      <c r="AL99" t="s">
        <v>14</v>
      </c>
      <c r="AM99" t="s">
        <v>3</v>
      </c>
      <c r="AN99" t="s">
        <v>15</v>
      </c>
      <c r="AQ99" t="s">
        <v>13</v>
      </c>
    </row>
    <row r="100" spans="1:43" ht="15.6" x14ac:dyDescent="0.3">
      <c r="A100" t="s">
        <v>307</v>
      </c>
      <c r="B100" t="s">
        <v>308</v>
      </c>
      <c r="C100" t="s">
        <v>307</v>
      </c>
      <c r="D100" t="s">
        <v>308</v>
      </c>
      <c r="E100" s="5">
        <v>0.57399999999999995</v>
      </c>
      <c r="F100" t="s">
        <v>308</v>
      </c>
      <c r="G100" s="9">
        <v>150.50892448382447</v>
      </c>
      <c r="H100" s="10">
        <f t="shared" si="69"/>
        <v>2.0914353364102469</v>
      </c>
      <c r="I100" s="4">
        <f t="shared" ref="I100:I131" si="103">100*(LN(I291)-LN(G291))</f>
        <v>6.938803025605722</v>
      </c>
      <c r="J100" s="4">
        <f t="shared" ref="J100:AH100" si="104">100*(LN(J291)-LN(I291))</f>
        <v>0.44325125766562223</v>
      </c>
      <c r="K100" s="4">
        <f t="shared" si="104"/>
        <v>2.6979834298517247</v>
      </c>
      <c r="L100" s="4">
        <f t="shared" si="104"/>
        <v>2.3031467515986392</v>
      </c>
      <c r="M100" s="4">
        <f t="shared" si="104"/>
        <v>0.95269047384043404</v>
      </c>
      <c r="N100" s="4">
        <f t="shared" si="104"/>
        <v>6.0102561438135638E-2</v>
      </c>
      <c r="O100" s="4">
        <f t="shared" si="104"/>
        <v>4.4881825906825767</v>
      </c>
      <c r="P100" s="4">
        <f t="shared" si="104"/>
        <v>5.0507009178478057</v>
      </c>
      <c r="Q100" s="4">
        <f t="shared" si="104"/>
        <v>6.8369117622831155</v>
      </c>
      <c r="R100" s="4">
        <f t="shared" si="104"/>
        <v>6.6639578673596489</v>
      </c>
      <c r="S100" s="4">
        <f t="shared" si="104"/>
        <v>0.77815209387885886</v>
      </c>
      <c r="T100" s="4">
        <f t="shared" si="104"/>
        <v>2.5268272083156518</v>
      </c>
      <c r="U100" s="4">
        <f t="shared" si="104"/>
        <v>0.43541743599906368</v>
      </c>
      <c r="V100" s="4">
        <f t="shared" si="104"/>
        <v>2.8419111944867126</v>
      </c>
      <c r="W100" s="4">
        <f t="shared" si="104"/>
        <v>1.7970568196469472</v>
      </c>
      <c r="X100" s="4">
        <f t="shared" si="104"/>
        <v>3.2921031364615772</v>
      </c>
      <c r="Y100" s="4">
        <f t="shared" si="104"/>
        <v>6.5595997817181839</v>
      </c>
      <c r="Z100" s="4">
        <f t="shared" si="104"/>
        <v>-2.4295577363036003</v>
      </c>
      <c r="AA100" s="4">
        <f t="shared" si="104"/>
        <v>-7.5131311864788941</v>
      </c>
      <c r="AB100" s="4">
        <f t="shared" si="104"/>
        <v>3.7945409793785245</v>
      </c>
      <c r="AC100" s="4">
        <f t="shared" si="104"/>
        <v>0.53697919168218533</v>
      </c>
      <c r="AD100" s="4">
        <f t="shared" si="104"/>
        <v>-3.1313700355630303</v>
      </c>
      <c r="AE100" s="4">
        <f t="shared" si="104"/>
        <v>2.0560963217901573</v>
      </c>
      <c r="AF100" s="4">
        <f t="shared" si="104"/>
        <v>3.100615893658798</v>
      </c>
      <c r="AG100" s="4">
        <f t="shared" si="104"/>
        <v>2.1886499814252502</v>
      </c>
      <c r="AH100" s="4">
        <f t="shared" si="104"/>
        <v>1.1076970283966148</v>
      </c>
      <c r="AI100" s="3">
        <v>2014</v>
      </c>
      <c r="AL100" t="s">
        <v>14</v>
      </c>
      <c r="AM100" t="s">
        <v>3</v>
      </c>
      <c r="AN100" t="s">
        <v>15</v>
      </c>
      <c r="AQ100" t="s">
        <v>13</v>
      </c>
    </row>
    <row r="101" spans="1:43" ht="15.6" x14ac:dyDescent="0.3">
      <c r="A101" t="s">
        <v>309</v>
      </c>
      <c r="B101" t="s">
        <v>310</v>
      </c>
      <c r="C101" t="s">
        <v>309</v>
      </c>
      <c r="D101" t="s">
        <v>310</v>
      </c>
      <c r="E101" s="5">
        <v>2.0760000000000001</v>
      </c>
      <c r="F101" t="s">
        <v>310</v>
      </c>
      <c r="G101" s="9" t="e">
        <v>#VALUE!</v>
      </c>
      <c r="H101" s="10" t="e">
        <f t="shared" si="69"/>
        <v>#VALUE!</v>
      </c>
      <c r="I101" s="4" t="e">
        <f t="shared" si="103"/>
        <v>#VALUE!</v>
      </c>
      <c r="J101" s="4" t="e">
        <f t="shared" ref="J101:AH101" si="105">100*(LN(J292)-LN(I292))</f>
        <v>#VALUE!</v>
      </c>
      <c r="K101" s="4">
        <f t="shared" si="105"/>
        <v>-8.2808070427967451</v>
      </c>
      <c r="L101" s="4">
        <f t="shared" si="105"/>
        <v>-2.3263868334545634</v>
      </c>
      <c r="M101" s="4">
        <f t="shared" si="105"/>
        <v>-1.6985290037695222</v>
      </c>
      <c r="N101" s="4">
        <f t="shared" si="105"/>
        <v>0.50093075376320684</v>
      </c>
      <c r="O101" s="4">
        <f t="shared" si="105"/>
        <v>1.026007714138899</v>
      </c>
      <c r="P101" s="4">
        <f t="shared" si="105"/>
        <v>2.8428939878692105</v>
      </c>
      <c r="Q101" s="4">
        <f t="shared" si="105"/>
        <v>3.8144711910044649</v>
      </c>
      <c r="R101" s="4">
        <f t="shared" si="105"/>
        <v>4.0529661839519449</v>
      </c>
      <c r="S101" s="4">
        <f t="shared" si="105"/>
        <v>-3.4431313615851167</v>
      </c>
      <c r="T101" s="4">
        <f t="shared" si="105"/>
        <v>1.2055893324289357</v>
      </c>
      <c r="U101" s="4">
        <f t="shared" si="105"/>
        <v>1.9648698851124635</v>
      </c>
      <c r="V101" s="4">
        <f t="shared" si="105"/>
        <v>4.2668843094258335</v>
      </c>
      <c r="W101" s="4">
        <f t="shared" si="105"/>
        <v>4.4040238199958281</v>
      </c>
      <c r="X101" s="4">
        <f t="shared" si="105"/>
        <v>4.7600438111086163</v>
      </c>
      <c r="Y101" s="4">
        <f t="shared" si="105"/>
        <v>6.1142307117151518</v>
      </c>
      <c r="Z101" s="4">
        <f t="shared" si="105"/>
        <v>5.1593775970506073</v>
      </c>
      <c r="AA101" s="4">
        <f t="shared" si="105"/>
        <v>-0.55934048611625542</v>
      </c>
      <c r="AB101" s="4">
        <f t="shared" si="105"/>
        <v>3.0818484205857644</v>
      </c>
      <c r="AC101" s="4">
        <f t="shared" si="105"/>
        <v>2.190732942487017</v>
      </c>
      <c r="AD101" s="4">
        <f t="shared" si="105"/>
        <v>-0.5785249222775235</v>
      </c>
      <c r="AE101" s="4">
        <f t="shared" si="105"/>
        <v>2.4621063008991584</v>
      </c>
      <c r="AF101" s="4">
        <f t="shared" si="105"/>
        <v>3.5299598154489686</v>
      </c>
      <c r="AG101" s="4">
        <f t="shared" si="105"/>
        <v>2.9815066285973302</v>
      </c>
      <c r="AH101" s="4">
        <f t="shared" si="105"/>
        <v>2.9815068851798188</v>
      </c>
      <c r="AI101" s="3">
        <v>2014</v>
      </c>
      <c r="AL101" t="s">
        <v>14</v>
      </c>
      <c r="AM101" t="s">
        <v>3</v>
      </c>
      <c r="AN101" t="s">
        <v>15</v>
      </c>
      <c r="AQ101" t="s">
        <v>13</v>
      </c>
    </row>
    <row r="102" spans="1:43" ht="15.6" x14ac:dyDescent="0.3">
      <c r="A102" t="s">
        <v>312</v>
      </c>
      <c r="B102" t="s">
        <v>313</v>
      </c>
      <c r="C102" t="s">
        <v>312</v>
      </c>
      <c r="D102" t="s">
        <v>313</v>
      </c>
      <c r="E102" s="5">
        <v>24.914999999999999</v>
      </c>
      <c r="F102" t="s">
        <v>313</v>
      </c>
      <c r="G102" s="9">
        <v>4.488310581303721</v>
      </c>
      <c r="H102" s="10">
        <f t="shared" si="69"/>
        <v>-0.6424890210090517</v>
      </c>
      <c r="I102" s="4">
        <f t="shared" si="103"/>
        <v>-9.5212370672067337</v>
      </c>
      <c r="J102" s="4">
        <f t="shared" ref="J102:AH102" si="106">100*(LN(J293)-LN(I293))</f>
        <v>-1.8527477393202929</v>
      </c>
      <c r="K102" s="4">
        <f t="shared" si="106"/>
        <v>-0.97303442257388184</v>
      </c>
      <c r="L102" s="4">
        <f t="shared" si="106"/>
        <v>-3.1251756814166143</v>
      </c>
      <c r="M102" s="4">
        <f t="shared" si="106"/>
        <v>-1.4517606516283976</v>
      </c>
      <c r="N102" s="4">
        <f t="shared" si="106"/>
        <v>-1.0159380103191396</v>
      </c>
      <c r="O102" s="4">
        <f t="shared" si="106"/>
        <v>0.46066094634689136</v>
      </c>
      <c r="P102" s="4">
        <f t="shared" si="106"/>
        <v>0.67573293496554498</v>
      </c>
      <c r="Q102" s="4">
        <f t="shared" si="106"/>
        <v>1.4469782196833592</v>
      </c>
      <c r="R102" s="4">
        <f t="shared" si="106"/>
        <v>1.2512723569024331</v>
      </c>
      <c r="S102" s="4">
        <f t="shared" si="106"/>
        <v>2.7376639154860882</v>
      </c>
      <c r="T102" s="4">
        <f t="shared" si="106"/>
        <v>-16.282736000542464</v>
      </c>
      <c r="U102" s="4">
        <f t="shared" si="106"/>
        <v>6.3378369628033226</v>
      </c>
      <c r="V102" s="4">
        <f t="shared" si="106"/>
        <v>2.1634716830321921</v>
      </c>
      <c r="W102" s="4">
        <f t="shared" si="106"/>
        <v>1.7224470352060095</v>
      </c>
      <c r="X102" s="4">
        <f t="shared" si="106"/>
        <v>2.3708715784879431</v>
      </c>
      <c r="Y102" s="4">
        <f t="shared" si="106"/>
        <v>3.3690671863567445</v>
      </c>
      <c r="Z102" s="4">
        <f t="shared" si="106"/>
        <v>4.1300725909072966</v>
      </c>
      <c r="AA102" s="4">
        <f t="shared" si="106"/>
        <v>-7.6566024817703138</v>
      </c>
      <c r="AB102" s="4">
        <f t="shared" si="106"/>
        <v>-2.5460678668959957</v>
      </c>
      <c r="AC102" s="4">
        <f t="shared" si="106"/>
        <v>-1.3601054246247912</v>
      </c>
      <c r="AD102" s="4">
        <f t="shared" si="106"/>
        <v>0.18516368821117624</v>
      </c>
      <c r="AE102" s="4">
        <f t="shared" si="106"/>
        <v>-0.55275387899840212</v>
      </c>
      <c r="AF102" s="4">
        <f t="shared" si="106"/>
        <v>0.4788379872062265</v>
      </c>
      <c r="AG102" s="4">
        <f t="shared" si="106"/>
        <v>0.57085802361704907</v>
      </c>
      <c r="AH102" s="4">
        <f t="shared" si="106"/>
        <v>1.7325095698494053</v>
      </c>
      <c r="AI102" s="3">
        <v>2006</v>
      </c>
      <c r="AL102" t="s">
        <v>14</v>
      </c>
      <c r="AM102" t="s">
        <v>3</v>
      </c>
      <c r="AN102" t="s">
        <v>15</v>
      </c>
      <c r="AQ102" t="s">
        <v>13</v>
      </c>
    </row>
    <row r="103" spans="1:43" ht="15.6" x14ac:dyDescent="0.3">
      <c r="A103" t="s">
        <v>315</v>
      </c>
      <c r="B103" t="s">
        <v>316</v>
      </c>
      <c r="C103" t="s">
        <v>315</v>
      </c>
      <c r="D103" t="s">
        <v>316</v>
      </c>
      <c r="E103" s="5">
        <v>18.632000000000001</v>
      </c>
      <c r="F103" t="s">
        <v>316</v>
      </c>
      <c r="G103" s="9">
        <v>1.882677273222233</v>
      </c>
      <c r="H103" s="10">
        <f t="shared" si="69"/>
        <v>1.7240737271748274</v>
      </c>
      <c r="I103" s="4">
        <f t="shared" si="103"/>
        <v>6.0398091341717475</v>
      </c>
      <c r="J103" s="4">
        <f t="shared" ref="J103:AH103" si="107">100*(LN(J294)-LN(I294))</f>
        <v>-8.8202996921157961</v>
      </c>
      <c r="K103" s="4">
        <f t="shared" si="107"/>
        <v>8.6610943706263654</v>
      </c>
      <c r="L103" s="4">
        <f t="shared" si="107"/>
        <v>-11.562285128677452</v>
      </c>
      <c r="M103" s="4">
        <f t="shared" si="107"/>
        <v>11.697335022866007</v>
      </c>
      <c r="N103" s="4">
        <f t="shared" si="107"/>
        <v>7.5539613360891877</v>
      </c>
      <c r="O103" s="4">
        <f t="shared" si="107"/>
        <v>3.9167141451370568</v>
      </c>
      <c r="P103" s="4">
        <f t="shared" si="107"/>
        <v>-1.6917858818178644</v>
      </c>
      <c r="Q103" s="4">
        <f t="shared" si="107"/>
        <v>0.76073863971402034</v>
      </c>
      <c r="R103" s="4">
        <f t="shared" si="107"/>
        <v>-1.7144611612993188</v>
      </c>
      <c r="S103" s="4">
        <f t="shared" si="107"/>
        <v>-6.3976951839642027</v>
      </c>
      <c r="T103" s="4">
        <f t="shared" si="107"/>
        <v>-1.9904135496187081</v>
      </c>
      <c r="U103" s="4">
        <f t="shared" si="107"/>
        <v>3.3474884347048928</v>
      </c>
      <c r="V103" s="4">
        <f t="shared" si="107"/>
        <v>3.1165873630124352</v>
      </c>
      <c r="W103" s="4">
        <f t="shared" si="107"/>
        <v>1.2214221694964777</v>
      </c>
      <c r="X103" s="4">
        <f t="shared" si="107"/>
        <v>1.7906657587507979</v>
      </c>
      <c r="Y103" s="4">
        <f t="shared" si="107"/>
        <v>6.3789537359982162</v>
      </c>
      <c r="Z103" s="4">
        <f t="shared" si="107"/>
        <v>4.5844192379815851</v>
      </c>
      <c r="AA103" s="4">
        <f t="shared" si="107"/>
        <v>5.1601426922861293</v>
      </c>
      <c r="AB103" s="4">
        <f t="shared" si="107"/>
        <v>3.8087914781860022</v>
      </c>
      <c r="AC103" s="4">
        <f t="shared" si="107"/>
        <v>1.9006176531298991</v>
      </c>
      <c r="AD103" s="4">
        <f t="shared" si="107"/>
        <v>-0.9710682974329643</v>
      </c>
      <c r="AE103" s="4">
        <f t="shared" si="107"/>
        <v>2.2300032760670163</v>
      </c>
      <c r="AF103" s="4">
        <f t="shared" si="107"/>
        <v>2.704163370991175</v>
      </c>
      <c r="AG103" s="4">
        <f t="shared" si="107"/>
        <v>1.0613097343545874</v>
      </c>
      <c r="AH103" s="4">
        <f t="shared" si="107"/>
        <v>2.0397082479082229</v>
      </c>
      <c r="AI103" s="3">
        <v>2014</v>
      </c>
      <c r="AL103" t="s">
        <v>14</v>
      </c>
      <c r="AM103" t="s">
        <v>3</v>
      </c>
      <c r="AN103" t="s">
        <v>15</v>
      </c>
      <c r="AQ103" t="s">
        <v>13</v>
      </c>
    </row>
    <row r="104" spans="1:43" ht="15.6" x14ac:dyDescent="0.3">
      <c r="A104" t="s">
        <v>318</v>
      </c>
      <c r="B104" t="s">
        <v>319</v>
      </c>
      <c r="C104" t="s">
        <v>318</v>
      </c>
      <c r="D104" t="s">
        <v>319</v>
      </c>
      <c r="E104" s="5">
        <v>31.649000000000001</v>
      </c>
      <c r="F104" t="s">
        <v>319</v>
      </c>
      <c r="G104" s="9">
        <v>28.278166498590519</v>
      </c>
      <c r="H104" s="10">
        <f t="shared" si="69"/>
        <v>3.3937411281981822</v>
      </c>
      <c r="I104" s="4">
        <f t="shared" si="103"/>
        <v>7.5987744164518034</v>
      </c>
      <c r="J104" s="4">
        <f t="shared" ref="J104:AH104" si="108">100*(LN(J295)-LN(I295))</f>
        <v>5.7465308718752439</v>
      </c>
      <c r="K104" s="4">
        <f t="shared" si="108"/>
        <v>6.6741039444563555</v>
      </c>
      <c r="L104" s="4">
        <f t="shared" si="108"/>
        <v>6.0927756331228267</v>
      </c>
      <c r="M104" s="4">
        <f t="shared" si="108"/>
        <v>6.7299400498074036</v>
      </c>
      <c r="N104" s="4">
        <f t="shared" si="108"/>
        <v>6.9516196168484257</v>
      </c>
      <c r="O104" s="4">
        <f t="shared" si="108"/>
        <v>4.5279984380647065</v>
      </c>
      <c r="P104" s="4">
        <f t="shared" si="108"/>
        <v>-10.202303436025772</v>
      </c>
      <c r="Q104" s="4">
        <f t="shared" si="108"/>
        <v>3.4038466767734477</v>
      </c>
      <c r="R104" s="4">
        <f t="shared" si="108"/>
        <v>5.792125675358939</v>
      </c>
      <c r="S104" s="4">
        <f t="shared" si="108"/>
        <v>-2.1236801164626229</v>
      </c>
      <c r="T104" s="4">
        <f t="shared" si="108"/>
        <v>2.7790831008394079</v>
      </c>
      <c r="U104" s="4">
        <f t="shared" si="108"/>
        <v>3.2578151720899839</v>
      </c>
      <c r="V104" s="4">
        <f t="shared" si="108"/>
        <v>4.278035765514332</v>
      </c>
      <c r="W104" s="4">
        <f t="shared" si="108"/>
        <v>2.6727955514395774</v>
      </c>
      <c r="X104" s="4">
        <f t="shared" si="108"/>
        <v>4.1037409442672867</v>
      </c>
      <c r="Y104" s="4">
        <f t="shared" si="108"/>
        <v>5.1127957864304463</v>
      </c>
      <c r="Z104" s="4">
        <f t="shared" si="108"/>
        <v>2.8908496259225203</v>
      </c>
      <c r="AA104" s="4">
        <f t="shared" si="108"/>
        <v>-3.2565341018953475</v>
      </c>
      <c r="AB104" s="4">
        <f t="shared" si="108"/>
        <v>5.4698709689347425</v>
      </c>
      <c r="AC104" s="4">
        <f t="shared" si="108"/>
        <v>3.5160819558416989</v>
      </c>
      <c r="AD104" s="4">
        <f t="shared" si="108"/>
        <v>3.773327053760589</v>
      </c>
      <c r="AE104" s="4">
        <f t="shared" si="108"/>
        <v>3.1598134799070365</v>
      </c>
      <c r="AF104" s="4">
        <f t="shared" si="108"/>
        <v>3.664704372660843</v>
      </c>
      <c r="AG104" s="4">
        <f t="shared" si="108"/>
        <v>2.9071815774535992</v>
      </c>
      <c r="AH104" s="4">
        <f t="shared" si="108"/>
        <v>2.7159763097152734</v>
      </c>
      <c r="AI104" s="3">
        <v>2014</v>
      </c>
      <c r="AL104" t="s">
        <v>14</v>
      </c>
      <c r="AM104" t="s">
        <v>3</v>
      </c>
      <c r="AN104" t="s">
        <v>15</v>
      </c>
      <c r="AQ104" t="s">
        <v>13</v>
      </c>
    </row>
    <row r="105" spans="1:43" ht="15.6" x14ac:dyDescent="0.3">
      <c r="A105" t="s">
        <v>321</v>
      </c>
      <c r="B105" t="s">
        <v>322</v>
      </c>
      <c r="C105" t="s">
        <v>321</v>
      </c>
      <c r="D105" t="s">
        <v>322</v>
      </c>
      <c r="E105" s="5">
        <v>0.35399999999999998</v>
      </c>
      <c r="F105" t="s">
        <v>322</v>
      </c>
      <c r="G105" s="9">
        <v>11.385033322232335</v>
      </c>
      <c r="H105" s="10">
        <f t="shared" si="69"/>
        <v>4.3288089982300271</v>
      </c>
      <c r="I105" s="4">
        <f t="shared" si="103"/>
        <v>2.0596398503663238</v>
      </c>
      <c r="J105" s="4">
        <f t="shared" ref="J105:AH105" si="109">100*(LN(J296)-LN(I296))</f>
        <v>3.4865352766002999</v>
      </c>
      <c r="K105" s="4">
        <f t="shared" si="109"/>
        <v>2.5712867969460262</v>
      </c>
      <c r="L105" s="4">
        <f t="shared" si="109"/>
        <v>4.6032034625655527</v>
      </c>
      <c r="M105" s="4">
        <f t="shared" si="109"/>
        <v>5.2376982323574239</v>
      </c>
      <c r="N105" s="4">
        <f t="shared" si="109"/>
        <v>6.5408664167451391</v>
      </c>
      <c r="O105" s="4">
        <f t="shared" si="109"/>
        <v>7.7959965316235724</v>
      </c>
      <c r="P105" s="4">
        <f t="shared" si="109"/>
        <v>7.2794415966336956</v>
      </c>
      <c r="Q105" s="4">
        <f t="shared" si="109"/>
        <v>4.9621770638323071</v>
      </c>
      <c r="R105" s="4">
        <f t="shared" si="109"/>
        <v>3.164414583851638</v>
      </c>
      <c r="S105" s="4">
        <f t="shared" si="109"/>
        <v>9.115916932244339</v>
      </c>
      <c r="T105" s="4">
        <f t="shared" si="109"/>
        <v>3.5977869400456441</v>
      </c>
      <c r="U105" s="4">
        <f t="shared" si="109"/>
        <v>10.524398559469184</v>
      </c>
      <c r="V105" s="4">
        <f t="shared" si="109"/>
        <v>9.7056470270572959</v>
      </c>
      <c r="W105" s="4">
        <f t="shared" si="109"/>
        <v>-9.8254437135489425</v>
      </c>
      <c r="X105" s="4">
        <f t="shared" si="109"/>
        <v>16.116603689485665</v>
      </c>
      <c r="Y105" s="4">
        <f t="shared" si="109"/>
        <v>8.3413884513309</v>
      </c>
      <c r="Z105" s="4">
        <f t="shared" si="109"/>
        <v>10.97078432574623</v>
      </c>
      <c r="AA105" s="4">
        <f t="shared" si="109"/>
        <v>-3.4336555948113912</v>
      </c>
      <c r="AB105" s="4">
        <f t="shared" si="109"/>
        <v>4.7195243097602813</v>
      </c>
      <c r="AC105" s="4">
        <f t="shared" si="109"/>
        <v>4.7647645815107609</v>
      </c>
      <c r="AD105" s="4">
        <f t="shared" si="109"/>
        <v>-5.2772710790449651E-2</v>
      </c>
      <c r="AE105" s="4">
        <f t="shared" si="109"/>
        <v>-6.5517954680171187</v>
      </c>
      <c r="AF105" s="4">
        <f t="shared" si="109"/>
        <v>4.2950697494090306</v>
      </c>
      <c r="AG105" s="4">
        <f t="shared" si="109"/>
        <v>1.2031595281417395</v>
      </c>
      <c r="AH105" s="4">
        <f t="shared" si="109"/>
        <v>1.3563975354255575</v>
      </c>
      <c r="AI105" s="3">
        <v>2006</v>
      </c>
      <c r="AL105" t="s">
        <v>14</v>
      </c>
      <c r="AM105" t="s">
        <v>3</v>
      </c>
      <c r="AN105" t="s">
        <v>15</v>
      </c>
      <c r="AQ105" t="s">
        <v>13</v>
      </c>
    </row>
    <row r="106" spans="1:43" ht="15.6" x14ac:dyDescent="0.3">
      <c r="A106" t="s">
        <v>324</v>
      </c>
      <c r="B106" t="s">
        <v>325</v>
      </c>
      <c r="C106" t="s">
        <v>324</v>
      </c>
      <c r="D106" t="s">
        <v>325</v>
      </c>
      <c r="E106" s="5">
        <v>16.817</v>
      </c>
      <c r="F106" t="s">
        <v>325</v>
      </c>
      <c r="G106" s="9">
        <v>3.2521856450536188</v>
      </c>
      <c r="H106" s="10">
        <f t="shared" si="69"/>
        <v>1.360854476260545</v>
      </c>
      <c r="I106" s="4">
        <f t="shared" si="103"/>
        <v>6.5973245189745455</v>
      </c>
      <c r="J106" s="4">
        <f t="shared" ref="J106:AH106" si="110">100*(LN(J297)-LN(I297))</f>
        <v>-5.6257294456823814</v>
      </c>
      <c r="K106" s="4">
        <f t="shared" si="110"/>
        <v>1.2391067190964833</v>
      </c>
      <c r="L106" s="4">
        <f t="shared" si="110"/>
        <v>0.9085782948659471</v>
      </c>
      <c r="M106" s="4">
        <f t="shared" si="110"/>
        <v>-0.2583843745016523</v>
      </c>
      <c r="N106" s="4">
        <f t="shared" si="110"/>
        <v>4.5599527110956828</v>
      </c>
      <c r="O106" s="4">
        <f t="shared" si="110"/>
        <v>2.6261575054443043</v>
      </c>
      <c r="P106" s="4">
        <f t="shared" si="110"/>
        <v>1.7176764598564986</v>
      </c>
      <c r="Q106" s="4">
        <f t="shared" si="110"/>
        <v>2.8505373916845045</v>
      </c>
      <c r="R106" s="4">
        <f t="shared" si="110"/>
        <v>-6.1296326464336914</v>
      </c>
      <c r="S106" s="4">
        <f t="shared" si="110"/>
        <v>8.3009556404736173</v>
      </c>
      <c r="T106" s="4">
        <f t="shared" si="110"/>
        <v>1.2333077708339246</v>
      </c>
      <c r="U106" s="4">
        <f t="shared" si="110"/>
        <v>4.2895579662257433</v>
      </c>
      <c r="V106" s="4">
        <f t="shared" si="110"/>
        <v>-0.86559719053731499</v>
      </c>
      <c r="W106" s="4">
        <f t="shared" si="110"/>
        <v>2.8207571260530528</v>
      </c>
      <c r="X106" s="4">
        <f t="shared" si="110"/>
        <v>1.9514620942771899</v>
      </c>
      <c r="Y106" s="4">
        <f t="shared" si="110"/>
        <v>1.0139709214953996</v>
      </c>
      <c r="Z106" s="4">
        <f t="shared" si="110"/>
        <v>1.667225718029286</v>
      </c>
      <c r="AA106" s="4">
        <f t="shared" si="110"/>
        <v>1.2068568679829639</v>
      </c>
      <c r="AB106" s="4">
        <f t="shared" si="110"/>
        <v>2.5581498517178503</v>
      </c>
      <c r="AC106" s="4">
        <f t="shared" si="110"/>
        <v>-0.33749584539535249</v>
      </c>
      <c r="AD106" s="4">
        <f t="shared" si="110"/>
        <v>-2.9613311866258485</v>
      </c>
      <c r="AE106" s="4">
        <f t="shared" si="110"/>
        <v>-1.2924979033678952</v>
      </c>
      <c r="AF106" s="4">
        <f t="shared" si="110"/>
        <v>3.8299887870776317</v>
      </c>
      <c r="AG106" s="4">
        <f t="shared" si="110"/>
        <v>1.7107645506479585</v>
      </c>
      <c r="AH106" s="4">
        <f t="shared" si="110"/>
        <v>1.77055407948572</v>
      </c>
      <c r="AI106" s="3">
        <v>2010</v>
      </c>
      <c r="AL106" t="s">
        <v>14</v>
      </c>
      <c r="AM106" t="s">
        <v>3</v>
      </c>
      <c r="AN106" t="s">
        <v>15</v>
      </c>
      <c r="AQ106" t="s">
        <v>13</v>
      </c>
    </row>
    <row r="107" spans="1:43" ht="15.6" x14ac:dyDescent="0.3">
      <c r="A107" t="s">
        <v>327</v>
      </c>
      <c r="B107" t="s">
        <v>328</v>
      </c>
      <c r="C107" t="s">
        <v>327</v>
      </c>
      <c r="D107" t="s">
        <v>328</v>
      </c>
      <c r="E107" s="5">
        <v>0.42799999999999999</v>
      </c>
      <c r="F107" t="s">
        <v>328</v>
      </c>
      <c r="G107" s="9">
        <v>49.287627828057516</v>
      </c>
      <c r="H107" s="10" t="e">
        <f t="shared" si="69"/>
        <v>#VALUE!</v>
      </c>
      <c r="I107" s="4" t="e">
        <f t="shared" si="103"/>
        <v>#VALUE!</v>
      </c>
      <c r="J107" s="4" t="e">
        <f t="shared" ref="J107:AH107" si="111">100*(LN(J298)-LN(I298))</f>
        <v>#VALUE!</v>
      </c>
      <c r="K107" s="4" t="e">
        <f t="shared" si="111"/>
        <v>#VALUE!</v>
      </c>
      <c r="L107" s="4" t="e">
        <f t="shared" si="111"/>
        <v>#VALUE!</v>
      </c>
      <c r="M107" s="4" t="e">
        <f t="shared" si="111"/>
        <v>#VALUE!</v>
      </c>
      <c r="N107" s="4" t="e">
        <f t="shared" si="111"/>
        <v>#VALUE!</v>
      </c>
      <c r="O107" s="4" t="e">
        <f t="shared" si="111"/>
        <v>#VALUE!</v>
      </c>
      <c r="P107" s="4" t="e">
        <f t="shared" si="111"/>
        <v>#VALUE!</v>
      </c>
      <c r="Q107" s="4" t="e">
        <f t="shared" si="111"/>
        <v>#VALUE!</v>
      </c>
      <c r="R107" s="4" t="e">
        <f t="shared" si="111"/>
        <v>#VALUE!</v>
      </c>
      <c r="S107" s="4">
        <f t="shared" si="111"/>
        <v>-2.1549136339443109</v>
      </c>
      <c r="T107" s="4">
        <f t="shared" si="111"/>
        <v>1.8846607062755538</v>
      </c>
      <c r="U107" s="4">
        <f t="shared" si="111"/>
        <v>1.7208581029514392</v>
      </c>
      <c r="V107" s="4">
        <f t="shared" si="111"/>
        <v>-8.6893472262694615E-2</v>
      </c>
      <c r="W107" s="4">
        <f t="shared" si="111"/>
        <v>3.1324708693432513</v>
      </c>
      <c r="X107" s="4">
        <f t="shared" si="111"/>
        <v>1.3492626397896501</v>
      </c>
      <c r="Y107" s="4">
        <f t="shared" si="111"/>
        <v>3.6292249096749885</v>
      </c>
      <c r="Z107" s="4">
        <f t="shared" si="111"/>
        <v>2.6664328268537929</v>
      </c>
      <c r="AA107" s="4">
        <f t="shared" si="111"/>
        <v>-3.2643627777824591</v>
      </c>
      <c r="AB107" s="4">
        <f t="shared" si="111"/>
        <v>2.7349635158428143</v>
      </c>
      <c r="AC107" s="4">
        <f t="shared" si="111"/>
        <v>1.8461536898623621</v>
      </c>
      <c r="AD107" s="4">
        <f t="shared" si="111"/>
        <v>1.8268062383601347</v>
      </c>
      <c r="AE107" s="4">
        <f t="shared" si="111"/>
        <v>1.4188867425092511</v>
      </c>
      <c r="AF107" s="4">
        <f t="shared" si="111"/>
        <v>2.4933790274539902</v>
      </c>
      <c r="AG107" s="4">
        <f t="shared" si="111"/>
        <v>3.085700281852688</v>
      </c>
      <c r="AH107" s="4">
        <f t="shared" si="111"/>
        <v>3.112821658969267</v>
      </c>
      <c r="AI107" s="3">
        <v>2013</v>
      </c>
      <c r="AL107" t="s">
        <v>14</v>
      </c>
      <c r="AM107" t="s">
        <v>3</v>
      </c>
      <c r="AN107" t="s">
        <v>15</v>
      </c>
      <c r="AQ107" t="s">
        <v>13</v>
      </c>
    </row>
    <row r="108" spans="1:43" ht="15.6" x14ac:dyDescent="0.3">
      <c r="A108" t="s">
        <v>330</v>
      </c>
      <c r="B108" t="s">
        <v>331</v>
      </c>
      <c r="C108" t="s">
        <v>330</v>
      </c>
      <c r="D108" t="s">
        <v>331</v>
      </c>
      <c r="E108" s="5">
        <v>5.6000000000000001E-2</v>
      </c>
      <c r="F108" t="s">
        <v>331</v>
      </c>
      <c r="G108" s="9" t="e">
        <v>#VALUE!</v>
      </c>
      <c r="H108" s="10" t="e">
        <f t="shared" si="69"/>
        <v>#VALUE!</v>
      </c>
      <c r="I108" s="4" t="e">
        <f t="shared" si="103"/>
        <v>#VALUE!</v>
      </c>
      <c r="J108" s="4" t="e">
        <f t="shared" ref="J108:AH108" si="112">100*(LN(J299)-LN(I299))</f>
        <v>#VALUE!</v>
      </c>
      <c r="K108" s="4" t="e">
        <f t="shared" si="112"/>
        <v>#VALUE!</v>
      </c>
      <c r="L108" s="4" t="e">
        <f t="shared" si="112"/>
        <v>#VALUE!</v>
      </c>
      <c r="M108" s="4" t="e">
        <f t="shared" si="112"/>
        <v>#VALUE!</v>
      </c>
      <c r="N108" s="4" t="e">
        <f t="shared" si="112"/>
        <v>#VALUE!</v>
      </c>
      <c r="O108" s="4" t="e">
        <f t="shared" si="112"/>
        <v>#VALUE!</v>
      </c>
      <c r="P108" s="4">
        <f t="shared" si="112"/>
        <v>-4.4088465398480103</v>
      </c>
      <c r="Q108" s="4">
        <f t="shared" si="112"/>
        <v>-4.0078474333835601</v>
      </c>
      <c r="R108" s="4">
        <f t="shared" si="112"/>
        <v>4.978756896090264</v>
      </c>
      <c r="S108" s="4">
        <f t="shared" si="112"/>
        <v>6.6291286476154454</v>
      </c>
      <c r="T108" s="4">
        <f t="shared" si="112"/>
        <v>4.2303667446998539</v>
      </c>
      <c r="U108" s="4">
        <f t="shared" si="112"/>
        <v>-0.29096863634965331</v>
      </c>
      <c r="V108" s="4">
        <f t="shared" si="112"/>
        <v>-1.0546687518372622</v>
      </c>
      <c r="W108" s="4">
        <f t="shared" si="112"/>
        <v>1.1708918455615169</v>
      </c>
      <c r="X108" s="4">
        <f t="shared" si="112"/>
        <v>1.3330015549470886</v>
      </c>
      <c r="Y108" s="4">
        <f t="shared" si="112"/>
        <v>3.0909125228229861</v>
      </c>
      <c r="Z108" s="4">
        <f t="shared" si="112"/>
        <v>-3.3585236464726442</v>
      </c>
      <c r="AA108" s="4">
        <f t="shared" si="112"/>
        <v>-1.2921450084368402</v>
      </c>
      <c r="AB108" s="4">
        <f t="shared" si="112"/>
        <v>4.7417986733668371</v>
      </c>
      <c r="AC108" s="4">
        <f t="shared" si="112"/>
        <v>-0.4241985135819526</v>
      </c>
      <c r="AD108" s="4">
        <f t="shared" si="112"/>
        <v>4.2421947594633913</v>
      </c>
      <c r="AE108" s="4">
        <f t="shared" si="112"/>
        <v>2.5739783514319825</v>
      </c>
      <c r="AF108" s="4">
        <f t="shared" si="112"/>
        <v>-1.0820459539336191</v>
      </c>
      <c r="AG108" s="4">
        <f t="shared" si="112"/>
        <v>9.3566759027208235E-2</v>
      </c>
      <c r="AH108" s="4">
        <f t="shared" si="112"/>
        <v>0.62473115898962206</v>
      </c>
      <c r="AI108" s="3">
        <v>2013</v>
      </c>
      <c r="AL108" t="s">
        <v>14</v>
      </c>
      <c r="AM108" t="s">
        <v>3</v>
      </c>
      <c r="AN108" t="s">
        <v>15</v>
      </c>
      <c r="AQ108" t="s">
        <v>13</v>
      </c>
    </row>
    <row r="109" spans="1:43" ht="15.6" x14ac:dyDescent="0.3">
      <c r="A109" t="s">
        <v>333</v>
      </c>
      <c r="B109" t="s">
        <v>334</v>
      </c>
      <c r="C109" t="s">
        <v>333</v>
      </c>
      <c r="D109" t="s">
        <v>334</v>
      </c>
      <c r="E109" s="5">
        <v>3.794</v>
      </c>
      <c r="F109" t="s">
        <v>334</v>
      </c>
      <c r="G109" s="9">
        <v>7.8213241545747465</v>
      </c>
      <c r="H109" s="10">
        <f t="shared" si="69"/>
        <v>1.5554567842672422</v>
      </c>
      <c r="I109" s="4">
        <f t="shared" si="103"/>
        <v>-2.7143508461183075</v>
      </c>
      <c r="J109" s="4">
        <f t="shared" ref="J109:AH109" si="113">100*(LN(J300)-LN(I300))</f>
        <v>-0.99213827477466765</v>
      </c>
      <c r="K109" s="4">
        <f t="shared" si="113"/>
        <v>2.9301488397271314</v>
      </c>
      <c r="L109" s="4">
        <f t="shared" si="113"/>
        <v>-5.9073405989385819</v>
      </c>
      <c r="M109" s="4">
        <f t="shared" si="113"/>
        <v>6.5530357619639545</v>
      </c>
      <c r="N109" s="4">
        <f t="shared" si="113"/>
        <v>2.8328947322831866</v>
      </c>
      <c r="O109" s="4">
        <f t="shared" si="113"/>
        <v>-6.9596190074408426</v>
      </c>
      <c r="P109" s="4">
        <f t="shared" si="113"/>
        <v>-0.10291297790772092</v>
      </c>
      <c r="Q109" s="4">
        <f t="shared" si="113"/>
        <v>4.5687326165108288</v>
      </c>
      <c r="R109" s="4">
        <f t="shared" si="113"/>
        <v>-3.3104221048260385</v>
      </c>
      <c r="S109" s="4">
        <f t="shared" si="113"/>
        <v>-0.90605315173064582</v>
      </c>
      <c r="T109" s="4">
        <f t="shared" si="113"/>
        <v>-2.2345821337848903</v>
      </c>
      <c r="U109" s="4">
        <f t="shared" si="113"/>
        <v>2.9321010524059332</v>
      </c>
      <c r="V109" s="4">
        <f t="shared" si="113"/>
        <v>2.7649479722743564</v>
      </c>
      <c r="W109" s="4">
        <f t="shared" si="113"/>
        <v>5.8375064267094601</v>
      </c>
      <c r="X109" s="4">
        <f t="shared" si="113"/>
        <v>20.42419102814339</v>
      </c>
      <c r="Y109" s="4">
        <f t="shared" si="113"/>
        <v>1.8041841517657531E-3</v>
      </c>
      <c r="Z109" s="4">
        <f t="shared" si="113"/>
        <v>-1.6262689460150526</v>
      </c>
      <c r="AA109" s="4">
        <f t="shared" si="113"/>
        <v>-3.6700778236159692</v>
      </c>
      <c r="AB109" s="4">
        <f t="shared" si="113"/>
        <v>2.1170465139203287</v>
      </c>
      <c r="AC109" s="4">
        <f t="shared" si="113"/>
        <v>1.7485589269830015</v>
      </c>
      <c r="AD109" s="4">
        <f t="shared" si="113"/>
        <v>3.3325627732677887</v>
      </c>
      <c r="AE109" s="4">
        <f t="shared" si="113"/>
        <v>2.9258714440093314</v>
      </c>
      <c r="AF109" s="4">
        <f t="shared" si="113"/>
        <v>4.3082637266495638</v>
      </c>
      <c r="AG109" s="4">
        <f t="shared" si="113"/>
        <v>1.7403423774180027</v>
      </c>
      <c r="AH109" s="4">
        <f t="shared" si="113"/>
        <v>3.8476338796829879</v>
      </c>
      <c r="AI109" s="3">
        <v>2012</v>
      </c>
      <c r="AL109" t="s">
        <v>14</v>
      </c>
      <c r="AM109" t="s">
        <v>3</v>
      </c>
      <c r="AN109" t="s">
        <v>15</v>
      </c>
      <c r="AQ109" t="s">
        <v>13</v>
      </c>
    </row>
    <row r="110" spans="1:43" ht="15.6" x14ac:dyDescent="0.3">
      <c r="A110" t="s">
        <v>336</v>
      </c>
      <c r="B110" t="s">
        <v>337</v>
      </c>
      <c r="C110" t="s">
        <v>336</v>
      </c>
      <c r="D110" t="s">
        <v>337</v>
      </c>
      <c r="E110" s="5">
        <v>1.2589999999999999</v>
      </c>
      <c r="F110" t="s">
        <v>337</v>
      </c>
      <c r="G110" s="9">
        <v>20.255477138605197</v>
      </c>
      <c r="H110" s="10">
        <f t="shared" si="69"/>
        <v>3.5801719339632565</v>
      </c>
      <c r="I110" s="4">
        <f t="shared" si="103"/>
        <v>3.2782981179694914</v>
      </c>
      <c r="J110" s="4">
        <f t="shared" ref="J110:AH110" si="114">100*(LN(J301)-LN(I301))</f>
        <v>4.9819328935816642</v>
      </c>
      <c r="K110" s="4">
        <f t="shared" si="114"/>
        <v>3.8694777248711176</v>
      </c>
      <c r="L110" s="4">
        <f t="shared" si="114"/>
        <v>2.7387938659323652</v>
      </c>
      <c r="M110" s="4">
        <f t="shared" si="114"/>
        <v>2.9531282638339817</v>
      </c>
      <c r="N110" s="4">
        <f t="shared" si="114"/>
        <v>4.2743381610426567</v>
      </c>
      <c r="O110" s="4">
        <f t="shared" si="114"/>
        <v>4.4348623698557077</v>
      </c>
      <c r="P110" s="4">
        <f t="shared" si="114"/>
        <v>4.8530492104156053</v>
      </c>
      <c r="Q110" s="4">
        <f t="shared" si="114"/>
        <v>1.5704966417532162</v>
      </c>
      <c r="R110" s="4">
        <f t="shared" si="114"/>
        <v>6.8863926805564191</v>
      </c>
      <c r="S110" s="4">
        <f t="shared" si="114"/>
        <v>2.1967345778749703</v>
      </c>
      <c r="T110" s="4">
        <f t="shared" si="114"/>
        <v>1.0097550256455534</v>
      </c>
      <c r="U110" s="4">
        <f t="shared" si="114"/>
        <v>5.0881688994127927</v>
      </c>
      <c r="V110" s="4">
        <f t="shared" si="114"/>
        <v>3.5824959036419912</v>
      </c>
      <c r="W110" s="4">
        <f t="shared" si="114"/>
        <v>0.85000996022444042</v>
      </c>
      <c r="X110" s="4">
        <f t="shared" si="114"/>
        <v>3.9483881624876815</v>
      </c>
      <c r="Y110" s="4">
        <f t="shared" si="114"/>
        <v>5.2680447838893585</v>
      </c>
      <c r="Z110" s="4">
        <f t="shared" si="114"/>
        <v>5.0029570337974505</v>
      </c>
      <c r="AA110" s="4">
        <f t="shared" si="114"/>
        <v>2.7378868254070099</v>
      </c>
      <c r="AB110" s="4">
        <f t="shared" si="114"/>
        <v>3.7804863467679084</v>
      </c>
      <c r="AC110" s="4">
        <f t="shared" si="114"/>
        <v>3.6525694783763996</v>
      </c>
      <c r="AD110" s="4">
        <f t="shared" si="114"/>
        <v>2.9004765902033824</v>
      </c>
      <c r="AE110" s="4">
        <f t="shared" si="114"/>
        <v>2.9157008683178276</v>
      </c>
      <c r="AF110" s="4">
        <f t="shared" si="114"/>
        <v>3.5316579395558989</v>
      </c>
      <c r="AG110" s="4">
        <f t="shared" si="114"/>
        <v>3.0901262018588227</v>
      </c>
      <c r="AH110" s="4">
        <f t="shared" si="114"/>
        <v>3.6882417557709601</v>
      </c>
      <c r="AI110" s="3">
        <v>2012</v>
      </c>
      <c r="AL110" t="s">
        <v>14</v>
      </c>
      <c r="AM110" t="s">
        <v>3</v>
      </c>
      <c r="AN110" t="s">
        <v>15</v>
      </c>
      <c r="AQ110" t="s">
        <v>13</v>
      </c>
    </row>
    <row r="111" spans="1:43" ht="15.6" x14ac:dyDescent="0.3">
      <c r="A111" t="s">
        <v>339</v>
      </c>
      <c r="B111" t="s">
        <v>340</v>
      </c>
      <c r="C111" t="s">
        <v>339</v>
      </c>
      <c r="D111" t="s">
        <v>340</v>
      </c>
      <c r="E111" s="5">
        <v>122.47499999999999</v>
      </c>
      <c r="F111" t="s">
        <v>340</v>
      </c>
      <c r="G111" s="9">
        <v>33.966480559062134</v>
      </c>
      <c r="H111" s="10">
        <f t="shared" si="69"/>
        <v>1.2826065253748631</v>
      </c>
      <c r="I111" s="4">
        <f t="shared" si="103"/>
        <v>2.345573042629745</v>
      </c>
      <c r="J111" s="4">
        <f t="shared" ref="J111:AH111" si="115">100*(LN(J302)-LN(I302))</f>
        <v>1.7997702952564865</v>
      </c>
      <c r="K111" s="4">
        <f t="shared" si="115"/>
        <v>0.60915917227255534</v>
      </c>
      <c r="L111" s="4">
        <f t="shared" si="115"/>
        <v>3.0434652509899962</v>
      </c>
      <c r="M111" s="4">
        <f t="shared" si="115"/>
        <v>-7.4615110097516535</v>
      </c>
      <c r="N111" s="4">
        <f t="shared" si="115"/>
        <v>4.2521710038352367</v>
      </c>
      <c r="O111" s="4">
        <f t="shared" si="115"/>
        <v>5.3556294154505579</v>
      </c>
      <c r="P111" s="4">
        <f t="shared" si="115"/>
        <v>3.2856021242428923</v>
      </c>
      <c r="Q111" s="4">
        <f t="shared" si="115"/>
        <v>1.40027405633667</v>
      </c>
      <c r="R111" s="4">
        <f t="shared" si="115"/>
        <v>3.9747882703760951</v>
      </c>
      <c r="S111" s="4">
        <f t="shared" si="115"/>
        <v>-1.8155984741834885</v>
      </c>
      <c r="T111" s="4">
        <f t="shared" si="115"/>
        <v>-1.1289136407370393</v>
      </c>
      <c r="U111" s="4">
        <f t="shared" si="115"/>
        <v>0.16158154389191992</v>
      </c>
      <c r="V111" s="4">
        <f t="shared" si="115"/>
        <v>3.0367119586561131</v>
      </c>
      <c r="W111" s="4">
        <f t="shared" si="115"/>
        <v>1.8617942155076506</v>
      </c>
      <c r="X111" s="4">
        <f t="shared" si="115"/>
        <v>3.7106254117611925</v>
      </c>
      <c r="Y111" s="4">
        <f t="shared" si="115"/>
        <v>1.8356804352857026</v>
      </c>
      <c r="Z111" s="4">
        <f t="shared" si="115"/>
        <v>2.5776976583813394E-2</v>
      </c>
      <c r="AA111" s="4">
        <f t="shared" si="115"/>
        <v>-6.1927640073415446</v>
      </c>
      <c r="AB111" s="4">
        <f t="shared" si="115"/>
        <v>3.7138280334504614</v>
      </c>
      <c r="AC111" s="4">
        <f t="shared" si="115"/>
        <v>2.7533262066445019</v>
      </c>
      <c r="AD111" s="4">
        <f t="shared" si="115"/>
        <v>2.76210810382711</v>
      </c>
      <c r="AE111" s="4">
        <f t="shared" si="115"/>
        <v>0.23725989880869491</v>
      </c>
      <c r="AF111" s="4">
        <f t="shared" si="115"/>
        <v>1.0111005932072814</v>
      </c>
      <c r="AG111" s="4">
        <f t="shared" si="115"/>
        <v>1.1455886223549427</v>
      </c>
      <c r="AH111" s="4">
        <f t="shared" si="115"/>
        <v>1.6247421603905465</v>
      </c>
      <c r="AI111" s="3">
        <v>2014</v>
      </c>
      <c r="AL111" t="s">
        <v>14</v>
      </c>
      <c r="AM111" t="s">
        <v>3</v>
      </c>
      <c r="AN111" t="s">
        <v>15</v>
      </c>
      <c r="AQ111" t="s">
        <v>13</v>
      </c>
    </row>
    <row r="112" spans="1:43" ht="15.6" x14ac:dyDescent="0.3">
      <c r="A112" t="s">
        <v>342</v>
      </c>
      <c r="B112" t="s">
        <v>343</v>
      </c>
      <c r="C112" t="s">
        <v>342</v>
      </c>
      <c r="D112" t="s">
        <v>343</v>
      </c>
      <c r="E112" s="5">
        <v>0.10299999999999999</v>
      </c>
      <c r="F112" t="s">
        <v>343</v>
      </c>
      <c r="G112" s="9" t="e">
        <v>#VALUE!</v>
      </c>
      <c r="H112" s="10" t="e">
        <f t="shared" si="69"/>
        <v>#VALUE!</v>
      </c>
      <c r="I112" s="4" t="e">
        <f t="shared" si="103"/>
        <v>#VALUE!</v>
      </c>
      <c r="J112" s="4" t="e">
        <f t="shared" ref="J112:AH112" si="116">100*(LN(J303)-LN(I303))</f>
        <v>#VALUE!</v>
      </c>
      <c r="K112" s="4" t="e">
        <f t="shared" si="116"/>
        <v>#VALUE!</v>
      </c>
      <c r="L112" s="4" t="e">
        <f t="shared" si="116"/>
        <v>#VALUE!</v>
      </c>
      <c r="M112" s="4" t="e">
        <f t="shared" si="116"/>
        <v>#VALUE!</v>
      </c>
      <c r="N112" s="4">
        <f t="shared" si="116"/>
        <v>-3.3981033493312829</v>
      </c>
      <c r="O112" s="4">
        <f t="shared" si="116"/>
        <v>-6.4979964533438128</v>
      </c>
      <c r="P112" s="4">
        <f t="shared" si="116"/>
        <v>2.7825396259822277</v>
      </c>
      <c r="Q112" s="4">
        <f t="shared" si="116"/>
        <v>1.1572283743148226</v>
      </c>
      <c r="R112" s="4">
        <f t="shared" si="116"/>
        <v>4.2629880035076617</v>
      </c>
      <c r="S112" s="4">
        <f t="shared" si="116"/>
        <v>1.8976643761539513</v>
      </c>
      <c r="T112" s="4">
        <f t="shared" si="116"/>
        <v>0.87991126285409393</v>
      </c>
      <c r="U112" s="4">
        <f t="shared" si="116"/>
        <v>2.0849068565143014</v>
      </c>
      <c r="V112" s="4">
        <f t="shared" si="116"/>
        <v>-3.0447295411523356</v>
      </c>
      <c r="W112" s="4">
        <f t="shared" si="116"/>
        <v>2.4320856968813587</v>
      </c>
      <c r="X112" s="4">
        <f t="shared" si="116"/>
        <v>0.36685114886720882</v>
      </c>
      <c r="Y112" s="4">
        <f t="shared" si="116"/>
        <v>-1.6225888067492811</v>
      </c>
      <c r="Z112" s="4">
        <f t="shared" si="116"/>
        <v>-1.9653264451520158</v>
      </c>
      <c r="AA112" s="4">
        <f t="shared" si="116"/>
        <v>1.4034016716821363</v>
      </c>
      <c r="AB112" s="4">
        <f t="shared" si="116"/>
        <v>3.631833715278443</v>
      </c>
      <c r="AC112" s="4">
        <f t="shared" si="116"/>
        <v>1.0412880838591931</v>
      </c>
      <c r="AD112" s="4">
        <f t="shared" si="116"/>
        <v>-0.16003313924750628</v>
      </c>
      <c r="AE112" s="4">
        <f t="shared" si="116"/>
        <v>-3.8424445130198492</v>
      </c>
      <c r="AF112" s="4">
        <f t="shared" si="116"/>
        <v>-1.425707573622681</v>
      </c>
      <c r="AG112" s="4">
        <f t="shared" si="116"/>
        <v>-0.15182328034075709</v>
      </c>
      <c r="AH112" s="4">
        <f t="shared" si="116"/>
        <v>1.6987626922086996</v>
      </c>
      <c r="AI112" s="3">
        <v>2013</v>
      </c>
      <c r="AL112" t="s">
        <v>14</v>
      </c>
      <c r="AM112" t="s">
        <v>3</v>
      </c>
      <c r="AN112" t="s">
        <v>15</v>
      </c>
      <c r="AQ112" t="s">
        <v>13</v>
      </c>
    </row>
    <row r="113" spans="1:43" ht="15.6" x14ac:dyDescent="0.3">
      <c r="A113" t="s">
        <v>345</v>
      </c>
      <c r="B113" t="s">
        <v>346</v>
      </c>
      <c r="C113" t="s">
        <v>345</v>
      </c>
      <c r="D113" t="s">
        <v>346</v>
      </c>
      <c r="E113" s="5">
        <v>3.5539999999999998</v>
      </c>
      <c r="F113" t="s">
        <v>346</v>
      </c>
      <c r="G113" s="9" t="e">
        <v>#VALUE!</v>
      </c>
      <c r="H113" s="10" t="e">
        <f t="shared" si="69"/>
        <v>#VALUE!</v>
      </c>
      <c r="I113" s="4" t="e">
        <f t="shared" si="103"/>
        <v>#VALUE!</v>
      </c>
      <c r="J113" s="4" t="e">
        <f t="shared" ref="J113:AH113" si="117">100*(LN(J304)-LN(I304))</f>
        <v>#VALUE!</v>
      </c>
      <c r="K113" s="4">
        <f t="shared" si="117"/>
        <v>-1.2074383202787864</v>
      </c>
      <c r="L113" s="4">
        <f t="shared" si="117"/>
        <v>-17.144294824913242</v>
      </c>
      <c r="M113" s="4">
        <f t="shared" si="117"/>
        <v>-20.013688894960513</v>
      </c>
      <c r="N113" s="4">
        <f t="shared" si="117"/>
        <v>-5.7387885480138401</v>
      </c>
      <c r="O113" s="4">
        <f t="shared" si="117"/>
        <v>1.966607791552466</v>
      </c>
      <c r="P113" s="4">
        <f t="shared" si="117"/>
        <v>9.8756317115729964</v>
      </c>
      <c r="Q113" s="4">
        <f t="shared" si="117"/>
        <v>-3.2702481759669055</v>
      </c>
      <c r="R113" s="4">
        <f t="shared" si="117"/>
        <v>2.2448850146262522</v>
      </c>
      <c r="S113" s="4">
        <f t="shared" si="117"/>
        <v>6.2074830902279388</v>
      </c>
      <c r="T113" s="4">
        <f t="shared" si="117"/>
        <v>7.7207214086469911</v>
      </c>
      <c r="U113" s="4">
        <f t="shared" si="117"/>
        <v>6.6754468853170046</v>
      </c>
      <c r="V113" s="4">
        <f t="shared" si="117"/>
        <v>7.4064802695043674</v>
      </c>
      <c r="W113" s="4">
        <f t="shared" si="117"/>
        <v>7.4276150487559534</v>
      </c>
      <c r="X113" s="4">
        <f t="shared" si="117"/>
        <v>4.9657656437958941</v>
      </c>
      <c r="Y113" s="4">
        <f t="shared" si="117"/>
        <v>3.19980296060276</v>
      </c>
      <c r="Z113" s="4">
        <f t="shared" si="117"/>
        <v>7.7804242604181617</v>
      </c>
      <c r="AA113" s="4">
        <f t="shared" si="117"/>
        <v>-6.0307983117509956</v>
      </c>
      <c r="AB113" s="4">
        <f t="shared" si="117"/>
        <v>6.9604761840653673</v>
      </c>
      <c r="AC113" s="4">
        <f t="shared" si="117"/>
        <v>6.684979188108553</v>
      </c>
      <c r="AD113" s="4">
        <f t="shared" si="117"/>
        <v>-0.71108901602752184</v>
      </c>
      <c r="AE113" s="4">
        <f t="shared" si="117"/>
        <v>8.9852973219406884</v>
      </c>
      <c r="AF113" s="4">
        <f t="shared" si="117"/>
        <v>4.5496812274064879</v>
      </c>
      <c r="AG113" s="4">
        <f t="shared" si="117"/>
        <v>-0.95269422720054564</v>
      </c>
      <c r="AH113" s="4">
        <f t="shared" si="117"/>
        <v>1.5412342126124301</v>
      </c>
      <c r="AI113" s="3">
        <v>2013</v>
      </c>
      <c r="AL113" t="s">
        <v>14</v>
      </c>
      <c r="AM113" t="s">
        <v>3</v>
      </c>
      <c r="AN113" t="s">
        <v>15</v>
      </c>
      <c r="AQ113" t="s">
        <v>13</v>
      </c>
    </row>
    <row r="114" spans="1:43" ht="15.6" x14ac:dyDescent="0.3">
      <c r="A114" t="s">
        <v>348</v>
      </c>
      <c r="B114" t="s">
        <v>349</v>
      </c>
      <c r="C114" t="s">
        <v>348</v>
      </c>
      <c r="D114" t="s">
        <v>349</v>
      </c>
      <c r="E114" s="5">
        <v>3.0139999999999998</v>
      </c>
      <c r="F114" t="s">
        <v>349</v>
      </c>
      <c r="G114" s="9">
        <v>14.978783766537129</v>
      </c>
      <c r="H114" s="10">
        <f t="shared" si="69"/>
        <v>2.9025050323786568</v>
      </c>
      <c r="I114" s="4">
        <f t="shared" si="103"/>
        <v>-12.068689244500241</v>
      </c>
      <c r="J114" s="4">
        <f t="shared" ref="J114:AH114" si="118">100*(LN(J305)-LN(I305))</f>
        <v>-11.55823778885896</v>
      </c>
      <c r="K114" s="4">
        <f t="shared" si="118"/>
        <v>-4.14599546157568</v>
      </c>
      <c r="L114" s="4">
        <f t="shared" si="118"/>
        <v>1.1717927238704462</v>
      </c>
      <c r="M114" s="4">
        <f t="shared" si="118"/>
        <v>4.6890519558170141</v>
      </c>
      <c r="N114" s="4">
        <f t="shared" si="118"/>
        <v>0.7753798545893531</v>
      </c>
      <c r="O114" s="4">
        <f t="shared" si="118"/>
        <v>2.5079952651664073</v>
      </c>
      <c r="P114" s="4">
        <f t="shared" si="118"/>
        <v>1.9447537708915164</v>
      </c>
      <c r="Q114" s="4">
        <f t="shared" si="118"/>
        <v>1.697053632475054</v>
      </c>
      <c r="R114" s="4">
        <f t="shared" si="118"/>
        <v>-0.18693030070018324</v>
      </c>
      <c r="S114" s="4">
        <f t="shared" si="118"/>
        <v>3.1012920602631056</v>
      </c>
      <c r="T114" s="4">
        <f t="shared" si="118"/>
        <v>3.7405662971666587</v>
      </c>
      <c r="U114" s="4">
        <f t="shared" si="118"/>
        <v>5.8585834399988101</v>
      </c>
      <c r="V114" s="4">
        <f t="shared" si="118"/>
        <v>7.8528336273555155</v>
      </c>
      <c r="W114" s="4">
        <f t="shared" si="118"/>
        <v>5.1516370945561718</v>
      </c>
      <c r="X114" s="4">
        <f t="shared" si="118"/>
        <v>6.6451949169751501</v>
      </c>
      <c r="Y114" s="4">
        <f t="shared" si="118"/>
        <v>6.9926123328684753</v>
      </c>
      <c r="Z114" s="4">
        <f t="shared" si="118"/>
        <v>5.8484217282305906</v>
      </c>
      <c r="AA114" s="4">
        <f t="shared" si="118"/>
        <v>-3.968694208667678</v>
      </c>
      <c r="AB114" s="4">
        <f t="shared" si="118"/>
        <v>5.4114299808070143</v>
      </c>
      <c r="AC114" s="4">
        <f t="shared" si="118"/>
        <v>14.807448879971652</v>
      </c>
      <c r="AD114" s="4">
        <f t="shared" si="118"/>
        <v>9.721389480135656</v>
      </c>
      <c r="AE114" s="4">
        <f t="shared" si="118"/>
        <v>9.5300472656235868</v>
      </c>
      <c r="AF114" s="4">
        <f t="shared" si="118"/>
        <v>5.9879985281389381</v>
      </c>
      <c r="AG114" s="4">
        <f t="shared" si="118"/>
        <v>1.911130458016963</v>
      </c>
      <c r="AH114" s="4">
        <f t="shared" si="118"/>
        <v>2.0470645532297382</v>
      </c>
      <c r="AI114" s="3">
        <v>2014</v>
      </c>
      <c r="AL114" t="s">
        <v>14</v>
      </c>
      <c r="AM114" t="s">
        <v>3</v>
      </c>
      <c r="AN114" t="s">
        <v>15</v>
      </c>
      <c r="AQ114" t="s">
        <v>13</v>
      </c>
    </row>
    <row r="115" spans="1:43" ht="15.6" x14ac:dyDescent="0.3">
      <c r="A115" t="s">
        <v>351</v>
      </c>
      <c r="B115" t="s">
        <v>352</v>
      </c>
      <c r="C115" t="s">
        <v>351</v>
      </c>
      <c r="D115" t="s">
        <v>352</v>
      </c>
      <c r="E115" s="5">
        <v>0.627</v>
      </c>
      <c r="F115" t="s">
        <v>352</v>
      </c>
      <c r="G115" s="9" t="e">
        <v>#VALUE!</v>
      </c>
      <c r="H115" s="10" t="e">
        <f t="shared" si="69"/>
        <v>#VALUE!</v>
      </c>
      <c r="I115" s="4" t="e">
        <f t="shared" si="103"/>
        <v>#VALUE!</v>
      </c>
      <c r="J115" s="4" t="e">
        <f t="shared" ref="J115:AH115" si="119">100*(LN(J306)-LN(I306))</f>
        <v>#VALUE!</v>
      </c>
      <c r="K115" s="4" t="e">
        <f t="shared" si="119"/>
        <v>#VALUE!</v>
      </c>
      <c r="L115" s="4" t="e">
        <f t="shared" si="119"/>
        <v>#VALUE!</v>
      </c>
      <c r="M115" s="4" t="e">
        <f t="shared" si="119"/>
        <v>#VALUE!</v>
      </c>
      <c r="N115" s="4" t="e">
        <f t="shared" si="119"/>
        <v>#VALUE!</v>
      </c>
      <c r="O115" s="4" t="e">
        <f t="shared" si="119"/>
        <v>#VALUE!</v>
      </c>
      <c r="P115" s="4" t="e">
        <f t="shared" si="119"/>
        <v>#VALUE!</v>
      </c>
      <c r="Q115" s="4" t="e">
        <f t="shared" si="119"/>
        <v>#VALUE!</v>
      </c>
      <c r="R115" s="4" t="e">
        <f t="shared" si="119"/>
        <v>#VALUE!</v>
      </c>
      <c r="S115" s="4">
        <f t="shared" si="119"/>
        <v>0.7199735204684643</v>
      </c>
      <c r="T115" s="4">
        <f t="shared" si="119"/>
        <v>1.8528021966151442</v>
      </c>
      <c r="U115" s="4">
        <f t="shared" si="119"/>
        <v>2.4398847131168466</v>
      </c>
      <c r="V115" s="4">
        <f t="shared" si="119"/>
        <v>4.2765909595293472</v>
      </c>
      <c r="W115" s="4">
        <f t="shared" si="119"/>
        <v>4.0848460117164365</v>
      </c>
      <c r="X115" s="4">
        <f t="shared" si="119"/>
        <v>8.2207573855976435</v>
      </c>
      <c r="Y115" s="4">
        <f t="shared" si="119"/>
        <v>10.136036443186569</v>
      </c>
      <c r="Z115" s="4">
        <f t="shared" si="119"/>
        <v>6.494875543330636</v>
      </c>
      <c r="AA115" s="4">
        <f t="shared" si="119"/>
        <v>-6.0834210107687525</v>
      </c>
      <c r="AB115" s="4">
        <f t="shared" si="119"/>
        <v>2.2508497841041475</v>
      </c>
      <c r="AC115" s="4">
        <f t="shared" si="119"/>
        <v>2.9953354590755765</v>
      </c>
      <c r="AD115" s="4">
        <f t="shared" si="119"/>
        <v>-2.7720110009004983</v>
      </c>
      <c r="AE115" s="4">
        <f t="shared" si="119"/>
        <v>3.0898143601657324</v>
      </c>
      <c r="AF115" s="4">
        <f t="shared" si="119"/>
        <v>1.2893559328935211</v>
      </c>
      <c r="AG115" s="4">
        <f t="shared" si="119"/>
        <v>2.9925955955617312</v>
      </c>
      <c r="AH115" s="4">
        <f t="shared" si="119"/>
        <v>4.6165562284013362</v>
      </c>
      <c r="AI115" s="3">
        <v>2013</v>
      </c>
      <c r="AL115" t="s">
        <v>14</v>
      </c>
      <c r="AM115" t="s">
        <v>3</v>
      </c>
      <c r="AN115" t="s">
        <v>15</v>
      </c>
      <c r="AQ115" t="s">
        <v>13</v>
      </c>
    </row>
    <row r="116" spans="1:43" ht="15.6" x14ac:dyDescent="0.3">
      <c r="A116" t="s">
        <v>353</v>
      </c>
      <c r="B116" t="s">
        <v>354</v>
      </c>
      <c r="C116" t="s">
        <v>353</v>
      </c>
      <c r="D116" t="s">
        <v>354</v>
      </c>
      <c r="E116" s="5">
        <v>33.826999999999998</v>
      </c>
      <c r="F116" t="s">
        <v>354</v>
      </c>
      <c r="G116" s="9">
        <v>11.036447461804842</v>
      </c>
      <c r="H116" s="10">
        <f t="shared" si="69"/>
        <v>2.547500540831571</v>
      </c>
      <c r="I116" s="4">
        <f t="shared" si="103"/>
        <v>4.9867776359043603</v>
      </c>
      <c r="J116" s="4">
        <f t="shared" ref="J116:AH116" si="120">100*(LN(J307)-LN(I307))</f>
        <v>-4.0384113823266787</v>
      </c>
      <c r="K116" s="4">
        <f t="shared" si="120"/>
        <v>-2.6059657299194683</v>
      </c>
      <c r="L116" s="4">
        <f t="shared" si="120"/>
        <v>8.2857084461712915</v>
      </c>
      <c r="M116" s="4">
        <f t="shared" si="120"/>
        <v>-7.3157520774765672</v>
      </c>
      <c r="N116" s="4">
        <f t="shared" si="120"/>
        <v>9.9294620448633353</v>
      </c>
      <c r="O116" s="4">
        <f t="shared" si="120"/>
        <v>-3.2791682053044724</v>
      </c>
      <c r="P116" s="4">
        <f t="shared" si="120"/>
        <v>5.3002178975701142</v>
      </c>
      <c r="Q116" s="4">
        <f t="shared" si="120"/>
        <v>-0.577697507794106</v>
      </c>
      <c r="R116" s="4">
        <f t="shared" si="120"/>
        <v>1.0916113497177804</v>
      </c>
      <c r="S116" s="4">
        <f t="shared" si="120"/>
        <v>5.7826313723454703</v>
      </c>
      <c r="T116" s="4">
        <f t="shared" si="120"/>
        <v>1.8605889827840727</v>
      </c>
      <c r="U116" s="4">
        <f t="shared" si="120"/>
        <v>4.6469561950184257</v>
      </c>
      <c r="V116" s="4">
        <f t="shared" si="120"/>
        <v>3.6088387321775883</v>
      </c>
      <c r="W116" s="4">
        <f t="shared" si="120"/>
        <v>2.1321671167362055</v>
      </c>
      <c r="X116" s="4">
        <f t="shared" si="120"/>
        <v>6.2005658744496372</v>
      </c>
      <c r="Y116" s="4">
        <f t="shared" si="120"/>
        <v>2.3788031637666407</v>
      </c>
      <c r="Z116" s="4">
        <f t="shared" si="120"/>
        <v>4.670918536177382</v>
      </c>
      <c r="AA116" s="4">
        <f t="shared" si="120"/>
        <v>3.0810535832209496</v>
      </c>
      <c r="AB116" s="4">
        <f t="shared" si="120"/>
        <v>2.6810312498074751</v>
      </c>
      <c r="AC116" s="4">
        <f t="shared" si="120"/>
        <v>4.0633540032958493</v>
      </c>
      <c r="AD116" s="4">
        <f t="shared" si="120"/>
        <v>1.9301391214726848</v>
      </c>
      <c r="AE116" s="4">
        <f t="shared" si="120"/>
        <v>3.6044358381911223</v>
      </c>
      <c r="AF116" s="4">
        <f t="shared" si="120"/>
        <v>1.4009512934643809</v>
      </c>
      <c r="AG116" s="4">
        <f t="shared" si="120"/>
        <v>3.7809822048926023</v>
      </c>
      <c r="AH116" s="4">
        <f t="shared" si="120"/>
        <v>2.6348143224147691</v>
      </c>
      <c r="AI116" s="3">
        <v>2014</v>
      </c>
      <c r="AL116" t="s">
        <v>14</v>
      </c>
      <c r="AM116" t="s">
        <v>3</v>
      </c>
      <c r="AN116" t="s">
        <v>15</v>
      </c>
      <c r="AQ116" t="s">
        <v>13</v>
      </c>
    </row>
    <row r="117" spans="1:43" ht="15.6" x14ac:dyDescent="0.3">
      <c r="A117" t="s">
        <v>356</v>
      </c>
      <c r="B117" t="s">
        <v>357</v>
      </c>
      <c r="C117" t="s">
        <v>356</v>
      </c>
      <c r="D117" t="s">
        <v>357</v>
      </c>
      <c r="E117" s="5">
        <v>27.808</v>
      </c>
      <c r="F117" t="s">
        <v>357</v>
      </c>
      <c r="G117" s="9">
        <v>1.127852562231525</v>
      </c>
      <c r="H117" s="10">
        <f t="shared" si="69"/>
        <v>4.1739659269843727</v>
      </c>
      <c r="I117" s="4">
        <f t="shared" si="103"/>
        <v>3.9745904614418848</v>
      </c>
      <c r="J117" s="4">
        <f t="shared" ref="J117:AH117" si="121">100*(LN(J308)-LN(I308))</f>
        <v>-10.435236054767039</v>
      </c>
      <c r="K117" s="4">
        <f t="shared" si="121"/>
        <v>5.928235730812581</v>
      </c>
      <c r="L117" s="4">
        <f t="shared" si="121"/>
        <v>2.6361721923136017</v>
      </c>
      <c r="M117" s="4">
        <f t="shared" si="121"/>
        <v>-1.017332356642342</v>
      </c>
      <c r="N117" s="4">
        <f t="shared" si="121"/>
        <v>9.7848031849247619</v>
      </c>
      <c r="O117" s="4">
        <f t="shared" si="121"/>
        <v>7.7647246475809339</v>
      </c>
      <c r="P117" s="4">
        <f t="shared" si="121"/>
        <v>7.4121080564736985</v>
      </c>
      <c r="Q117" s="4">
        <f t="shared" si="121"/>
        <v>5.8146467374756483</v>
      </c>
      <c r="R117" s="4">
        <f t="shared" si="121"/>
        <v>-2.0522784060206689</v>
      </c>
      <c r="S117" s="4">
        <f t="shared" si="121"/>
        <v>9.2087554059036236</v>
      </c>
      <c r="T117" s="4">
        <f t="shared" si="121"/>
        <v>6.0253519095034846</v>
      </c>
      <c r="U117" s="4">
        <f t="shared" si="121"/>
        <v>3.8212979977206629</v>
      </c>
      <c r="V117" s="4">
        <f t="shared" si="121"/>
        <v>5.3864632165071313</v>
      </c>
      <c r="W117" s="4">
        <f t="shared" si="121"/>
        <v>4.6946375967136689</v>
      </c>
      <c r="X117" s="4">
        <f t="shared" si="121"/>
        <v>6.0003523216384025</v>
      </c>
      <c r="Y117" s="4">
        <f t="shared" si="121"/>
        <v>4.5104032728051635</v>
      </c>
      <c r="Z117" s="4">
        <f t="shared" si="121"/>
        <v>2.9840646761371659</v>
      </c>
      <c r="AA117" s="4">
        <f t="shared" si="121"/>
        <v>3.6808532099652069</v>
      </c>
      <c r="AB117" s="4">
        <f t="shared" si="121"/>
        <v>4.3129372762626517</v>
      </c>
      <c r="AC117" s="4">
        <f t="shared" si="121"/>
        <v>4.6424022122145914</v>
      </c>
      <c r="AD117" s="4">
        <f t="shared" si="121"/>
        <v>4.3397359496776033</v>
      </c>
      <c r="AE117" s="4">
        <f t="shared" si="121"/>
        <v>4.7097996309558354</v>
      </c>
      <c r="AF117" s="4">
        <f t="shared" si="121"/>
        <v>4.6010314141602393</v>
      </c>
      <c r="AG117" s="4">
        <f t="shared" si="121"/>
        <v>4.4120505276289634</v>
      </c>
      <c r="AH117" s="4">
        <f t="shared" si="121"/>
        <v>5.3825432902062431</v>
      </c>
      <c r="AI117" s="3">
        <v>2013</v>
      </c>
      <c r="AL117" t="s">
        <v>14</v>
      </c>
      <c r="AM117" t="s">
        <v>3</v>
      </c>
      <c r="AN117" t="s">
        <v>15</v>
      </c>
      <c r="AQ117" t="s">
        <v>13</v>
      </c>
    </row>
    <row r="118" spans="1:43" ht="15.6" x14ac:dyDescent="0.3">
      <c r="A118" t="s">
        <v>359</v>
      </c>
      <c r="B118" t="s">
        <v>360</v>
      </c>
      <c r="C118" t="s">
        <v>359</v>
      </c>
      <c r="D118" t="s">
        <v>360</v>
      </c>
      <c r="E118" s="5">
        <v>52.253999999999998</v>
      </c>
      <c r="F118" t="s">
        <v>360</v>
      </c>
      <c r="G118" s="9" t="e">
        <v>#VALUE!</v>
      </c>
      <c r="H118" s="10" t="e">
        <f t="shared" si="69"/>
        <v>#VALUE!</v>
      </c>
      <c r="I118" s="4" t="e">
        <f t="shared" si="103"/>
        <v>#VALUE!</v>
      </c>
      <c r="J118" s="4" t="e">
        <f t="shared" ref="J118:AH118" si="122">100*(LN(J309)-LN(I309))</f>
        <v>#VALUE!</v>
      </c>
      <c r="K118" s="4" t="e">
        <f t="shared" si="122"/>
        <v>#VALUE!</v>
      </c>
      <c r="L118" s="4" t="e">
        <f t="shared" si="122"/>
        <v>#VALUE!</v>
      </c>
      <c r="M118" s="4" t="e">
        <f t="shared" si="122"/>
        <v>#VALUE!</v>
      </c>
      <c r="N118" s="4" t="e">
        <f t="shared" si="122"/>
        <v>#VALUE!</v>
      </c>
      <c r="O118" s="4" t="e">
        <f t="shared" si="122"/>
        <v>#VALUE!</v>
      </c>
      <c r="P118" s="4" t="e">
        <f t="shared" si="122"/>
        <v>#VALUE!</v>
      </c>
      <c r="Q118" s="4">
        <f t="shared" si="122"/>
        <v>9.1173613277204524</v>
      </c>
      <c r="R118" s="4">
        <f t="shared" si="122"/>
        <v>11.785327487179487</v>
      </c>
      <c r="S118" s="4">
        <f t="shared" si="122"/>
        <v>9.8389375792367062</v>
      </c>
      <c r="T118" s="4">
        <f t="shared" si="122"/>
        <v>10.607629861228851</v>
      </c>
      <c r="U118" s="4">
        <f t="shared" si="122"/>
        <v>12.32678245376384</v>
      </c>
      <c r="V118" s="4">
        <f t="shared" si="122"/>
        <v>12.120902739009765</v>
      </c>
      <c r="W118" s="4">
        <f t="shared" si="122"/>
        <v>12.112653309728572</v>
      </c>
      <c r="X118" s="4">
        <f t="shared" si="122"/>
        <v>11.655302597054096</v>
      </c>
      <c r="Y118" s="4">
        <f t="shared" si="122"/>
        <v>10.676071697749201</v>
      </c>
      <c r="Z118" s="4">
        <f t="shared" si="122"/>
        <v>2.8601452286055817</v>
      </c>
      <c r="AA118" s="4">
        <f t="shared" si="122"/>
        <v>4.302072582096983</v>
      </c>
      <c r="AB118" s="4">
        <f t="shared" si="122"/>
        <v>4.451506932063154</v>
      </c>
      <c r="AC118" s="4">
        <f t="shared" si="122"/>
        <v>4.6361372161998204</v>
      </c>
      <c r="AD118" s="4">
        <f t="shared" si="122"/>
        <v>6.2268994155189716</v>
      </c>
      <c r="AE118" s="4">
        <f t="shared" si="122"/>
        <v>7.2206469790494054</v>
      </c>
      <c r="AF118" s="4">
        <f t="shared" si="122"/>
        <v>7.2660636673822054</v>
      </c>
      <c r="AG118" s="4">
        <f t="shared" si="122"/>
        <v>7.3317104021120016</v>
      </c>
      <c r="AH118" s="4">
        <f t="shared" si="122"/>
        <v>7.2793962052317696</v>
      </c>
      <c r="AI118" s="3">
        <v>2007</v>
      </c>
      <c r="AL118" t="s">
        <v>14</v>
      </c>
      <c r="AM118" t="s">
        <v>3</v>
      </c>
      <c r="AN118" t="s">
        <v>15</v>
      </c>
      <c r="AQ118" t="s">
        <v>13</v>
      </c>
    </row>
    <row r="119" spans="1:43" ht="15.6" x14ac:dyDescent="0.3">
      <c r="A119" t="s">
        <v>362</v>
      </c>
      <c r="B119" t="s">
        <v>363</v>
      </c>
      <c r="C119" t="s">
        <v>362</v>
      </c>
      <c r="D119" t="s">
        <v>363</v>
      </c>
      <c r="E119" s="5">
        <v>2.2400000000000002</v>
      </c>
      <c r="F119" t="s">
        <v>363</v>
      </c>
      <c r="G119" s="9">
        <v>17.248501741507528</v>
      </c>
      <c r="H119" s="10">
        <f t="shared" si="69"/>
        <v>2.081702290996625</v>
      </c>
      <c r="I119" s="4">
        <f t="shared" si="103"/>
        <v>1.0271757421964622</v>
      </c>
      <c r="J119" s="4">
        <f t="shared" ref="J119:AH119" si="123">100*(LN(J310)-LN(I310))</f>
        <v>5.1885411279227966</v>
      </c>
      <c r="K119" s="4">
        <f t="shared" si="123"/>
        <v>-4.9063266920921222</v>
      </c>
      <c r="L119" s="4">
        <f t="shared" si="123"/>
        <v>-2.475703288293829E-2</v>
      </c>
      <c r="M119" s="4">
        <f t="shared" si="123"/>
        <v>1.1779091724534396</v>
      </c>
      <c r="N119" s="4">
        <f t="shared" si="123"/>
        <v>0.11615179737951564</v>
      </c>
      <c r="O119" s="4">
        <f t="shared" si="123"/>
        <v>0.96112938181835972</v>
      </c>
      <c r="P119" s="4">
        <f t="shared" si="123"/>
        <v>9.5825606813271236E-2</v>
      </c>
      <c r="Q119" s="4">
        <f t="shared" si="123"/>
        <v>0.21938232223259746</v>
      </c>
      <c r="R119" s="4">
        <f t="shared" si="123"/>
        <v>2.1727659710744973</v>
      </c>
      <c r="S119" s="4">
        <f t="shared" si="123"/>
        <v>2.2612669249445716</v>
      </c>
      <c r="T119" s="4">
        <f t="shared" si="123"/>
        <v>4.8339126726734349</v>
      </c>
      <c r="U119" s="4">
        <f t="shared" si="123"/>
        <v>1.7667732907083789</v>
      </c>
      <c r="V119" s="4">
        <f t="shared" si="123"/>
        <v>4.7466960787962975</v>
      </c>
      <c r="W119" s="4">
        <f t="shared" si="123"/>
        <v>2.8080837107701484</v>
      </c>
      <c r="X119" s="4">
        <f t="shared" si="123"/>
        <v>2.0984892898768592</v>
      </c>
      <c r="Y119" s="4">
        <f t="shared" si="123"/>
        <v>3.6414926001498316</v>
      </c>
      <c r="Z119" s="4">
        <f t="shared" si="123"/>
        <v>1.1246573219230172</v>
      </c>
      <c r="AA119" s="4">
        <f t="shared" si="123"/>
        <v>-1.193472211297042</v>
      </c>
      <c r="AB119" s="4">
        <f t="shared" si="123"/>
        <v>4.3741925079903154</v>
      </c>
      <c r="AC119" s="4">
        <f t="shared" si="123"/>
        <v>3.5063541768714401</v>
      </c>
      <c r="AD119" s="4">
        <f t="shared" si="123"/>
        <v>3.6293757064173704</v>
      </c>
      <c r="AE119" s="4">
        <f t="shared" si="123"/>
        <v>3.5982640384919051</v>
      </c>
      <c r="AF119" s="4">
        <f t="shared" si="123"/>
        <v>2.9744497257128799</v>
      </c>
      <c r="AG119" s="4">
        <f t="shared" si="123"/>
        <v>3.8411276757154056</v>
      </c>
      <c r="AH119" s="4">
        <f t="shared" si="123"/>
        <v>4.0847986592515539</v>
      </c>
      <c r="AI119" s="3">
        <v>2008</v>
      </c>
      <c r="AL119" t="s">
        <v>14</v>
      </c>
      <c r="AM119" t="s">
        <v>3</v>
      </c>
      <c r="AN119" t="s">
        <v>15</v>
      </c>
      <c r="AQ119" t="s">
        <v>13</v>
      </c>
    </row>
    <row r="120" spans="1:43" ht="15.6" x14ac:dyDescent="0.3">
      <c r="A120" t="s">
        <v>365</v>
      </c>
      <c r="B120" t="s">
        <v>366</v>
      </c>
      <c r="C120" t="s">
        <v>365</v>
      </c>
      <c r="D120" t="s">
        <v>366</v>
      </c>
      <c r="E120" s="5">
        <v>28.757999999999999</v>
      </c>
      <c r="F120" t="s">
        <v>366</v>
      </c>
      <c r="G120" s="9">
        <v>3.3213299253099597</v>
      </c>
      <c r="H120" s="10">
        <f t="shared" si="69"/>
        <v>2.5655127198725207</v>
      </c>
      <c r="I120" s="4">
        <f t="shared" si="103"/>
        <v>3.6732869746350261</v>
      </c>
      <c r="J120" s="4">
        <f t="shared" ref="J120:AH120" si="124">100*(LN(J311)-LN(I311))</f>
        <v>1.4663710117408968</v>
      </c>
      <c r="K120" s="4">
        <f t="shared" si="124"/>
        <v>1.1807309077674688</v>
      </c>
      <c r="L120" s="4">
        <f t="shared" si="124"/>
        <v>5.3043405900773166</v>
      </c>
      <c r="M120" s="4">
        <f t="shared" si="124"/>
        <v>0.84266719805690116</v>
      </c>
      <c r="N120" s="4">
        <f t="shared" si="124"/>
        <v>2.6672303488640026</v>
      </c>
      <c r="O120" s="4">
        <f t="shared" si="124"/>
        <v>2.6386978968089281</v>
      </c>
      <c r="P120" s="4">
        <f t="shared" si="124"/>
        <v>0.48968120043291208</v>
      </c>
      <c r="Q120" s="4">
        <f t="shared" si="124"/>
        <v>2.0907096160012628</v>
      </c>
      <c r="R120" s="4">
        <f t="shared" si="124"/>
        <v>3.7825932266246198</v>
      </c>
      <c r="S120" s="4">
        <f t="shared" si="124"/>
        <v>3.4649637008305589</v>
      </c>
      <c r="T120" s="4">
        <f t="shared" si="124"/>
        <v>-1.7550223970939527</v>
      </c>
      <c r="U120" s="4">
        <f t="shared" si="124"/>
        <v>2.1308899236078815</v>
      </c>
      <c r="V120" s="4">
        <f t="shared" si="124"/>
        <v>2.9729893110168604</v>
      </c>
      <c r="W120" s="4">
        <f t="shared" si="124"/>
        <v>1.9456380345040714</v>
      </c>
      <c r="X120" s="4">
        <f t="shared" si="124"/>
        <v>1.9661031808100304</v>
      </c>
      <c r="Y120" s="4">
        <f t="shared" si="124"/>
        <v>2.129639088185975</v>
      </c>
      <c r="Z120" s="4">
        <f t="shared" si="124"/>
        <v>4.7783978748205058</v>
      </c>
      <c r="AA120" s="4">
        <f t="shared" si="124"/>
        <v>3.3138238344509574</v>
      </c>
      <c r="AB120" s="4">
        <f t="shared" si="124"/>
        <v>3.5761937947366818</v>
      </c>
      <c r="AC120" s="4">
        <f t="shared" si="124"/>
        <v>2.2151512127708273</v>
      </c>
      <c r="AD120" s="4">
        <f t="shared" si="124"/>
        <v>3.5061812224014943</v>
      </c>
      <c r="AE120" s="4">
        <f t="shared" si="124"/>
        <v>2.9042862921723867</v>
      </c>
      <c r="AF120" s="4">
        <f t="shared" si="124"/>
        <v>4.099196152112583</v>
      </c>
      <c r="AG120" s="4">
        <f t="shared" si="124"/>
        <v>2.1660403774601988</v>
      </c>
      <c r="AH120" s="4">
        <f t="shared" si="124"/>
        <v>3.1525501428891545</v>
      </c>
      <c r="AI120" s="3">
        <v>2012</v>
      </c>
      <c r="AL120" t="s">
        <v>14</v>
      </c>
      <c r="AM120" t="s">
        <v>3</v>
      </c>
      <c r="AN120" t="s">
        <v>15</v>
      </c>
      <c r="AQ120" t="s">
        <v>13</v>
      </c>
    </row>
    <row r="121" spans="1:43" ht="15.6" x14ac:dyDescent="0.3">
      <c r="A121" t="s">
        <v>368</v>
      </c>
      <c r="B121" t="s">
        <v>369</v>
      </c>
      <c r="C121" t="s">
        <v>368</v>
      </c>
      <c r="D121" t="s">
        <v>369</v>
      </c>
      <c r="E121" s="5">
        <v>17.010000000000002</v>
      </c>
      <c r="F121" t="s">
        <v>369</v>
      </c>
      <c r="G121" s="9">
        <v>87.656623189891818</v>
      </c>
      <c r="H121" s="10">
        <f t="shared" si="69"/>
        <v>1.4160307876964113</v>
      </c>
      <c r="I121" s="4">
        <f t="shared" si="103"/>
        <v>1.6246610548463991</v>
      </c>
      <c r="J121" s="4">
        <f t="shared" ref="J121:AH121" si="125">100*(LN(J312)-LN(I312))</f>
        <v>0.93837846300850458</v>
      </c>
      <c r="K121" s="4">
        <f t="shared" si="125"/>
        <v>0.5524453956427422</v>
      </c>
      <c r="L121" s="4">
        <f t="shared" si="125"/>
        <v>2.3110274492299965</v>
      </c>
      <c r="M121" s="4">
        <f t="shared" si="125"/>
        <v>2.0390032291597748</v>
      </c>
      <c r="N121" s="4">
        <f t="shared" si="125"/>
        <v>3.0418784899268303</v>
      </c>
      <c r="O121" s="4">
        <f t="shared" si="125"/>
        <v>3.6874198100509403</v>
      </c>
      <c r="P121" s="4">
        <f t="shared" si="125"/>
        <v>3.8186492383230686</v>
      </c>
      <c r="Q121" s="4">
        <f t="shared" si="125"/>
        <v>4.2586122872837251</v>
      </c>
      <c r="R121" s="4">
        <f t="shared" si="125"/>
        <v>3.439004905816212</v>
      </c>
      <c r="S121" s="4">
        <f t="shared" si="125"/>
        <v>1.3546741436424981</v>
      </c>
      <c r="T121" s="4">
        <f t="shared" si="125"/>
        <v>-0.53735671593830858</v>
      </c>
      <c r="U121" s="4">
        <f t="shared" si="125"/>
        <v>-0.18497154310583852</v>
      </c>
      <c r="V121" s="4">
        <f t="shared" si="125"/>
        <v>1.6573412475988647</v>
      </c>
      <c r="W121" s="4">
        <f t="shared" si="125"/>
        <v>1.9000043122581189</v>
      </c>
      <c r="X121" s="4">
        <f t="shared" si="125"/>
        <v>3.3002438569299741</v>
      </c>
      <c r="Y121" s="4">
        <f t="shared" si="125"/>
        <v>3.4089115017994942</v>
      </c>
      <c r="Z121" s="4">
        <f t="shared" si="125"/>
        <v>1.3040381756145081</v>
      </c>
      <c r="AA121" s="4">
        <f t="shared" si="125"/>
        <v>-4.3551540813913547</v>
      </c>
      <c r="AB121" s="4">
        <f t="shared" si="125"/>
        <v>0.87817702639121364</v>
      </c>
      <c r="AC121" s="4">
        <f t="shared" si="125"/>
        <v>1.1815849274853463</v>
      </c>
      <c r="AD121" s="4">
        <f t="shared" si="125"/>
        <v>-1.4330153272537061</v>
      </c>
      <c r="AE121" s="4">
        <f t="shared" si="125"/>
        <v>-0.78723907759368217</v>
      </c>
      <c r="AF121" s="4">
        <f t="shared" si="125"/>
        <v>0.65130450330830314</v>
      </c>
      <c r="AG121" s="4">
        <f t="shared" si="125"/>
        <v>1.3612086565791159</v>
      </c>
      <c r="AH121" s="4">
        <f t="shared" si="125"/>
        <v>1.4059685504939523</v>
      </c>
      <c r="AI121" s="3">
        <v>2014</v>
      </c>
      <c r="AL121" t="s">
        <v>14</v>
      </c>
      <c r="AM121" t="s">
        <v>3</v>
      </c>
      <c r="AN121" t="s">
        <v>15</v>
      </c>
      <c r="AQ121" t="s">
        <v>13</v>
      </c>
    </row>
    <row r="122" spans="1:43" ht="15.6" x14ac:dyDescent="0.3">
      <c r="A122" t="s">
        <v>370</v>
      </c>
      <c r="B122" t="s">
        <v>371</v>
      </c>
      <c r="C122" t="s">
        <v>370</v>
      </c>
      <c r="D122" t="s">
        <v>371</v>
      </c>
      <c r="E122" s="5">
        <v>4.6520000000000001</v>
      </c>
      <c r="F122" t="s">
        <v>371</v>
      </c>
      <c r="G122" s="9">
        <v>62.251111953768557</v>
      </c>
      <c r="H122" s="10">
        <f t="shared" si="69"/>
        <v>1.5429527060665267</v>
      </c>
      <c r="I122" s="4">
        <f t="shared" si="103"/>
        <v>-4.7623978248669374</v>
      </c>
      <c r="J122" s="4">
        <f t="shared" ref="J122:AH122" si="126">100*(LN(J313)-LN(I313))</f>
        <v>-0.15411955681852163</v>
      </c>
      <c r="K122" s="4">
        <f t="shared" si="126"/>
        <v>3.5217952500147476</v>
      </c>
      <c r="L122" s="4">
        <f t="shared" si="126"/>
        <v>5.0584513953390697</v>
      </c>
      <c r="M122" s="4">
        <f t="shared" si="126"/>
        <v>2.5256178228442394</v>
      </c>
      <c r="N122" s="4">
        <f t="shared" si="126"/>
        <v>2.3786148881974611</v>
      </c>
      <c r="O122" s="4">
        <f t="shared" si="126"/>
        <v>1.8508095714851791</v>
      </c>
      <c r="P122" s="4">
        <f t="shared" si="126"/>
        <v>-4.7623653502526508E-3</v>
      </c>
      <c r="Q122" s="4">
        <f t="shared" si="126"/>
        <v>3.8605909499638713</v>
      </c>
      <c r="R122" s="4">
        <f t="shared" si="126"/>
        <v>3.3318483013674793</v>
      </c>
      <c r="S122" s="4">
        <f t="shared" si="126"/>
        <v>1.0258654263511247</v>
      </c>
      <c r="T122" s="4">
        <f t="shared" si="126"/>
        <v>3.2166328963816326</v>
      </c>
      <c r="U122" s="4">
        <f t="shared" si="126"/>
        <v>2.7237575476137366</v>
      </c>
      <c r="V122" s="4">
        <f t="shared" si="126"/>
        <v>2.9924289928958459</v>
      </c>
      <c r="W122" s="4">
        <f t="shared" si="126"/>
        <v>1.6487919737123491</v>
      </c>
      <c r="X122" s="4">
        <f t="shared" si="126"/>
        <v>1.1777150886915777</v>
      </c>
      <c r="Y122" s="4">
        <f t="shared" si="126"/>
        <v>2.7808092906999704</v>
      </c>
      <c r="Z122" s="4">
        <f t="shared" si="126"/>
        <v>-1.6463415444510687</v>
      </c>
      <c r="AA122" s="4">
        <f t="shared" si="126"/>
        <v>-0.74563149698612108</v>
      </c>
      <c r="AB122" s="4">
        <f t="shared" si="126"/>
        <v>1.0340547368441477</v>
      </c>
      <c r="AC122" s="4">
        <f t="shared" si="126"/>
        <v>0.74135722357162592</v>
      </c>
      <c r="AD122" s="4">
        <f t="shared" si="126"/>
        <v>2.2452283415054453</v>
      </c>
      <c r="AE122" s="4">
        <f t="shared" si="126"/>
        <v>1.3297855114341672</v>
      </c>
      <c r="AF122" s="4">
        <f t="shared" si="126"/>
        <v>1.5104992447067644</v>
      </c>
      <c r="AG122" s="4">
        <f t="shared" si="126"/>
        <v>0.87799754286663756</v>
      </c>
      <c r="AH122" s="4">
        <f t="shared" si="126"/>
        <v>1.5973711497155207</v>
      </c>
      <c r="AI122" s="3">
        <v>2014</v>
      </c>
      <c r="AL122" t="s">
        <v>14</v>
      </c>
      <c r="AM122" t="s">
        <v>3</v>
      </c>
      <c r="AN122" t="s">
        <v>15</v>
      </c>
      <c r="AQ122" t="s">
        <v>13</v>
      </c>
    </row>
    <row r="123" spans="1:43" ht="15.6" x14ac:dyDescent="0.3">
      <c r="A123" t="s">
        <v>373</v>
      </c>
      <c r="B123" t="s">
        <v>374</v>
      </c>
      <c r="C123" t="s">
        <v>373</v>
      </c>
      <c r="D123" t="s">
        <v>374</v>
      </c>
      <c r="E123" s="5">
        <v>6.3419999999999996</v>
      </c>
      <c r="F123" t="s">
        <v>374</v>
      </c>
      <c r="G123" s="9" t="e">
        <v>#VALUE!</v>
      </c>
      <c r="H123" s="10" t="e">
        <f t="shared" si="69"/>
        <v>#VALUE!</v>
      </c>
      <c r="I123" s="4" t="e">
        <f t="shared" si="103"/>
        <v>#VALUE!</v>
      </c>
      <c r="J123" s="4" t="e">
        <f t="shared" ref="J123:AH123" si="127">100*(LN(J314)-LN(I314))</f>
        <v>#VALUE!</v>
      </c>
      <c r="K123" s="4" t="e">
        <f t="shared" si="127"/>
        <v>#VALUE!</v>
      </c>
      <c r="L123" s="4" t="e">
        <f t="shared" si="127"/>
        <v>#VALUE!</v>
      </c>
      <c r="M123" s="4">
        <f t="shared" si="127"/>
        <v>3.5614873667160651</v>
      </c>
      <c r="N123" s="4">
        <f t="shared" si="127"/>
        <v>4.1396105406626305</v>
      </c>
      <c r="O123" s="4">
        <f t="shared" si="127"/>
        <v>1.9824859085778357</v>
      </c>
      <c r="P123" s="4">
        <f t="shared" si="127"/>
        <v>1.8393265599348396</v>
      </c>
      <c r="Q123" s="4">
        <f t="shared" si="127"/>
        <v>5.0953065752821658</v>
      </c>
      <c r="R123" s="4">
        <f t="shared" si="127"/>
        <v>2.4153109250466542</v>
      </c>
      <c r="S123" s="4">
        <f t="shared" si="127"/>
        <v>1.4400836790953164</v>
      </c>
      <c r="T123" s="4">
        <f t="shared" si="127"/>
        <v>-0.60739377259508842</v>
      </c>
      <c r="U123" s="4">
        <f t="shared" si="127"/>
        <v>1.2002248030894336</v>
      </c>
      <c r="V123" s="4">
        <f t="shared" si="127"/>
        <v>3.908517028229852</v>
      </c>
      <c r="W123" s="4">
        <f t="shared" si="127"/>
        <v>2.9027892119598775</v>
      </c>
      <c r="X123" s="4">
        <f t="shared" si="127"/>
        <v>0.68463804814591356</v>
      </c>
      <c r="Y123" s="4">
        <f t="shared" si="127"/>
        <v>3.9192436680874465</v>
      </c>
      <c r="Z123" s="4">
        <f t="shared" si="127"/>
        <v>1.5783478942591245</v>
      </c>
      <c r="AA123" s="4">
        <f t="shared" si="127"/>
        <v>-4.0314449885967107</v>
      </c>
      <c r="AB123" s="4">
        <f t="shared" si="127"/>
        <v>1.907982625757576</v>
      </c>
      <c r="AC123" s="4">
        <f t="shared" si="127"/>
        <v>4.8116525041827174</v>
      </c>
      <c r="AD123" s="4">
        <f t="shared" si="127"/>
        <v>3.7709636284622761</v>
      </c>
      <c r="AE123" s="4">
        <f t="shared" si="127"/>
        <v>3.3757888019390947</v>
      </c>
      <c r="AF123" s="4">
        <f t="shared" si="127"/>
        <v>3.5595015572479127</v>
      </c>
      <c r="AG123" s="4">
        <f t="shared" si="127"/>
        <v>2.7675355461704854</v>
      </c>
      <c r="AH123" s="4">
        <f t="shared" si="127"/>
        <v>3.0234205041063333</v>
      </c>
      <c r="AI123" s="3">
        <v>2013</v>
      </c>
      <c r="AL123" t="s">
        <v>14</v>
      </c>
      <c r="AM123" t="s">
        <v>3</v>
      </c>
      <c r="AN123" t="s">
        <v>15</v>
      </c>
      <c r="AQ123" t="s">
        <v>13</v>
      </c>
    </row>
    <row r="124" spans="1:43" ht="15.6" x14ac:dyDescent="0.3">
      <c r="A124" t="s">
        <v>376</v>
      </c>
      <c r="B124" t="s">
        <v>377</v>
      </c>
      <c r="C124" t="s">
        <v>376</v>
      </c>
      <c r="D124" t="s">
        <v>377</v>
      </c>
      <c r="E124" s="5">
        <v>18.193999999999999</v>
      </c>
      <c r="F124" t="s">
        <v>377</v>
      </c>
      <c r="G124" s="9">
        <v>2.578866296414065</v>
      </c>
      <c r="H124" s="10">
        <f t="shared" si="69"/>
        <v>0.31013731038316111</v>
      </c>
      <c r="I124" s="4">
        <f t="shared" si="103"/>
        <v>-0.7771714640442795</v>
      </c>
      <c r="J124" s="4">
        <f t="shared" ref="J124:AH124" si="128">100*(LN(J315)-LN(I315))</f>
        <v>-10.084964477091241</v>
      </c>
      <c r="K124" s="4">
        <f t="shared" si="128"/>
        <v>-1.9717097872028688</v>
      </c>
      <c r="L124" s="4">
        <f t="shared" si="128"/>
        <v>0.49177149735317727</v>
      </c>
      <c r="M124" s="4">
        <f t="shared" si="128"/>
        <v>-10.262972239269708</v>
      </c>
      <c r="N124" s="4">
        <f t="shared" si="128"/>
        <v>1.5364174494893135</v>
      </c>
      <c r="O124" s="4">
        <f t="shared" si="128"/>
        <v>-2.9516034325160589</v>
      </c>
      <c r="P124" s="4">
        <f t="shared" si="128"/>
        <v>8.5337692752943894</v>
      </c>
      <c r="Q124" s="4">
        <f t="shared" si="128"/>
        <v>-2.0638309204931815</v>
      </c>
      <c r="R124" s="4">
        <f t="shared" si="128"/>
        <v>-5.6705131784010376</v>
      </c>
      <c r="S124" s="4">
        <f t="shared" si="128"/>
        <v>2.4638611421497814</v>
      </c>
      <c r="T124" s="4">
        <f t="shared" si="128"/>
        <v>1.68287121439743</v>
      </c>
      <c r="U124" s="4">
        <f t="shared" si="128"/>
        <v>3.5704977509771751</v>
      </c>
      <c r="V124" s="4">
        <f t="shared" si="128"/>
        <v>-4.0755237286321133</v>
      </c>
      <c r="W124" s="4">
        <f t="shared" si="128"/>
        <v>3.5445856798093089</v>
      </c>
      <c r="X124" s="4">
        <f t="shared" si="128"/>
        <v>2.1421934679294097</v>
      </c>
      <c r="Y124" s="4">
        <f t="shared" si="128"/>
        <v>-0.3550594449839295</v>
      </c>
      <c r="Z124" s="4">
        <f t="shared" si="128"/>
        <v>5.758099973519748</v>
      </c>
      <c r="AA124" s="4">
        <f t="shared" si="128"/>
        <v>-4.1413658236237438</v>
      </c>
      <c r="AB124" s="4">
        <f t="shared" si="128"/>
        <v>4.9759609968900165</v>
      </c>
      <c r="AC124" s="4">
        <f t="shared" si="128"/>
        <v>-0.86723474572849568</v>
      </c>
      <c r="AD124" s="4">
        <f t="shared" si="128"/>
        <v>8.1437011309475338</v>
      </c>
      <c r="AE124" s="4">
        <f t="shared" si="128"/>
        <v>1.4277265587319121</v>
      </c>
      <c r="AF124" s="4">
        <f t="shared" si="128"/>
        <v>3.621215980099457</v>
      </c>
      <c r="AG124" s="4">
        <f t="shared" si="128"/>
        <v>1.1514964531441407</v>
      </c>
      <c r="AH124" s="4">
        <f t="shared" si="128"/>
        <v>2.2413507412160527</v>
      </c>
      <c r="AI124" s="3">
        <v>2009</v>
      </c>
      <c r="AL124" t="s">
        <v>14</v>
      </c>
      <c r="AM124" t="s">
        <v>3</v>
      </c>
      <c r="AN124" t="s">
        <v>15</v>
      </c>
      <c r="AQ124" t="s">
        <v>13</v>
      </c>
    </row>
    <row r="125" spans="1:43" ht="15.6" x14ac:dyDescent="0.3">
      <c r="A125" t="s">
        <v>379</v>
      </c>
      <c r="B125" t="s">
        <v>380</v>
      </c>
      <c r="C125" t="s">
        <v>379</v>
      </c>
      <c r="D125" t="s">
        <v>380</v>
      </c>
      <c r="E125" s="5">
        <v>183.636</v>
      </c>
      <c r="F125" t="s">
        <v>380</v>
      </c>
      <c r="G125" s="9">
        <v>6.819089625539501</v>
      </c>
      <c r="H125" s="10">
        <f t="shared" si="69"/>
        <v>3.273020215137453</v>
      </c>
      <c r="I125" s="4">
        <f t="shared" si="103"/>
        <v>-0.65217555579213382</v>
      </c>
      <c r="J125" s="4">
        <f t="shared" ref="J125:AH125" si="129">100*(LN(J316)-LN(I316))</f>
        <v>0.44273827921816888</v>
      </c>
      <c r="K125" s="4">
        <f t="shared" si="129"/>
        <v>2.0064596980212457</v>
      </c>
      <c r="L125" s="4">
        <f t="shared" si="129"/>
        <v>0.77469641261718181</v>
      </c>
      <c r="M125" s="4">
        <f t="shared" si="129"/>
        <v>-0.50401625764191493</v>
      </c>
      <c r="N125" s="4">
        <f t="shared" si="129"/>
        <v>4.6150218757036399</v>
      </c>
      <c r="O125" s="4">
        <f t="shared" si="129"/>
        <v>2.4467597244832717</v>
      </c>
      <c r="P125" s="4">
        <f t="shared" si="129"/>
        <v>2.3062776139026298</v>
      </c>
      <c r="Q125" s="4">
        <f t="shared" si="129"/>
        <v>4.6356718916484851E-2</v>
      </c>
      <c r="R125" s="4">
        <f t="shared" si="129"/>
        <v>4.7035247155848836</v>
      </c>
      <c r="S125" s="4">
        <f t="shared" si="129"/>
        <v>4.0825189705984144</v>
      </c>
      <c r="T125" s="4">
        <f t="shared" si="129"/>
        <v>3.954597606301391</v>
      </c>
      <c r="U125" s="4">
        <f t="shared" si="129"/>
        <v>8.5176896560906101</v>
      </c>
      <c r="V125" s="4">
        <f t="shared" si="129"/>
        <v>5.7102626552874014</v>
      </c>
      <c r="W125" s="4">
        <f t="shared" si="129"/>
        <v>5.605534926943001</v>
      </c>
      <c r="X125" s="4">
        <f t="shared" si="129"/>
        <v>5.2829187714639403</v>
      </c>
      <c r="Y125" s="4">
        <f t="shared" si="129"/>
        <v>5.9611507828181587</v>
      </c>
      <c r="Z125" s="4">
        <f t="shared" si="129"/>
        <v>4.9964898147724313</v>
      </c>
      <c r="AA125" s="4">
        <f t="shared" si="129"/>
        <v>5.8779293715446101</v>
      </c>
      <c r="AB125" s="4">
        <f t="shared" si="129"/>
        <v>6.789554947473242</v>
      </c>
      <c r="AC125" s="4">
        <f t="shared" si="129"/>
        <v>2.0588425367563445</v>
      </c>
      <c r="AD125" s="4">
        <f t="shared" si="129"/>
        <v>1.4773805902477122</v>
      </c>
      <c r="AE125" s="4">
        <f t="shared" si="129"/>
        <v>2.5410811599003935</v>
      </c>
      <c r="AF125" s="4">
        <f t="shared" si="129"/>
        <v>3.4057829626386038</v>
      </c>
      <c r="AG125" s="4">
        <f t="shared" si="129"/>
        <v>1.167855941463003</v>
      </c>
      <c r="AH125" s="4">
        <f t="shared" si="129"/>
        <v>1.4832916742610891</v>
      </c>
      <c r="AI125" s="3">
        <v>2012</v>
      </c>
      <c r="AL125" t="s">
        <v>14</v>
      </c>
      <c r="AM125" t="s">
        <v>3</v>
      </c>
      <c r="AN125" t="s">
        <v>15</v>
      </c>
      <c r="AQ125" t="s">
        <v>13</v>
      </c>
    </row>
    <row r="126" spans="1:43" ht="15.6" x14ac:dyDescent="0.3">
      <c r="A126" t="s">
        <v>382</v>
      </c>
      <c r="B126" t="s">
        <v>383</v>
      </c>
      <c r="C126" t="s">
        <v>382</v>
      </c>
      <c r="D126" t="s">
        <v>383</v>
      </c>
      <c r="E126" s="5">
        <v>5.2709999999999999</v>
      </c>
      <c r="F126" t="s">
        <v>383</v>
      </c>
      <c r="G126" s="9">
        <v>116.94993728298064</v>
      </c>
      <c r="H126" s="10">
        <f t="shared" si="69"/>
        <v>1.4935107008867567</v>
      </c>
      <c r="I126" s="4">
        <f t="shared" si="103"/>
        <v>2.47021876146718</v>
      </c>
      <c r="J126" s="4">
        <f t="shared" ref="J126:AH126" si="130">100*(LN(J317)-LN(I317))</f>
        <v>2.9242198709681588</v>
      </c>
      <c r="K126" s="4">
        <f t="shared" si="130"/>
        <v>2.2121600255259111</v>
      </c>
      <c r="L126" s="4">
        <f t="shared" si="130"/>
        <v>4.3876674795871651</v>
      </c>
      <c r="M126" s="4">
        <f t="shared" si="130"/>
        <v>3.5757924041407207</v>
      </c>
      <c r="N126" s="4">
        <f t="shared" si="130"/>
        <v>4.3862492917504881</v>
      </c>
      <c r="O126" s="4">
        <f t="shared" si="130"/>
        <v>4.6821386112224417</v>
      </c>
      <c r="P126" s="4">
        <f t="shared" si="130"/>
        <v>1.9747194977174587</v>
      </c>
      <c r="Q126" s="4">
        <f t="shared" si="130"/>
        <v>1.2581492981908582</v>
      </c>
      <c r="R126" s="4">
        <f t="shared" si="130"/>
        <v>2.5426851176733933</v>
      </c>
      <c r="S126" s="4">
        <f t="shared" si="130"/>
        <v>1.6515270478757671</v>
      </c>
      <c r="T126" s="4">
        <f t="shared" si="130"/>
        <v>0.81208381395700968</v>
      </c>
      <c r="U126" s="4">
        <f t="shared" si="130"/>
        <v>0.3537300488003936</v>
      </c>
      <c r="V126" s="4">
        <f t="shared" si="130"/>
        <v>3.309683829213661</v>
      </c>
      <c r="W126" s="4">
        <f t="shared" si="130"/>
        <v>1.8846229074028997</v>
      </c>
      <c r="X126" s="4">
        <f t="shared" si="130"/>
        <v>1.505462944539282</v>
      </c>
      <c r="Y126" s="4">
        <f t="shared" si="130"/>
        <v>1.8283964137014053</v>
      </c>
      <c r="Z126" s="4">
        <f t="shared" si="130"/>
        <v>-0.9920664603782825</v>
      </c>
      <c r="AA126" s="4">
        <f t="shared" si="130"/>
        <v>-2.7917598661165499</v>
      </c>
      <c r="AB126" s="4">
        <f t="shared" si="130"/>
        <v>-0.74278902681843562</v>
      </c>
      <c r="AC126" s="4">
        <f t="shared" si="130"/>
        <v>-0.34916620067306781</v>
      </c>
      <c r="AD126" s="4">
        <f t="shared" si="130"/>
        <v>1.4110379605927648</v>
      </c>
      <c r="AE126" s="4">
        <f t="shared" si="130"/>
        <v>-0.40850875306528422</v>
      </c>
      <c r="AF126" s="4">
        <f t="shared" si="130"/>
        <v>1.0112334146775481</v>
      </c>
      <c r="AG126" s="4">
        <f t="shared" si="130"/>
        <v>-0.22646155284729019</v>
      </c>
      <c r="AH126" s="4">
        <f t="shared" si="130"/>
        <v>0.16025134395007967</v>
      </c>
      <c r="AI126" s="3">
        <v>2014</v>
      </c>
      <c r="AL126" t="s">
        <v>14</v>
      </c>
      <c r="AM126" t="s">
        <v>3</v>
      </c>
      <c r="AN126" t="s">
        <v>15</v>
      </c>
      <c r="AQ126" t="s">
        <v>13</v>
      </c>
    </row>
    <row r="127" spans="1:43" ht="15.6" x14ac:dyDescent="0.3">
      <c r="A127" t="s">
        <v>385</v>
      </c>
      <c r="B127" t="s">
        <v>386</v>
      </c>
      <c r="C127" t="s">
        <v>385</v>
      </c>
      <c r="D127" t="s">
        <v>386</v>
      </c>
      <c r="E127" s="5">
        <v>3.9569999999999999</v>
      </c>
      <c r="F127" t="s">
        <v>386</v>
      </c>
      <c r="G127" s="9">
        <v>86.825829677001082</v>
      </c>
      <c r="H127" s="10">
        <f t="shared" si="69"/>
        <v>1.0326177815724664</v>
      </c>
      <c r="I127" s="4">
        <f t="shared" si="103"/>
        <v>2.2936224017957585</v>
      </c>
      <c r="J127" s="4">
        <f t="shared" ref="J127:AH127" si="131">100*(LN(J318)-LN(I318))</f>
        <v>4.6125694637133563</v>
      </c>
      <c r="K127" s="4">
        <f t="shared" si="131"/>
        <v>2.5655219991431721</v>
      </c>
      <c r="L127" s="4">
        <f t="shared" si="131"/>
        <v>0.64706568378909424</v>
      </c>
      <c r="M127" s="4">
        <f t="shared" si="131"/>
        <v>1.9367613754639024</v>
      </c>
      <c r="N127" s="4">
        <f t="shared" si="131"/>
        <v>0.41132230034630624</v>
      </c>
      <c r="O127" s="4">
        <f t="shared" si="131"/>
        <v>3.8425295833279804</v>
      </c>
      <c r="P127" s="4">
        <f t="shared" si="131"/>
        <v>0.73290212394461207</v>
      </c>
      <c r="Q127" s="4">
        <f t="shared" si="131"/>
        <v>-1.4767226844719872</v>
      </c>
      <c r="R127" s="4">
        <f t="shared" si="131"/>
        <v>4.5941435778665607</v>
      </c>
      <c r="S127" s="4">
        <f t="shared" si="131"/>
        <v>2.6865379412058132</v>
      </c>
      <c r="T127" s="4">
        <f t="shared" si="131"/>
        <v>-2.7602376563889308</v>
      </c>
      <c r="U127" s="4">
        <f t="shared" si="131"/>
        <v>-4.3662586769841027</v>
      </c>
      <c r="V127" s="4">
        <f t="shared" si="131"/>
        <v>-0.45266921985103181</v>
      </c>
      <c r="W127" s="4">
        <f t="shared" si="131"/>
        <v>0.61383695434180652</v>
      </c>
      <c r="X127" s="4">
        <f t="shared" si="131"/>
        <v>3.2586996804003121</v>
      </c>
      <c r="Y127" s="4">
        <f t="shared" si="131"/>
        <v>2.2712026016682429</v>
      </c>
      <c r="Z127" s="4">
        <f t="shared" si="131"/>
        <v>5.7386963556886883</v>
      </c>
      <c r="AA127" s="4">
        <f t="shared" si="131"/>
        <v>2.4922810862406664</v>
      </c>
      <c r="AB127" s="4">
        <f t="shared" si="131"/>
        <v>4.6202864144925471</v>
      </c>
      <c r="AC127" s="4">
        <f t="shared" si="131"/>
        <v>0.34052214132156422</v>
      </c>
      <c r="AD127" s="4">
        <f t="shared" si="131"/>
        <v>-3.8852787097063413</v>
      </c>
      <c r="AE127" s="4">
        <f t="shared" si="131"/>
        <v>-4.2335200126903061</v>
      </c>
      <c r="AF127" s="4">
        <f t="shared" si="131"/>
        <v>-0.44764274603927845</v>
      </c>
      <c r="AG127" s="4">
        <f t="shared" si="131"/>
        <v>1.0122229615864953</v>
      </c>
      <c r="AH127" s="4">
        <f t="shared" si="131"/>
        <v>-0.20033261932077551</v>
      </c>
      <c r="AI127" s="3">
        <v>2012</v>
      </c>
      <c r="AL127" t="s">
        <v>14</v>
      </c>
      <c r="AM127" t="s">
        <v>3</v>
      </c>
      <c r="AN127" t="s">
        <v>15</v>
      </c>
      <c r="AQ127" t="s">
        <v>13</v>
      </c>
    </row>
    <row r="128" spans="1:43" ht="15.6" x14ac:dyDescent="0.3">
      <c r="A128" t="s">
        <v>388</v>
      </c>
      <c r="B128" t="s">
        <v>389</v>
      </c>
      <c r="C128" t="s">
        <v>388</v>
      </c>
      <c r="D128" t="s">
        <v>389</v>
      </c>
      <c r="E128" s="5">
        <v>193.566</v>
      </c>
      <c r="F128" t="s">
        <v>389</v>
      </c>
      <c r="G128" s="9">
        <v>7.5255697931952499</v>
      </c>
      <c r="H128" s="10">
        <f t="shared" si="69"/>
        <v>2.038026900779971</v>
      </c>
      <c r="I128" s="4">
        <f t="shared" si="103"/>
        <v>3.085277105581774</v>
      </c>
      <c r="J128" s="4">
        <f t="shared" ref="J128:AH128" si="132">100*(LN(J319)-LN(I319))</f>
        <v>4.3838700114703144</v>
      </c>
      <c r="K128" s="4">
        <f t="shared" si="132"/>
        <v>-0.47370490905382923</v>
      </c>
      <c r="L128" s="4">
        <f t="shared" si="132"/>
        <v>1.7694662984778731</v>
      </c>
      <c r="M128" s="4">
        <f t="shared" si="132"/>
        <v>2.472612106025629</v>
      </c>
      <c r="N128" s="4">
        <f t="shared" si="132"/>
        <v>3.9685339198873848</v>
      </c>
      <c r="O128" s="4">
        <f t="shared" si="132"/>
        <v>-0.69182216541179287</v>
      </c>
      <c r="P128" s="4">
        <f t="shared" si="132"/>
        <v>1.0980686401024897</v>
      </c>
      <c r="Q128" s="4">
        <f t="shared" si="132"/>
        <v>1.8231798371013852</v>
      </c>
      <c r="R128" s="4">
        <f t="shared" si="132"/>
        <v>2.0676812057109473</v>
      </c>
      <c r="S128" s="4">
        <f t="shared" si="132"/>
        <v>-8.6002225911485652E-2</v>
      </c>
      <c r="T128" s="4">
        <f t="shared" si="132"/>
        <v>1.0822701963716597</v>
      </c>
      <c r="U128" s="4">
        <f t="shared" si="132"/>
        <v>2.1477395543747946</v>
      </c>
      <c r="V128" s="4">
        <f t="shared" si="132"/>
        <v>5.2590642672827315</v>
      </c>
      <c r="W128" s="4">
        <f t="shared" si="132"/>
        <v>6.6733771234890327</v>
      </c>
      <c r="X128" s="4">
        <f t="shared" si="132"/>
        <v>3.8121280864173102</v>
      </c>
      <c r="Y128" s="4">
        <f t="shared" si="132"/>
        <v>3.6026619110657521</v>
      </c>
      <c r="Z128" s="4">
        <f t="shared" si="132"/>
        <v>0.84644389475982962</v>
      </c>
      <c r="AA128" s="4">
        <f t="shared" si="132"/>
        <v>-1.7551334607752267</v>
      </c>
      <c r="AB128" s="4">
        <f t="shared" si="132"/>
        <v>0.45890469981930693</v>
      </c>
      <c r="AC128" s="4">
        <f t="shared" si="132"/>
        <v>1.4992736213427449</v>
      </c>
      <c r="AD128" s="4">
        <f t="shared" si="132"/>
        <v>1.7293611344420867</v>
      </c>
      <c r="AE128" s="4">
        <f t="shared" si="132"/>
        <v>1.58478175529293</v>
      </c>
      <c r="AF128" s="4">
        <f t="shared" si="132"/>
        <v>1.962179597182967</v>
      </c>
      <c r="AG128" s="4">
        <f t="shared" si="132"/>
        <v>2.1945734382786242</v>
      </c>
      <c r="AH128" s="4">
        <f t="shared" si="132"/>
        <v>2.4739137769540065</v>
      </c>
      <c r="AI128" s="3">
        <v>2015</v>
      </c>
      <c r="AL128" t="s">
        <v>14</v>
      </c>
      <c r="AM128" t="s">
        <v>3</v>
      </c>
      <c r="AN128" t="s">
        <v>15</v>
      </c>
      <c r="AQ128" t="s">
        <v>13</v>
      </c>
    </row>
    <row r="129" spans="1:43" ht="15.6" x14ac:dyDescent="0.3">
      <c r="A129" t="s">
        <v>391</v>
      </c>
      <c r="B129" t="s">
        <v>392</v>
      </c>
      <c r="C129" t="s">
        <v>391</v>
      </c>
      <c r="D129" t="s">
        <v>392</v>
      </c>
      <c r="E129" s="5">
        <v>1.7999999999999999E-2</v>
      </c>
      <c r="F129" t="s">
        <v>392</v>
      </c>
      <c r="G129" s="9" t="e">
        <v>#VALUE!</v>
      </c>
      <c r="H129" s="10" t="e">
        <f t="shared" si="69"/>
        <v>#VALUE!</v>
      </c>
      <c r="I129" s="4" t="e">
        <f t="shared" si="103"/>
        <v>#VALUE!</v>
      </c>
      <c r="J129" s="4" t="e">
        <f t="shared" ref="J129:AH129" si="133">100*(LN(J320)-LN(I320))</f>
        <v>#VALUE!</v>
      </c>
      <c r="K129" s="4" t="e">
        <f t="shared" si="133"/>
        <v>#VALUE!</v>
      </c>
      <c r="L129" s="4" t="e">
        <f t="shared" si="133"/>
        <v>#VALUE!</v>
      </c>
      <c r="M129" s="4" t="e">
        <f t="shared" si="133"/>
        <v>#VALUE!</v>
      </c>
      <c r="N129" s="4" t="e">
        <f t="shared" si="133"/>
        <v>#VALUE!</v>
      </c>
      <c r="O129" s="4" t="e">
        <f t="shared" si="133"/>
        <v>#VALUE!</v>
      </c>
      <c r="P129" s="4" t="e">
        <f t="shared" si="133"/>
        <v>#VALUE!</v>
      </c>
      <c r="Q129" s="4" t="e">
        <f t="shared" si="133"/>
        <v>#VALUE!</v>
      </c>
      <c r="R129" s="4" t="e">
        <f t="shared" si="133"/>
        <v>#VALUE!</v>
      </c>
      <c r="S129" s="4">
        <f t="shared" si="133"/>
        <v>2.6842660593620948</v>
      </c>
      <c r="T129" s="4">
        <f t="shared" si="133"/>
        <v>5.40739320251582</v>
      </c>
      <c r="U129" s="4">
        <f t="shared" si="133"/>
        <v>-6.9670852680571826</v>
      </c>
      <c r="V129" s="4">
        <f t="shared" si="133"/>
        <v>6.3303650791819877</v>
      </c>
      <c r="W129" s="4">
        <f t="shared" si="133"/>
        <v>0.71923156500712793</v>
      </c>
      <c r="X129" s="4">
        <f t="shared" si="133"/>
        <v>-2.1250807527563254</v>
      </c>
      <c r="Y129" s="4">
        <f t="shared" si="133"/>
        <v>1.9109741211863707</v>
      </c>
      <c r="Z129" s="4">
        <f t="shared" si="133"/>
        <v>-3.0414599492956995</v>
      </c>
      <c r="AA129" s="4">
        <f t="shared" si="133"/>
        <v>-9.1754796216129364</v>
      </c>
      <c r="AB129" s="4">
        <f t="shared" si="133"/>
        <v>5.5593935616842671</v>
      </c>
      <c r="AC129" s="4">
        <f t="shared" si="133"/>
        <v>6.5065395053151676</v>
      </c>
      <c r="AD129" s="4">
        <f t="shared" si="133"/>
        <v>5.0327017488736914</v>
      </c>
      <c r="AE129" s="4">
        <f t="shared" si="133"/>
        <v>-1.3300435805517097</v>
      </c>
      <c r="AF129" s="4">
        <f t="shared" si="133"/>
        <v>3.7909704351932305</v>
      </c>
      <c r="AG129" s="4">
        <f t="shared" si="133"/>
        <v>2.9270457524827265</v>
      </c>
      <c r="AH129" s="4">
        <f t="shared" si="133"/>
        <v>1.6691592695300628</v>
      </c>
      <c r="AI129" s="3">
        <v>2014</v>
      </c>
      <c r="AL129" t="s">
        <v>14</v>
      </c>
      <c r="AM129" t="s">
        <v>3</v>
      </c>
      <c r="AN129" t="s">
        <v>15</v>
      </c>
      <c r="AQ129" t="s">
        <v>13</v>
      </c>
    </row>
    <row r="130" spans="1:43" ht="15.6" x14ac:dyDescent="0.3">
      <c r="A130" t="s">
        <v>394</v>
      </c>
      <c r="B130" t="s">
        <v>395</v>
      </c>
      <c r="C130" t="s">
        <v>394</v>
      </c>
      <c r="D130" t="s">
        <v>395</v>
      </c>
      <c r="E130" s="5">
        <v>4.0860000000000003</v>
      </c>
      <c r="F130" t="s">
        <v>395</v>
      </c>
      <c r="G130" s="9">
        <v>17.848838016466164</v>
      </c>
      <c r="H130" s="10">
        <f t="shared" si="69"/>
        <v>4.2853819197737977</v>
      </c>
      <c r="I130" s="4">
        <f t="shared" si="103"/>
        <v>6.8701163115298058</v>
      </c>
      <c r="J130" s="4">
        <f t="shared" ref="J130:AH130" si="134">100*(LN(J321)-LN(I321))</f>
        <v>5.7664263363207624</v>
      </c>
      <c r="K130" s="4">
        <f t="shared" si="134"/>
        <v>3.2189569966062592</v>
      </c>
      <c r="L130" s="4">
        <f t="shared" si="134"/>
        <v>0.73856608190361328</v>
      </c>
      <c r="M130" s="4">
        <f t="shared" si="134"/>
        <v>-0.31163444263047069</v>
      </c>
      <c r="N130" s="4">
        <f t="shared" si="134"/>
        <v>5.0619073483343158</v>
      </c>
      <c r="O130" s="4">
        <f t="shared" si="134"/>
        <v>4.2191711523360098</v>
      </c>
      <c r="P130" s="4">
        <f t="shared" si="134"/>
        <v>5.0470744222483432</v>
      </c>
      <c r="Q130" s="4">
        <f t="shared" si="134"/>
        <v>1.8257561152354995</v>
      </c>
      <c r="R130" s="4">
        <f t="shared" si="134"/>
        <v>0.66562981657298792</v>
      </c>
      <c r="S130" s="4">
        <f t="shared" si="134"/>
        <v>-1.4318922422081215</v>
      </c>
      <c r="T130" s="4">
        <f t="shared" si="134"/>
        <v>0.22286886725080279</v>
      </c>
      <c r="U130" s="4">
        <f t="shared" si="134"/>
        <v>2.1737192687069751</v>
      </c>
      <c r="V130" s="4">
        <f t="shared" si="134"/>
        <v>5.3432608288529693</v>
      </c>
      <c r="W130" s="4">
        <f t="shared" si="134"/>
        <v>5.0686000502462747</v>
      </c>
      <c r="X130" s="4">
        <f t="shared" si="134"/>
        <v>6.3388316799818156</v>
      </c>
      <c r="Y130" s="4">
        <f t="shared" si="134"/>
        <v>9.623489993845169</v>
      </c>
      <c r="Z130" s="4">
        <f t="shared" si="134"/>
        <v>7.8627135364451206</v>
      </c>
      <c r="AA130" s="4">
        <f t="shared" si="134"/>
        <v>2.0460796206187126</v>
      </c>
      <c r="AB130" s="4">
        <f t="shared" si="134"/>
        <v>5.4845619481225683</v>
      </c>
      <c r="AC130" s="4">
        <f t="shared" si="134"/>
        <v>8.6317833336233107</v>
      </c>
      <c r="AD130" s="4">
        <f t="shared" si="134"/>
        <v>8.5554730685075242</v>
      </c>
      <c r="AE130" s="4">
        <f t="shared" si="134"/>
        <v>6.3866675844593601</v>
      </c>
      <c r="AF130" s="4">
        <f t="shared" si="134"/>
        <v>4.02852721148097</v>
      </c>
      <c r="AG130" s="4">
        <f t="shared" si="134"/>
        <v>3.8520904336028394</v>
      </c>
      <c r="AH130" s="4">
        <f t="shared" si="134"/>
        <v>4.1311845921253365</v>
      </c>
      <c r="AI130" s="3">
        <v>2013</v>
      </c>
      <c r="AL130" t="s">
        <v>14</v>
      </c>
      <c r="AM130" t="s">
        <v>3</v>
      </c>
      <c r="AN130" t="s">
        <v>15</v>
      </c>
      <c r="AQ130" t="s">
        <v>13</v>
      </c>
    </row>
    <row r="131" spans="1:43" ht="15.6" x14ac:dyDescent="0.3">
      <c r="A131" t="s">
        <v>397</v>
      </c>
      <c r="B131" t="s">
        <v>398</v>
      </c>
      <c r="C131" t="s">
        <v>397</v>
      </c>
      <c r="D131" t="s">
        <v>398</v>
      </c>
      <c r="E131" s="5">
        <v>7.9109999999999996</v>
      </c>
      <c r="F131" t="s">
        <v>398</v>
      </c>
      <c r="G131" s="9">
        <v>3.988276375061659</v>
      </c>
      <c r="H131" s="10">
        <f t="shared" si="69"/>
        <v>2.155801261385049</v>
      </c>
      <c r="I131" s="4">
        <f t="shared" si="103"/>
        <v>6.0681406222665935</v>
      </c>
      <c r="J131" s="4">
        <f t="shared" ref="J131:AH131" si="135">100*(LN(J322)-LN(I322))</f>
        <v>5.3506265737519598</v>
      </c>
      <c r="K131" s="4">
        <f t="shared" si="135"/>
        <v>14.181464026222024</v>
      </c>
      <c r="L131" s="4">
        <f t="shared" si="135"/>
        <v>3.1750148754139396</v>
      </c>
      <c r="M131" s="4">
        <f t="shared" si="135"/>
        <v>-6.1640126364434167</v>
      </c>
      <c r="N131" s="4">
        <f t="shared" si="135"/>
        <v>3.7747076450280304</v>
      </c>
      <c r="O131" s="4">
        <f t="shared" si="135"/>
        <v>-9.1271583908946852</v>
      </c>
      <c r="P131" s="4">
        <f t="shared" si="135"/>
        <v>2.0434145576292195</v>
      </c>
      <c r="Q131" s="4">
        <f t="shared" si="135"/>
        <v>-0.6514820068431959</v>
      </c>
      <c r="R131" s="4">
        <f t="shared" si="135"/>
        <v>-4.933619431009717</v>
      </c>
      <c r="S131" s="4">
        <f t="shared" si="135"/>
        <v>-2.4741063344436043</v>
      </c>
      <c r="T131" s="4">
        <f t="shared" si="135"/>
        <v>-0.42152400774950749</v>
      </c>
      <c r="U131" s="4">
        <f t="shared" si="135"/>
        <v>1.9047411071284159</v>
      </c>
      <c r="V131" s="4">
        <f t="shared" si="135"/>
        <v>-1.8024252403678886</v>
      </c>
      <c r="W131" s="4">
        <f t="shared" si="135"/>
        <v>1.4985150350155685</v>
      </c>
      <c r="X131" s="4">
        <f t="shared" si="135"/>
        <v>-6.2690483056826452E-2</v>
      </c>
      <c r="Y131" s="4">
        <f t="shared" si="135"/>
        <v>4.5956868224069858</v>
      </c>
      <c r="Z131" s="4">
        <f t="shared" si="135"/>
        <v>4.1127500254706462</v>
      </c>
      <c r="AA131" s="4">
        <f t="shared" si="135"/>
        <v>3.6809603129622559</v>
      </c>
      <c r="AB131" s="4">
        <f t="shared" si="135"/>
        <v>3.3061170575757082</v>
      </c>
      <c r="AC131" s="4">
        <f t="shared" si="135"/>
        <v>6.0432995430237391</v>
      </c>
      <c r="AD131" s="4">
        <f t="shared" si="135"/>
        <v>3.6867065898154472</v>
      </c>
      <c r="AE131" s="4">
        <f t="shared" si="135"/>
        <v>2.9135611830358066</v>
      </c>
      <c r="AF131" s="4">
        <f t="shared" si="135"/>
        <v>5.7253636816491316</v>
      </c>
      <c r="AG131" s="4">
        <f t="shared" si="135"/>
        <v>9.1311293843926222</v>
      </c>
      <c r="AH131" s="4">
        <f t="shared" si="135"/>
        <v>0.49565228403203321</v>
      </c>
      <c r="AI131" s="3">
        <v>2012</v>
      </c>
      <c r="AL131" t="s">
        <v>14</v>
      </c>
      <c r="AM131" t="s">
        <v>3</v>
      </c>
      <c r="AN131" t="s">
        <v>15</v>
      </c>
      <c r="AQ131" t="s">
        <v>13</v>
      </c>
    </row>
    <row r="132" spans="1:43" ht="15.6" x14ac:dyDescent="0.3">
      <c r="A132" t="s">
        <v>400</v>
      </c>
      <c r="B132" t="s">
        <v>401</v>
      </c>
      <c r="C132" t="s">
        <v>400</v>
      </c>
      <c r="D132" t="s">
        <v>401</v>
      </c>
      <c r="E132" s="5">
        <v>7.1360000000000001</v>
      </c>
      <c r="F132" t="s">
        <v>401</v>
      </c>
      <c r="G132" s="9">
        <v>16.813530483950583</v>
      </c>
      <c r="H132" s="10">
        <f t="shared" ref="H132:H190" si="136">AVERAGE(I132:AH132)</f>
        <v>1.1248415658985054</v>
      </c>
      <c r="I132" s="4">
        <f t="shared" ref="I132:I163" si="137">100*(LN(I323)-LN(G323))</f>
        <v>-2.8540852926683513</v>
      </c>
      <c r="J132" s="4">
        <f t="shared" ref="J132:AH132" si="138">100*(LN(J323)-LN(I323))</f>
        <v>-0.74673844165271674</v>
      </c>
      <c r="K132" s="4">
        <f t="shared" si="138"/>
        <v>2.4470074395281927</v>
      </c>
      <c r="L132" s="4">
        <f t="shared" si="138"/>
        <v>2.8649346274232101</v>
      </c>
      <c r="M132" s="4">
        <f t="shared" si="138"/>
        <v>4.3361335346528307</v>
      </c>
      <c r="N132" s="4">
        <f t="shared" si="138"/>
        <v>-0.61153131214695122</v>
      </c>
      <c r="O132" s="4">
        <f t="shared" si="138"/>
        <v>4.1549704513979435</v>
      </c>
      <c r="P132" s="4">
        <f t="shared" si="138"/>
        <v>6.8024524672338771E-2</v>
      </c>
      <c r="Q132" s="4">
        <f t="shared" si="138"/>
        <v>-1.3754963663487274</v>
      </c>
      <c r="R132" s="4">
        <f t="shared" si="138"/>
        <v>-11.308034204383866</v>
      </c>
      <c r="S132" s="4">
        <f t="shared" si="138"/>
        <v>-2.8742996985238634</v>
      </c>
      <c r="T132" s="4">
        <f t="shared" si="138"/>
        <v>-2.0354422546246198</v>
      </c>
      <c r="U132" s="4">
        <f t="shared" si="138"/>
        <v>2.273335238527352</v>
      </c>
      <c r="V132" s="4">
        <f t="shared" si="138"/>
        <v>2.0408952907178701</v>
      </c>
      <c r="W132" s="4">
        <f t="shared" si="138"/>
        <v>0.21144043627288056</v>
      </c>
      <c r="X132" s="4">
        <f t="shared" si="138"/>
        <v>2.8475980405533008</v>
      </c>
      <c r="Y132" s="4">
        <f t="shared" si="138"/>
        <v>3.4493855932005602</v>
      </c>
      <c r="Z132" s="4">
        <f t="shared" si="138"/>
        <v>4.3836805956582126</v>
      </c>
      <c r="AA132" s="4">
        <f t="shared" si="138"/>
        <v>-5.8124820563039137</v>
      </c>
      <c r="AB132" s="4">
        <f t="shared" si="138"/>
        <v>10.584164557104714</v>
      </c>
      <c r="AC132" s="4">
        <f t="shared" si="138"/>
        <v>2.5447395011847007</v>
      </c>
      <c r="AD132" s="4">
        <f t="shared" si="138"/>
        <v>-2.9241169822521229</v>
      </c>
      <c r="AE132" s="4">
        <f t="shared" si="138"/>
        <v>11.622243045864344</v>
      </c>
      <c r="AF132" s="4">
        <f t="shared" si="138"/>
        <v>2.5807557513827462</v>
      </c>
      <c r="AG132" s="4">
        <f t="shared" si="138"/>
        <v>1.2938031494966751</v>
      </c>
      <c r="AH132" s="4">
        <f t="shared" si="138"/>
        <v>2.0849955446283985</v>
      </c>
      <c r="AI132" s="3">
        <v>2013</v>
      </c>
      <c r="AL132" t="s">
        <v>14</v>
      </c>
      <c r="AM132" t="s">
        <v>3</v>
      </c>
      <c r="AN132" t="s">
        <v>15</v>
      </c>
      <c r="AQ132" t="s">
        <v>13</v>
      </c>
    </row>
    <row r="133" spans="1:43" ht="15.6" x14ac:dyDescent="0.3">
      <c r="A133" t="s">
        <v>403</v>
      </c>
      <c r="B133" t="s">
        <v>404</v>
      </c>
      <c r="C133" t="s">
        <v>403</v>
      </c>
      <c r="D133" t="s">
        <v>404</v>
      </c>
      <c r="E133" s="5">
        <v>32.405000000000001</v>
      </c>
      <c r="F133" t="s">
        <v>404</v>
      </c>
      <c r="G133" s="9">
        <v>14.282092940283261</v>
      </c>
      <c r="H133" s="10">
        <f t="shared" si="136"/>
        <v>3.0120852983123263</v>
      </c>
      <c r="I133" s="4">
        <f t="shared" si="137"/>
        <v>0.25439735926724438</v>
      </c>
      <c r="J133" s="4">
        <f t="shared" ref="J133:AH133" si="139">100*(LN(J324)-LN(I324))</f>
        <v>-2.4073653570644282</v>
      </c>
      <c r="K133" s="4">
        <f t="shared" si="139"/>
        <v>4.9272040769984926</v>
      </c>
      <c r="L133" s="4">
        <f t="shared" si="139"/>
        <v>10.071986911374076</v>
      </c>
      <c r="M133" s="4">
        <f t="shared" si="139"/>
        <v>5.6133921939689913</v>
      </c>
      <c r="N133" s="4">
        <f t="shared" si="139"/>
        <v>1.2258705369088574</v>
      </c>
      <c r="O133" s="4">
        <f t="shared" si="139"/>
        <v>4.7410265000038976</v>
      </c>
      <c r="P133" s="4">
        <f t="shared" si="139"/>
        <v>-1.9283994697770979</v>
      </c>
      <c r="Q133" s="4">
        <f t="shared" si="139"/>
        <v>-5.1761358246160682E-2</v>
      </c>
      <c r="R133" s="4">
        <f t="shared" si="139"/>
        <v>1.1244730053745045</v>
      </c>
      <c r="S133" s="4">
        <f t="shared" si="139"/>
        <v>-0.92049613194120639</v>
      </c>
      <c r="T133" s="4">
        <f t="shared" si="139"/>
        <v>3.7766181146196232</v>
      </c>
      <c r="U133" s="4">
        <f t="shared" si="139"/>
        <v>2.5454545769447279</v>
      </c>
      <c r="V133" s="4">
        <f t="shared" si="139"/>
        <v>3.3047991302366242</v>
      </c>
      <c r="W133" s="4">
        <f t="shared" si="139"/>
        <v>4.5572570371676946</v>
      </c>
      <c r="X133" s="4">
        <f t="shared" si="139"/>
        <v>5.7234280915636759</v>
      </c>
      <c r="Y133" s="4">
        <f t="shared" si="139"/>
        <v>6.0958200865661283</v>
      </c>
      <c r="Z133" s="4">
        <f t="shared" si="139"/>
        <v>7.2141407066656171</v>
      </c>
      <c r="AA133" s="4">
        <f t="shared" si="139"/>
        <v>-0.49363865396347961</v>
      </c>
      <c r="AB133" s="4">
        <f t="shared" si="139"/>
        <v>6.5776800147581582</v>
      </c>
      <c r="AC133" s="4">
        <f t="shared" si="139"/>
        <v>4.7144366897022394</v>
      </c>
      <c r="AD133" s="4">
        <f t="shared" si="139"/>
        <v>4.2451222241291831</v>
      </c>
      <c r="AE133" s="4">
        <f t="shared" si="139"/>
        <v>4.0730539788992104</v>
      </c>
      <c r="AF133" s="4">
        <f t="shared" si="139"/>
        <v>0.78770097048455057</v>
      </c>
      <c r="AG133" s="4">
        <f t="shared" si="139"/>
        <v>0.83440300038599702</v>
      </c>
      <c r="AH133" s="4">
        <f t="shared" si="139"/>
        <v>1.707613521093343</v>
      </c>
      <c r="AI133" s="3">
        <v>2014</v>
      </c>
      <c r="AL133" t="s">
        <v>14</v>
      </c>
      <c r="AM133" t="s">
        <v>3</v>
      </c>
      <c r="AN133" t="s">
        <v>15</v>
      </c>
      <c r="AQ133" t="s">
        <v>13</v>
      </c>
    </row>
    <row r="134" spans="1:43" ht="15.6" x14ac:dyDescent="0.3">
      <c r="A134" t="s">
        <v>406</v>
      </c>
      <c r="B134" t="s">
        <v>407</v>
      </c>
      <c r="C134" t="s">
        <v>406</v>
      </c>
      <c r="D134" t="s">
        <v>407</v>
      </c>
      <c r="E134" s="5">
        <v>103.45099999999999</v>
      </c>
      <c r="F134" t="s">
        <v>407</v>
      </c>
      <c r="G134" s="9">
        <v>11.017801296358032</v>
      </c>
      <c r="H134" s="10">
        <f t="shared" si="136"/>
        <v>2.1767892383373271</v>
      </c>
      <c r="I134" s="4">
        <f t="shared" si="137"/>
        <v>-2.8834232850826425</v>
      </c>
      <c r="J134" s="4">
        <f t="shared" ref="J134:AH134" si="140">100*(LN(J325)-LN(I325))</f>
        <v>-1.9772172734167981</v>
      </c>
      <c r="K134" s="4">
        <f t="shared" si="140"/>
        <v>-0.22894595208970969</v>
      </c>
      <c r="L134" s="4">
        <f t="shared" si="140"/>
        <v>1.9937640730626427</v>
      </c>
      <c r="M134" s="4">
        <f t="shared" si="140"/>
        <v>2.2508139065321231</v>
      </c>
      <c r="N134" s="4">
        <f t="shared" si="140"/>
        <v>3.3695330548397351</v>
      </c>
      <c r="O134" s="4">
        <f t="shared" si="140"/>
        <v>2.7398316948197277</v>
      </c>
      <c r="P134" s="4">
        <f t="shared" si="140"/>
        <v>-5.3609857005625372</v>
      </c>
      <c r="Q134" s="4">
        <f t="shared" si="140"/>
        <v>0.90289608781084496</v>
      </c>
      <c r="R134" s="4">
        <f t="shared" si="140"/>
        <v>4.3036473360215766</v>
      </c>
      <c r="S134" s="4">
        <f t="shared" si="140"/>
        <v>0.53588572863940698</v>
      </c>
      <c r="T134" s="4">
        <f t="shared" si="140"/>
        <v>1.6029851941949502</v>
      </c>
      <c r="U134" s="4">
        <f t="shared" si="140"/>
        <v>2.7278093141449133</v>
      </c>
      <c r="V134" s="4">
        <f t="shared" si="140"/>
        <v>4.4518486549170788</v>
      </c>
      <c r="W134" s="4">
        <f t="shared" si="140"/>
        <v>2.6530447495400011</v>
      </c>
      <c r="X134" s="4">
        <f t="shared" si="140"/>
        <v>3.1243190957743749</v>
      </c>
      <c r="Y134" s="4">
        <f t="shared" si="140"/>
        <v>4.4260213223440203</v>
      </c>
      <c r="Z134" s="4">
        <f t="shared" si="140"/>
        <v>2.0711301379463976</v>
      </c>
      <c r="AA134" s="4">
        <f t="shared" si="140"/>
        <v>0.59081866143930739</v>
      </c>
      <c r="AB134" s="4">
        <f t="shared" si="140"/>
        <v>5.612073680987173</v>
      </c>
      <c r="AC134" s="4">
        <f t="shared" si="140"/>
        <v>1.8812822100109372</v>
      </c>
      <c r="AD134" s="4">
        <f t="shared" si="140"/>
        <v>4.7856619691938107</v>
      </c>
      <c r="AE134" s="4">
        <f t="shared" si="140"/>
        <v>5.0745272481201198</v>
      </c>
      <c r="AF134" s="4">
        <f t="shared" si="140"/>
        <v>3.9713889565772931</v>
      </c>
      <c r="AG134" s="4">
        <f t="shared" si="140"/>
        <v>3.8484451490377936</v>
      </c>
      <c r="AH134" s="4">
        <f t="shared" si="140"/>
        <v>4.129364181967965</v>
      </c>
      <c r="AI134" s="3">
        <v>2014</v>
      </c>
      <c r="AL134" t="s">
        <v>14</v>
      </c>
      <c r="AM134" t="s">
        <v>3</v>
      </c>
      <c r="AN134" t="s">
        <v>15</v>
      </c>
      <c r="AQ134" t="s">
        <v>13</v>
      </c>
    </row>
    <row r="135" spans="1:43" ht="15.6" x14ac:dyDescent="0.3">
      <c r="A135" t="s">
        <v>409</v>
      </c>
      <c r="B135" t="s">
        <v>410</v>
      </c>
      <c r="C135" t="s">
        <v>409</v>
      </c>
      <c r="D135" t="s">
        <v>410</v>
      </c>
      <c r="E135" s="5">
        <v>38.003</v>
      </c>
      <c r="F135" t="s">
        <v>410</v>
      </c>
      <c r="G135" s="9">
        <v>27.303547864735972</v>
      </c>
      <c r="H135" s="10">
        <f t="shared" si="136"/>
        <v>3.5951698182220677</v>
      </c>
      <c r="I135" s="4">
        <f t="shared" si="137"/>
        <v>-7.5244074276682227</v>
      </c>
      <c r="J135" s="4">
        <f t="shared" ref="J135:AH135" si="141">100*(LN(J326)-LN(I326))</f>
        <v>1.7516927679057659</v>
      </c>
      <c r="K135" s="4">
        <f t="shared" si="141"/>
        <v>3.8984426788630344</v>
      </c>
      <c r="L135" s="4">
        <f t="shared" si="141"/>
        <v>4.898568220921895</v>
      </c>
      <c r="M135" s="4">
        <f t="shared" si="141"/>
        <v>6.5119391937942694</v>
      </c>
      <c r="N135" s="4">
        <f t="shared" si="141"/>
        <v>5.977570288905909</v>
      </c>
      <c r="O135" s="4">
        <f t="shared" si="141"/>
        <v>6.769085862314661</v>
      </c>
      <c r="P135" s="4">
        <f t="shared" si="141"/>
        <v>4.8081407522946762</v>
      </c>
      <c r="Q135" s="4">
        <f t="shared" si="141"/>
        <v>4.4067741241232028</v>
      </c>
      <c r="R135" s="4">
        <f t="shared" si="141"/>
        <v>5.2210034149107187</v>
      </c>
      <c r="S135" s="4">
        <f t="shared" si="141"/>
        <v>1.2225166554763689</v>
      </c>
      <c r="T135" s="4">
        <f t="shared" si="141"/>
        <v>1.4638710553438017</v>
      </c>
      <c r="U135" s="4">
        <f t="shared" si="141"/>
        <v>3.5623983922508984</v>
      </c>
      <c r="V135" s="4">
        <f t="shared" si="141"/>
        <v>5.0811897926804406</v>
      </c>
      <c r="W135" s="4">
        <f t="shared" si="141"/>
        <v>3.5294458925433148</v>
      </c>
      <c r="X135" s="4">
        <f t="shared" si="141"/>
        <v>6.0524973939090287</v>
      </c>
      <c r="Y135" s="4">
        <f t="shared" si="141"/>
        <v>7.0369564675766938</v>
      </c>
      <c r="Z135" s="4">
        <f t="shared" si="141"/>
        <v>3.871283290694727</v>
      </c>
      <c r="AA135" s="4">
        <f t="shared" si="141"/>
        <v>2.5470335920539711</v>
      </c>
      <c r="AB135" s="4">
        <f t="shared" si="141"/>
        <v>3.9288743914493551</v>
      </c>
      <c r="AC135" s="4">
        <f t="shared" si="141"/>
        <v>4.547152100933971</v>
      </c>
      <c r="AD135" s="4">
        <f t="shared" si="141"/>
        <v>1.7429470258942814</v>
      </c>
      <c r="AE135" s="4">
        <f t="shared" si="141"/>
        <v>1.7169583584978554</v>
      </c>
      <c r="AF135" s="4">
        <f t="shared" si="141"/>
        <v>3.5037932699173879</v>
      </c>
      <c r="AG135" s="4">
        <f t="shared" si="141"/>
        <v>3.4990891185383788</v>
      </c>
      <c r="AH135" s="4">
        <f t="shared" si="141"/>
        <v>3.4495985996473522</v>
      </c>
      <c r="AI135" s="3">
        <v>2014</v>
      </c>
      <c r="AL135" t="s">
        <v>14</v>
      </c>
      <c r="AM135" t="s">
        <v>3</v>
      </c>
      <c r="AN135" t="s">
        <v>15</v>
      </c>
      <c r="AQ135" t="s">
        <v>13</v>
      </c>
    </row>
    <row r="136" spans="1:43" ht="15.6" x14ac:dyDescent="0.3">
      <c r="A136" t="s">
        <v>412</v>
      </c>
      <c r="B136" t="s">
        <v>413</v>
      </c>
      <c r="C136" t="s">
        <v>412</v>
      </c>
      <c r="D136" t="s">
        <v>413</v>
      </c>
      <c r="E136" s="5">
        <v>10.412000000000001</v>
      </c>
      <c r="F136" t="s">
        <v>413</v>
      </c>
      <c r="G136" s="9">
        <v>53.453797570303031</v>
      </c>
      <c r="H136" s="10">
        <f t="shared" si="136"/>
        <v>1.124036566197419</v>
      </c>
      <c r="I136" s="4">
        <f t="shared" si="137"/>
        <v>3.5702986564032813</v>
      </c>
      <c r="J136" s="4">
        <f t="shared" ref="J136:AH136" si="142">100*(LN(J327)-LN(I327))</f>
        <v>3.1335332097819801</v>
      </c>
      <c r="K136" s="4">
        <f t="shared" si="142"/>
        <v>-0.78273820329499699</v>
      </c>
      <c r="L136" s="4">
        <f t="shared" si="142"/>
        <v>1.3179039249054725</v>
      </c>
      <c r="M136" s="4">
        <f t="shared" si="142"/>
        <v>2.0113853744167187</v>
      </c>
      <c r="N136" s="4">
        <f t="shared" si="142"/>
        <v>3.0617529507996011</v>
      </c>
      <c r="O136" s="4">
        <f t="shared" si="142"/>
        <v>3.8838774969688572</v>
      </c>
      <c r="P136" s="4">
        <f t="shared" si="142"/>
        <v>4.1753380345971536</v>
      </c>
      <c r="Q136" s="4">
        <f t="shared" si="142"/>
        <v>3.2492123961100461</v>
      </c>
      <c r="R136" s="4">
        <f t="shared" si="142"/>
        <v>3.0144033338528331</v>
      </c>
      <c r="S136" s="4">
        <f t="shared" si="142"/>
        <v>1.2196180696498971</v>
      </c>
      <c r="T136" s="4">
        <f t="shared" si="142"/>
        <v>0.21830416286992005</v>
      </c>
      <c r="U136" s="4">
        <f t="shared" si="142"/>
        <v>-1.3141396726320309</v>
      </c>
      <c r="V136" s="4">
        <f t="shared" si="142"/>
        <v>1.5556748280891597</v>
      </c>
      <c r="W136" s="4">
        <f t="shared" si="142"/>
        <v>0.57896156531835885</v>
      </c>
      <c r="X136" s="4">
        <f t="shared" si="142"/>
        <v>1.3604312110508943</v>
      </c>
      <c r="Y136" s="4">
        <f t="shared" si="142"/>
        <v>2.2648747902373145</v>
      </c>
      <c r="Z136" s="4">
        <f t="shared" si="142"/>
        <v>5.5020483658552166E-2</v>
      </c>
      <c r="AA136" s="4">
        <f t="shared" si="142"/>
        <v>-3.1179833914317001</v>
      </c>
      <c r="AB136" s="4">
        <f t="shared" si="142"/>
        <v>1.8345259697865046</v>
      </c>
      <c r="AC136" s="4">
        <f t="shared" si="142"/>
        <v>-1.6970428212987443</v>
      </c>
      <c r="AD136" s="4">
        <f t="shared" si="142"/>
        <v>-3.7054567101282743</v>
      </c>
      <c r="AE136" s="4">
        <f t="shared" si="142"/>
        <v>-1.0694418429750385</v>
      </c>
      <c r="AF136" s="4">
        <f t="shared" si="142"/>
        <v>1.4942360295437496</v>
      </c>
      <c r="AG136" s="4">
        <f t="shared" si="142"/>
        <v>1.4525000568916369</v>
      </c>
      <c r="AH136" s="4">
        <f t="shared" si="142"/>
        <v>1.4599008179617456</v>
      </c>
      <c r="AI136" s="3">
        <v>2014</v>
      </c>
      <c r="AL136" t="s">
        <v>14</v>
      </c>
      <c r="AM136" t="s">
        <v>3</v>
      </c>
      <c r="AN136" t="s">
        <v>15</v>
      </c>
      <c r="AQ136" t="s">
        <v>13</v>
      </c>
    </row>
    <row r="137" spans="1:43" ht="15.6" x14ac:dyDescent="0.3">
      <c r="A137" t="s">
        <v>414</v>
      </c>
      <c r="B137" t="s">
        <v>415</v>
      </c>
      <c r="C137" t="s">
        <v>414</v>
      </c>
      <c r="D137" t="s">
        <v>415</v>
      </c>
      <c r="E137" s="5">
        <v>2.6070000000000002</v>
      </c>
      <c r="F137" t="s">
        <v>415</v>
      </c>
      <c r="G137" s="9">
        <v>193.07625934587296</v>
      </c>
      <c r="H137" s="10">
        <f t="shared" si="136"/>
        <v>2.0845323689139801</v>
      </c>
      <c r="I137" s="4">
        <f t="shared" si="137"/>
        <v>-3.4668415435495703</v>
      </c>
      <c r="J137" s="4">
        <f t="shared" ref="J137:AH137" si="143">100*(LN(J328)-LN(I328))</f>
        <v>9.8139139114536533</v>
      </c>
      <c r="K137" s="4">
        <f t="shared" si="143"/>
        <v>-1.8202168077637637</v>
      </c>
      <c r="L137" s="4">
        <f t="shared" si="143"/>
        <v>0.77781497601847605</v>
      </c>
      <c r="M137" s="4">
        <f t="shared" si="143"/>
        <v>1.1568493180540429</v>
      </c>
      <c r="N137" s="4">
        <f t="shared" si="143"/>
        <v>2.0475909669093184</v>
      </c>
      <c r="O137" s="4">
        <f t="shared" si="143"/>
        <v>22.979104087174207</v>
      </c>
      <c r="P137" s="4">
        <f t="shared" si="143"/>
        <v>6.76565462655212</v>
      </c>
      <c r="Q137" s="4">
        <f t="shared" si="143"/>
        <v>0.31265370031334783</v>
      </c>
      <c r="R137" s="4">
        <f t="shared" si="143"/>
        <v>4.0269713009735142</v>
      </c>
      <c r="S137" s="4">
        <f t="shared" si="143"/>
        <v>0.81851034775208831</v>
      </c>
      <c r="T137" s="4">
        <f t="shared" si="143"/>
        <v>4.046308531777143</v>
      </c>
      <c r="U137" s="4">
        <f t="shared" si="143"/>
        <v>-1.07610257085895</v>
      </c>
      <c r="V137" s="4">
        <f t="shared" si="143"/>
        <v>8.8608602857012997</v>
      </c>
      <c r="W137" s="4">
        <f t="shared" si="143"/>
        <v>-5.8680443707975982</v>
      </c>
      <c r="X137" s="4">
        <f t="shared" si="143"/>
        <v>6.8357875844792915</v>
      </c>
      <c r="Y137" s="4">
        <f t="shared" si="143"/>
        <v>-0.94394768081436098</v>
      </c>
      <c r="Z137" s="4">
        <f t="shared" si="143"/>
        <v>-13.610077887397587</v>
      </c>
      <c r="AA137" s="4">
        <f t="shared" si="143"/>
        <v>6.3959036907730749</v>
      </c>
      <c r="AB137" s="4">
        <f t="shared" si="143"/>
        <v>17.542223164658566</v>
      </c>
      <c r="AC137" s="4">
        <f t="shared" si="143"/>
        <v>8.3487930872312432</v>
      </c>
      <c r="AD137" s="4">
        <f t="shared" si="143"/>
        <v>-2.5134630304490813</v>
      </c>
      <c r="AE137" s="4">
        <f t="shared" si="143"/>
        <v>-6.2759092557117313</v>
      </c>
      <c r="AF137" s="4">
        <f t="shared" si="143"/>
        <v>-4.9908739540237335</v>
      </c>
      <c r="AG137" s="4">
        <f t="shared" si="143"/>
        <v>-4.0279797496117098</v>
      </c>
      <c r="AH137" s="4">
        <f t="shared" si="143"/>
        <v>-1.9376411370798152</v>
      </c>
      <c r="AI137" s="3">
        <v>2014</v>
      </c>
      <c r="AL137" t="s">
        <v>14</v>
      </c>
      <c r="AM137" t="s">
        <v>3</v>
      </c>
      <c r="AN137" t="s">
        <v>15</v>
      </c>
      <c r="AQ137" t="s">
        <v>13</v>
      </c>
    </row>
    <row r="138" spans="1:43" ht="15.6" x14ac:dyDescent="0.3">
      <c r="A138" t="s">
        <v>417</v>
      </c>
      <c r="B138" t="s">
        <v>418</v>
      </c>
      <c r="C138" t="s">
        <v>417</v>
      </c>
      <c r="D138" t="s">
        <v>418</v>
      </c>
      <c r="E138" s="5">
        <v>19.821000000000002</v>
      </c>
      <c r="F138" t="s">
        <v>418</v>
      </c>
      <c r="G138" s="9">
        <v>30.757253437810959</v>
      </c>
      <c r="H138" s="10">
        <f t="shared" si="136"/>
        <v>2.2214558555645589</v>
      </c>
      <c r="I138" s="4">
        <f t="shared" si="137"/>
        <v>-13.691284884063215</v>
      </c>
      <c r="J138" s="4">
        <f t="shared" ref="J138:AH138" si="144">100*(LN(J329)-LN(I329))</f>
        <v>-8.7902513050821085</v>
      </c>
      <c r="K138" s="4">
        <f t="shared" si="144"/>
        <v>2.0653320713185153</v>
      </c>
      <c r="L138" s="4">
        <f t="shared" si="144"/>
        <v>4.4684368584400502</v>
      </c>
      <c r="M138" s="4">
        <f t="shared" si="144"/>
        <v>7.4902000182330397</v>
      </c>
      <c r="N138" s="4">
        <f t="shared" si="144"/>
        <v>4.4297618368815961</v>
      </c>
      <c r="O138" s="4">
        <f t="shared" si="144"/>
        <v>-5.7115532940542835</v>
      </c>
      <c r="P138" s="4">
        <f t="shared" si="144"/>
        <v>-4.4352562872139956</v>
      </c>
      <c r="Q138" s="4">
        <f t="shared" si="144"/>
        <v>-0.6816254012280254</v>
      </c>
      <c r="R138" s="4">
        <f t="shared" si="144"/>
        <v>2.9804915379193275</v>
      </c>
      <c r="S138" s="4">
        <f t="shared" si="144"/>
        <v>5.5607668595257564</v>
      </c>
      <c r="T138" s="4">
        <f t="shared" si="144"/>
        <v>7.8307240233819186</v>
      </c>
      <c r="U138" s="4">
        <f t="shared" si="144"/>
        <v>6.1476462604320048</v>
      </c>
      <c r="V138" s="4">
        <f t="shared" si="144"/>
        <v>8.5208098779455455</v>
      </c>
      <c r="W138" s="4">
        <f t="shared" si="144"/>
        <v>4.7337764136951677</v>
      </c>
      <c r="X138" s="4">
        <f t="shared" si="144"/>
        <v>8.3357377415909539</v>
      </c>
      <c r="Y138" s="4">
        <f t="shared" si="144"/>
        <v>7.2353202577588149</v>
      </c>
      <c r="Z138" s="4">
        <f t="shared" si="144"/>
        <v>10.490642901329039</v>
      </c>
      <c r="AA138" s="4">
        <f t="shared" si="144"/>
        <v>-6.3785128349747922</v>
      </c>
      <c r="AB138" s="4">
        <f t="shared" si="144"/>
        <v>-8.6789008219767538E-2</v>
      </c>
      <c r="AC138" s="4">
        <f t="shared" si="144"/>
        <v>1.5229161256399948</v>
      </c>
      <c r="AD138" s="4">
        <f t="shared" si="144"/>
        <v>1.1506758605221989</v>
      </c>
      <c r="AE138" s="4">
        <f t="shared" si="144"/>
        <v>3.7120513072897765</v>
      </c>
      <c r="AF138" s="4">
        <f t="shared" si="144"/>
        <v>3.1258130899550096</v>
      </c>
      <c r="AG138" s="4">
        <f t="shared" si="144"/>
        <v>3.7434742584304459</v>
      </c>
      <c r="AH138" s="4">
        <f t="shared" si="144"/>
        <v>3.9885479592255635</v>
      </c>
      <c r="AI138" s="3">
        <v>2014</v>
      </c>
      <c r="AL138" t="s">
        <v>14</v>
      </c>
      <c r="AM138" t="s">
        <v>3</v>
      </c>
      <c r="AN138" t="s">
        <v>15</v>
      </c>
      <c r="AQ138" t="s">
        <v>13</v>
      </c>
    </row>
    <row r="139" spans="1:43" ht="15.6" x14ac:dyDescent="0.3">
      <c r="A139" t="s">
        <v>420</v>
      </c>
      <c r="B139" t="s">
        <v>421</v>
      </c>
      <c r="C139" t="s">
        <v>420</v>
      </c>
      <c r="D139" t="s">
        <v>421</v>
      </c>
      <c r="E139" s="5">
        <v>146.30000000000001</v>
      </c>
      <c r="F139" t="s">
        <v>421</v>
      </c>
      <c r="G139" s="9" t="e">
        <v>#VALUE!</v>
      </c>
      <c r="H139" s="10" t="e">
        <f t="shared" si="136"/>
        <v>#VALUE!</v>
      </c>
      <c r="I139" s="4" t="e">
        <f t="shared" si="137"/>
        <v>#VALUE!</v>
      </c>
      <c r="J139" s="4" t="e">
        <f t="shared" ref="J139:AH139" si="145">100*(LN(J330)-LN(I330))</f>
        <v>#VALUE!</v>
      </c>
      <c r="K139" s="4">
        <f t="shared" si="145"/>
        <v>-8.9672592530870787</v>
      </c>
      <c r="L139" s="4">
        <f t="shared" si="145"/>
        <v>-13.649335325792933</v>
      </c>
      <c r="M139" s="4">
        <f t="shared" si="145"/>
        <v>-4.0516495559367982</v>
      </c>
      <c r="N139" s="4">
        <f t="shared" si="145"/>
        <v>-3.6744543260192941</v>
      </c>
      <c r="O139" s="4">
        <f t="shared" si="145"/>
        <v>1.7094174204299151</v>
      </c>
      <c r="P139" s="4">
        <f t="shared" si="145"/>
        <v>-5.2898206974267836</v>
      </c>
      <c r="Q139" s="4">
        <f t="shared" si="145"/>
        <v>6.5651786846419924</v>
      </c>
      <c r="R139" s="4">
        <f t="shared" si="145"/>
        <v>9.9817940383040593</v>
      </c>
      <c r="S139" s="4">
        <f t="shared" si="145"/>
        <v>5.7204791908533892</v>
      </c>
      <c r="T139" s="4">
        <f t="shared" si="145"/>
        <v>4.7725378086642678</v>
      </c>
      <c r="U139" s="4">
        <f t="shared" si="145"/>
        <v>7.486058128168338</v>
      </c>
      <c r="V139" s="4">
        <f t="shared" si="145"/>
        <v>7.2543117925565781</v>
      </c>
      <c r="W139" s="4">
        <f t="shared" si="145"/>
        <v>6.6097607186954122</v>
      </c>
      <c r="X139" s="4">
        <f t="shared" si="145"/>
        <v>8.1177837616563053</v>
      </c>
      <c r="Y139" s="4">
        <f t="shared" si="145"/>
        <v>8.1902820304257773</v>
      </c>
      <c r="Z139" s="4">
        <f t="shared" si="145"/>
        <v>5.1849871552967386</v>
      </c>
      <c r="AA139" s="4">
        <f t="shared" si="145"/>
        <v>-8.1910579710513076</v>
      </c>
      <c r="AB139" s="4">
        <f t="shared" si="145"/>
        <v>4.3316851479728413</v>
      </c>
      <c r="AC139" s="4">
        <f t="shared" si="145"/>
        <v>4.1401629383893024</v>
      </c>
      <c r="AD139" s="4">
        <f t="shared" si="145"/>
        <v>3.1339072715370619</v>
      </c>
      <c r="AE139" s="4">
        <f t="shared" si="145"/>
        <v>1.0128766658057842</v>
      </c>
      <c r="AF139" s="4">
        <f t="shared" si="145"/>
        <v>-1.1949442512237951</v>
      </c>
      <c r="AG139" s="4">
        <f t="shared" si="145"/>
        <v>-3.9001396624833262</v>
      </c>
      <c r="AH139" s="4">
        <f t="shared" si="145"/>
        <v>-0.62877886720773546</v>
      </c>
      <c r="AI139" s="3">
        <v>2014</v>
      </c>
      <c r="AL139" t="s">
        <v>14</v>
      </c>
      <c r="AM139" t="s">
        <v>3</v>
      </c>
      <c r="AN139" t="s">
        <v>15</v>
      </c>
      <c r="AQ139" t="s">
        <v>13</v>
      </c>
    </row>
    <row r="140" spans="1:43" ht="15.6" x14ac:dyDescent="0.3">
      <c r="A140" t="s">
        <v>423</v>
      </c>
      <c r="B140" t="s">
        <v>424</v>
      </c>
      <c r="C140" t="s">
        <v>423</v>
      </c>
      <c r="D140" t="s">
        <v>424</v>
      </c>
      <c r="E140" s="5">
        <v>11.691000000000001</v>
      </c>
      <c r="F140" t="s">
        <v>424</v>
      </c>
      <c r="G140" s="9">
        <v>2.5663714001693751</v>
      </c>
      <c r="H140" s="10">
        <f t="shared" si="136"/>
        <v>2.3529480195075068</v>
      </c>
      <c r="I140" s="4">
        <f t="shared" si="137"/>
        <v>-7.4236374405650452</v>
      </c>
      <c r="J140" s="4">
        <f t="shared" ref="J140:AH140" si="146">100*(LN(J331)-LN(I331))</f>
        <v>6.3249410915057425</v>
      </c>
      <c r="K140" s="4">
        <f t="shared" si="146"/>
        <v>-4.6146212646815954</v>
      </c>
      <c r="L140" s="4">
        <f t="shared" si="146"/>
        <v>-46.6858503245696</v>
      </c>
      <c r="M140" s="4">
        <f t="shared" si="146"/>
        <v>27.67613967788165</v>
      </c>
      <c r="N140" s="4">
        <f t="shared" si="146"/>
        <v>12.105626287452331</v>
      </c>
      <c r="O140" s="4">
        <f t="shared" si="146"/>
        <v>9.3040942784218927</v>
      </c>
      <c r="P140" s="4">
        <f t="shared" si="146"/>
        <v>-0.72169620587718697</v>
      </c>
      <c r="Q140" s="4">
        <f t="shared" si="146"/>
        <v>-5.2593434356195345</v>
      </c>
      <c r="R140" s="4">
        <f t="shared" si="146"/>
        <v>-2.809701519218244</v>
      </c>
      <c r="S140" s="4">
        <f t="shared" si="146"/>
        <v>1.4629650231075431</v>
      </c>
      <c r="T140" s="4">
        <f t="shared" si="146"/>
        <v>8.1424910674597228</v>
      </c>
      <c r="U140" s="4">
        <f t="shared" si="146"/>
        <v>-0.38560259991147205</v>
      </c>
      <c r="V140" s="4">
        <f t="shared" si="146"/>
        <v>5.6524774103806408</v>
      </c>
      <c r="W140" s="4">
        <f t="shared" si="146"/>
        <v>7.5687723783902427</v>
      </c>
      <c r="X140" s="4">
        <f t="shared" si="146"/>
        <v>6.9517264417770619</v>
      </c>
      <c r="Y140" s="4">
        <f t="shared" si="146"/>
        <v>5.15086929319164</v>
      </c>
      <c r="Z140" s="4">
        <f t="shared" si="146"/>
        <v>7.3973465949125128</v>
      </c>
      <c r="AA140" s="4">
        <f t="shared" si="146"/>
        <v>3.9753420613859447</v>
      </c>
      <c r="AB140" s="4">
        <f t="shared" si="146"/>
        <v>3.0305127473731375</v>
      </c>
      <c r="AC140" s="4">
        <f t="shared" si="146"/>
        <v>5.2147589334568423</v>
      </c>
      <c r="AD140" s="4">
        <f t="shared" si="146"/>
        <v>5.5246540279703993</v>
      </c>
      <c r="AE140" s="4">
        <f t="shared" si="146"/>
        <v>1.7838405932257828</v>
      </c>
      <c r="AF140" s="4">
        <f t="shared" si="146"/>
        <v>4.0057567883048151</v>
      </c>
      <c r="AG140" s="4">
        <f t="shared" si="146"/>
        <v>3.5637772248549027</v>
      </c>
      <c r="AH140" s="4">
        <f t="shared" si="146"/>
        <v>4.2410093765850476</v>
      </c>
      <c r="AI140" s="3">
        <v>2012</v>
      </c>
      <c r="AL140" t="s">
        <v>14</v>
      </c>
      <c r="AM140" t="s">
        <v>3</v>
      </c>
      <c r="AN140" t="s">
        <v>15</v>
      </c>
      <c r="AQ140" t="s">
        <v>13</v>
      </c>
    </row>
    <row r="141" spans="1:43" ht="15.6" x14ac:dyDescent="0.3">
      <c r="A141" t="s">
        <v>426</v>
      </c>
      <c r="B141" t="s">
        <v>427</v>
      </c>
      <c r="C141" t="s">
        <v>426</v>
      </c>
      <c r="D141" t="s">
        <v>427</v>
      </c>
      <c r="E141" s="5">
        <v>0.19500000000000001</v>
      </c>
      <c r="F141" t="s">
        <v>427</v>
      </c>
      <c r="G141" s="9" t="e">
        <v>#VALUE!</v>
      </c>
      <c r="H141" s="10" t="e">
        <f t="shared" si="136"/>
        <v>#VALUE!</v>
      </c>
      <c r="I141" s="4" t="e">
        <f t="shared" si="137"/>
        <v>#VALUE!</v>
      </c>
      <c r="J141" s="4" t="e">
        <f t="shared" ref="J141:AH141" si="147">100*(LN(J332)-LN(I332))</f>
        <v>#VALUE!</v>
      </c>
      <c r="K141" s="4" t="e">
        <f t="shared" si="147"/>
        <v>#VALUE!</v>
      </c>
      <c r="L141" s="4" t="e">
        <f t="shared" si="147"/>
        <v>#VALUE!</v>
      </c>
      <c r="M141" s="4" t="e">
        <f t="shared" si="147"/>
        <v>#VALUE!</v>
      </c>
      <c r="N141" s="4" t="e">
        <f t="shared" si="147"/>
        <v>#VALUE!</v>
      </c>
      <c r="O141" s="4" t="e">
        <f t="shared" si="147"/>
        <v>#VALUE!</v>
      </c>
      <c r="P141" s="4" t="e">
        <f t="shared" si="147"/>
        <v>#VALUE!</v>
      </c>
      <c r="Q141" s="4">
        <f t="shared" si="147"/>
        <v>-1.087619346496993</v>
      </c>
      <c r="R141" s="4">
        <f t="shared" si="147"/>
        <v>4.6369221944095429</v>
      </c>
      <c r="S141" s="4">
        <f t="shared" si="147"/>
        <v>6.6316416644433218</v>
      </c>
      <c r="T141" s="4">
        <f t="shared" si="147"/>
        <v>5.0856561900220143</v>
      </c>
      <c r="U141" s="4">
        <f t="shared" si="147"/>
        <v>3.7626722339449969</v>
      </c>
      <c r="V141" s="4">
        <f t="shared" si="147"/>
        <v>2.2597725435108629</v>
      </c>
      <c r="W141" s="4">
        <f t="shared" si="147"/>
        <v>6.5534064463824038</v>
      </c>
      <c r="X141" s="4">
        <f t="shared" si="147"/>
        <v>1.2731604043258571</v>
      </c>
      <c r="Y141" s="4">
        <f t="shared" si="147"/>
        <v>0.47438279160374464</v>
      </c>
      <c r="Z141" s="4">
        <f t="shared" si="147"/>
        <v>2.1779810764169127</v>
      </c>
      <c r="AA141" s="4">
        <f t="shared" si="147"/>
        <v>-7.3380662359479487</v>
      </c>
      <c r="AB141" s="4">
        <f t="shared" si="147"/>
        <v>-3.0181277285784347</v>
      </c>
      <c r="AC141" s="4">
        <f t="shared" si="147"/>
        <v>5.2317053429673521</v>
      </c>
      <c r="AD141" s="4">
        <f t="shared" si="147"/>
        <v>0.38985866002025915</v>
      </c>
      <c r="AE141" s="4">
        <f t="shared" si="147"/>
        <v>-1.8667293568197962</v>
      </c>
      <c r="AF141" s="4">
        <f t="shared" si="147"/>
        <v>1.1065777647763397</v>
      </c>
      <c r="AG141" s="4">
        <f t="shared" si="147"/>
        <v>1.7425416713859221</v>
      </c>
      <c r="AH141" s="4">
        <f t="shared" si="147"/>
        <v>0.8118912342778728</v>
      </c>
      <c r="AI141" s="3">
        <v>2011</v>
      </c>
      <c r="AL141" t="s">
        <v>14</v>
      </c>
      <c r="AM141" t="s">
        <v>3</v>
      </c>
      <c r="AN141" t="s">
        <v>15</v>
      </c>
      <c r="AQ141" t="s">
        <v>13</v>
      </c>
    </row>
    <row r="142" spans="1:43" ht="15.6" x14ac:dyDescent="0.3">
      <c r="A142" t="s">
        <v>429</v>
      </c>
      <c r="B142" t="s">
        <v>430</v>
      </c>
      <c r="C142" t="s">
        <v>429</v>
      </c>
      <c r="D142" t="s">
        <v>430</v>
      </c>
      <c r="E142" s="5">
        <v>3.1E-2</v>
      </c>
      <c r="F142" t="s">
        <v>430</v>
      </c>
      <c r="G142" s="9" t="e">
        <v>#VALUE!</v>
      </c>
      <c r="H142" s="10" t="e">
        <f t="shared" si="136"/>
        <v>#VALUE!</v>
      </c>
      <c r="I142" s="4" t="e">
        <f t="shared" si="137"/>
        <v>#VALUE!</v>
      </c>
      <c r="J142" s="4" t="e">
        <f t="shared" ref="J142:AH142" si="148">100*(LN(J333)-LN(I333))</f>
        <v>#VALUE!</v>
      </c>
      <c r="K142" s="4" t="e">
        <f t="shared" si="148"/>
        <v>#VALUE!</v>
      </c>
      <c r="L142" s="4" t="e">
        <f t="shared" si="148"/>
        <v>#VALUE!</v>
      </c>
      <c r="M142" s="4" t="e">
        <f t="shared" si="148"/>
        <v>#VALUE!</v>
      </c>
      <c r="N142" s="4" t="e">
        <f t="shared" si="148"/>
        <v>#VALUE!</v>
      </c>
      <c r="O142" s="4" t="e">
        <f t="shared" si="148"/>
        <v>#VALUE!</v>
      </c>
      <c r="P142" s="4" t="e">
        <f t="shared" si="148"/>
        <v>#VALUE!</v>
      </c>
      <c r="Q142" s="4" t="e">
        <f t="shared" si="148"/>
        <v>#VALUE!</v>
      </c>
      <c r="R142" s="4" t="e">
        <f t="shared" si="148"/>
        <v>#VALUE!</v>
      </c>
      <c r="S142" s="4" t="e">
        <f t="shared" si="148"/>
        <v>#VALUE!</v>
      </c>
      <c r="T142" s="4" t="e">
        <f t="shared" si="148"/>
        <v>#VALUE!</v>
      </c>
      <c r="U142" s="4" t="e">
        <f t="shared" si="148"/>
        <v>#VALUE!</v>
      </c>
      <c r="V142" s="4" t="e">
        <f t="shared" si="148"/>
        <v>#VALUE!</v>
      </c>
      <c r="W142" s="4">
        <f t="shared" si="148"/>
        <v>0.75479855291220588</v>
      </c>
      <c r="X142" s="4">
        <f t="shared" si="148"/>
        <v>2.569547727721222</v>
      </c>
      <c r="Y142" s="4">
        <f t="shared" si="148"/>
        <v>6.04581805365072</v>
      </c>
      <c r="Z142" s="4">
        <f t="shared" si="148"/>
        <v>1.0723203677658333</v>
      </c>
      <c r="AA142" s="4">
        <f t="shared" si="148"/>
        <v>-14.167272846584389</v>
      </c>
      <c r="AB142" s="4">
        <f t="shared" si="148"/>
        <v>-5.289282753133584</v>
      </c>
      <c r="AC142" s="4">
        <f t="shared" si="148"/>
        <v>-10.549036033808967</v>
      </c>
      <c r="AD142" s="4">
        <f t="shared" si="148"/>
        <v>-8.4535906438398811</v>
      </c>
      <c r="AE142" s="4">
        <f t="shared" si="148"/>
        <v>-5.2455932839892583</v>
      </c>
      <c r="AF142" s="4">
        <f t="shared" si="148"/>
        <v>-0.94141760745003467</v>
      </c>
      <c r="AG142" s="4">
        <f t="shared" si="148"/>
        <v>1.0284179550820838</v>
      </c>
      <c r="AH142" s="4">
        <f t="shared" si="148"/>
        <v>1.1576921916546468</v>
      </c>
      <c r="AI142" s="3">
        <v>2013</v>
      </c>
      <c r="AL142" t="s">
        <v>14</v>
      </c>
      <c r="AM142" t="s">
        <v>3</v>
      </c>
      <c r="AN142" t="s">
        <v>15</v>
      </c>
      <c r="AQ142" t="s">
        <v>13</v>
      </c>
    </row>
    <row r="143" spans="1:43" ht="15.6" x14ac:dyDescent="0.3">
      <c r="A143" t="s">
        <v>431</v>
      </c>
      <c r="B143" t="s">
        <v>432</v>
      </c>
      <c r="C143" t="s">
        <v>431</v>
      </c>
      <c r="D143" t="s">
        <v>432</v>
      </c>
      <c r="E143" s="5">
        <v>0.20799999999999999</v>
      </c>
      <c r="F143" t="s">
        <v>432</v>
      </c>
      <c r="G143" s="9">
        <v>6.314401195897057</v>
      </c>
      <c r="H143" s="10">
        <f t="shared" si="136"/>
        <v>1.1688370463148385</v>
      </c>
      <c r="I143" s="4">
        <f t="shared" si="137"/>
        <v>-1.6353163665158377</v>
      </c>
      <c r="J143" s="4">
        <f t="shared" ref="J143:AH143" si="149">100*(LN(J334)-LN(I334))</f>
        <v>-2.2180970355323737</v>
      </c>
      <c r="K143" s="4">
        <f t="shared" si="149"/>
        <v>-7.6469176271132255E-2</v>
      </c>
      <c r="L143" s="4">
        <f t="shared" si="149"/>
        <v>0.2991070390976347</v>
      </c>
      <c r="M143" s="4">
        <f t="shared" si="149"/>
        <v>0.11357132174065754</v>
      </c>
      <c r="N143" s="4">
        <f t="shared" si="149"/>
        <v>-0.37124689061780458</v>
      </c>
      <c r="O143" s="4">
        <f t="shared" si="149"/>
        <v>-0.85131698252300936</v>
      </c>
      <c r="P143" s="4">
        <f t="shared" si="149"/>
        <v>0.64508305479975547</v>
      </c>
      <c r="Q143" s="4">
        <f t="shared" si="149"/>
        <v>0.66688811785819979</v>
      </c>
      <c r="R143" s="4">
        <f t="shared" si="149"/>
        <v>-1.3288104094161923</v>
      </c>
      <c r="S143" s="4">
        <f t="shared" si="149"/>
        <v>1.3435291051484555</v>
      </c>
      <c r="T143" s="4">
        <f t="shared" si="149"/>
        <v>0.4347401433262732</v>
      </c>
      <c r="U143" s="4">
        <f t="shared" si="149"/>
        <v>4.3292646752135511</v>
      </c>
      <c r="V143" s="4">
        <f t="shared" si="149"/>
        <v>1.4819205541032332</v>
      </c>
      <c r="W143" s="4">
        <f t="shared" si="149"/>
        <v>4.3848127179421326</v>
      </c>
      <c r="X143" s="4">
        <f t="shared" si="149"/>
        <v>6.042947157548717</v>
      </c>
      <c r="Y143" s="4">
        <f t="shared" si="149"/>
        <v>-2.263553060948631</v>
      </c>
      <c r="Z143" s="4">
        <f t="shared" si="149"/>
        <v>4.8180483111869066</v>
      </c>
      <c r="AA143" s="4">
        <f t="shared" si="149"/>
        <v>1.0130630033517107</v>
      </c>
      <c r="AB143" s="4">
        <f t="shared" si="149"/>
        <v>1.5310798920845414</v>
      </c>
      <c r="AC143" s="4">
        <f t="shared" si="149"/>
        <v>1.9154336726579402</v>
      </c>
      <c r="AD143" s="4">
        <f t="shared" si="149"/>
        <v>1.746529649153139</v>
      </c>
      <c r="AE143" s="4">
        <f t="shared" si="149"/>
        <v>1.3529898040443911</v>
      </c>
      <c r="AF143" s="4">
        <f t="shared" si="149"/>
        <v>1.8999910781989371</v>
      </c>
      <c r="AG143" s="4">
        <f t="shared" si="149"/>
        <v>2.4334478564053796</v>
      </c>
      <c r="AH143" s="4">
        <f t="shared" si="149"/>
        <v>2.6821259721492297</v>
      </c>
      <c r="AI143" s="3">
        <v>2011</v>
      </c>
      <c r="AL143" t="s">
        <v>14</v>
      </c>
      <c r="AM143" t="s">
        <v>3</v>
      </c>
      <c r="AN143" t="s">
        <v>15</v>
      </c>
      <c r="AQ143" t="s">
        <v>13</v>
      </c>
    </row>
    <row r="144" spans="1:43" ht="15.6" x14ac:dyDescent="0.3">
      <c r="A144" t="s">
        <v>434</v>
      </c>
      <c r="B144" t="s">
        <v>435</v>
      </c>
      <c r="C144" t="s">
        <v>434</v>
      </c>
      <c r="D144" t="s">
        <v>435</v>
      </c>
      <c r="E144" s="5">
        <v>32.012999999999998</v>
      </c>
      <c r="F144" t="s">
        <v>435</v>
      </c>
      <c r="G144" s="9">
        <v>102.90771456973482</v>
      </c>
      <c r="H144" s="10">
        <f t="shared" si="136"/>
        <v>1.0881240322193961</v>
      </c>
      <c r="I144" s="4">
        <f t="shared" si="137"/>
        <v>3.8295597846296658</v>
      </c>
      <c r="J144" s="4">
        <f t="shared" ref="J144:AH144" si="150">100*(LN(J335)-LN(I335))</f>
        <v>-1.5632533879491817</v>
      </c>
      <c r="K144" s="4">
        <f t="shared" si="150"/>
        <v>-1.8938749769171537</v>
      </c>
      <c r="L144" s="4">
        <f t="shared" si="150"/>
        <v>-1.7619452936289193</v>
      </c>
      <c r="M144" s="4">
        <f t="shared" si="150"/>
        <v>-2.2244108440187205</v>
      </c>
      <c r="N144" s="4">
        <f t="shared" si="150"/>
        <v>0.90251134595646931</v>
      </c>
      <c r="O144" s="4">
        <f t="shared" si="150"/>
        <v>0.13441995073275592</v>
      </c>
      <c r="P144" s="4">
        <f t="shared" si="150"/>
        <v>0.36995612998502736</v>
      </c>
      <c r="Q144" s="4">
        <f t="shared" si="150"/>
        <v>-3.176522837749296</v>
      </c>
      <c r="R144" s="4">
        <f t="shared" si="150"/>
        <v>2.3247271581199769</v>
      </c>
      <c r="S144" s="4">
        <f t="shared" si="150"/>
        <v>-1.8790821148000347</v>
      </c>
      <c r="T144" s="4">
        <f t="shared" si="150"/>
        <v>-2.2974849895614824</v>
      </c>
      <c r="U144" s="4">
        <f t="shared" si="150"/>
        <v>5.5310598502808617</v>
      </c>
      <c r="V144" s="4">
        <f t="shared" si="150"/>
        <v>5.8287281792917867</v>
      </c>
      <c r="W144" s="4">
        <f t="shared" si="150"/>
        <v>3.667810202838595</v>
      </c>
      <c r="X144" s="4">
        <f t="shared" si="150"/>
        <v>2.0869770740967297</v>
      </c>
      <c r="Y144" s="4">
        <f t="shared" si="150"/>
        <v>2.4790562955280038</v>
      </c>
      <c r="Z144" s="4">
        <f t="shared" si="150"/>
        <v>4.7562884520788273</v>
      </c>
      <c r="AA144" s="4">
        <f t="shared" si="150"/>
        <v>-1.5198405983158025</v>
      </c>
      <c r="AB144" s="4">
        <f t="shared" si="150"/>
        <v>1.3226431085334056</v>
      </c>
      <c r="AC144" s="4">
        <f t="shared" si="150"/>
        <v>6.5870794554184542</v>
      </c>
      <c r="AD144" s="4">
        <f t="shared" si="150"/>
        <v>2.3972885497148155</v>
      </c>
      <c r="AE144" s="4">
        <f t="shared" si="150"/>
        <v>-6.2924995991409105E-2</v>
      </c>
      <c r="AF144" s="4">
        <f t="shared" si="150"/>
        <v>0.85435652260237305</v>
      </c>
      <c r="AG144" s="4">
        <f t="shared" si="150"/>
        <v>1.3923256689407637</v>
      </c>
      <c r="AH144" s="4">
        <f t="shared" si="150"/>
        <v>0.20577714788778678</v>
      </c>
      <c r="AI144" s="3">
        <v>2010</v>
      </c>
      <c r="AL144" t="s">
        <v>14</v>
      </c>
      <c r="AM144" t="s">
        <v>3</v>
      </c>
      <c r="AN144" t="s">
        <v>15</v>
      </c>
      <c r="AQ144" t="s">
        <v>13</v>
      </c>
    </row>
    <row r="145" spans="1:43" ht="15.6" x14ac:dyDescent="0.3">
      <c r="A145" t="s">
        <v>437</v>
      </c>
      <c r="B145" t="s">
        <v>438</v>
      </c>
      <c r="C145" t="s">
        <v>437</v>
      </c>
      <c r="D145" t="s">
        <v>438</v>
      </c>
      <c r="E145" s="5">
        <v>15.406000000000001</v>
      </c>
      <c r="F145" t="s">
        <v>438</v>
      </c>
      <c r="G145" s="9">
        <v>4.982030432348501</v>
      </c>
      <c r="H145" s="10">
        <f t="shared" si="136"/>
        <v>0.93344800280344375</v>
      </c>
      <c r="I145" s="4">
        <f t="shared" si="137"/>
        <v>-0.27539743878381984</v>
      </c>
      <c r="J145" s="4">
        <f t="shared" ref="J145:AH145" si="151">100*(LN(J336)-LN(I336))</f>
        <v>-1.4836617166501753</v>
      </c>
      <c r="K145" s="4">
        <f t="shared" si="151"/>
        <v>-1.7107256644942836</v>
      </c>
      <c r="L145" s="4">
        <f t="shared" si="151"/>
        <v>-2.9041242937914546</v>
      </c>
      <c r="M145" s="4">
        <f t="shared" si="151"/>
        <v>2.4809656872779584</v>
      </c>
      <c r="N145" s="4">
        <f t="shared" si="151"/>
        <v>-0.60002215727870123</v>
      </c>
      <c r="O145" s="4">
        <f t="shared" si="151"/>
        <v>0.60429849921348477</v>
      </c>
      <c r="P145" s="4">
        <f t="shared" si="151"/>
        <v>3.3191590670741178</v>
      </c>
      <c r="Q145" s="4">
        <f t="shared" si="151"/>
        <v>3.7252418676239074</v>
      </c>
      <c r="R145" s="4">
        <f t="shared" si="151"/>
        <v>0.65274030745463563</v>
      </c>
      <c r="S145" s="4">
        <f t="shared" si="151"/>
        <v>1.9020837692865555</v>
      </c>
      <c r="T145" s="4">
        <f t="shared" si="151"/>
        <v>-1.9895418786367358</v>
      </c>
      <c r="U145" s="4">
        <f t="shared" si="151"/>
        <v>3.7775076874616786</v>
      </c>
      <c r="V145" s="4">
        <f t="shared" si="151"/>
        <v>2.9873793749182198</v>
      </c>
      <c r="W145" s="4">
        <f t="shared" si="151"/>
        <v>2.7337108663351373</v>
      </c>
      <c r="X145" s="4">
        <f t="shared" si="151"/>
        <v>-0.29115538665251961</v>
      </c>
      <c r="Y145" s="4">
        <f t="shared" si="151"/>
        <v>2.0779056438342991</v>
      </c>
      <c r="Z145" s="4">
        <f t="shared" si="151"/>
        <v>0.85082240234974904</v>
      </c>
      <c r="AA145" s="4">
        <f t="shared" si="151"/>
        <v>-0.40966893260225845</v>
      </c>
      <c r="AB145" s="4">
        <f t="shared" si="151"/>
        <v>1.2458243975316918</v>
      </c>
      <c r="AC145" s="4">
        <f t="shared" si="151"/>
        <v>-1.1475131591197396</v>
      </c>
      <c r="AD145" s="4">
        <f t="shared" si="151"/>
        <v>1.3773983695134717</v>
      </c>
      <c r="AE145" s="4">
        <f t="shared" si="151"/>
        <v>0.66487287221743685</v>
      </c>
      <c r="AF145" s="4">
        <f t="shared" si="151"/>
        <v>1.7225652586454032</v>
      </c>
      <c r="AG145" s="4">
        <f t="shared" si="151"/>
        <v>2.0867813511888045</v>
      </c>
      <c r="AH145" s="4">
        <f t="shared" si="151"/>
        <v>2.8722012789726747</v>
      </c>
      <c r="AI145" s="3">
        <v>2011</v>
      </c>
      <c r="AL145" t="s">
        <v>14</v>
      </c>
      <c r="AM145" t="s">
        <v>3</v>
      </c>
      <c r="AN145" t="s">
        <v>15</v>
      </c>
      <c r="AQ145" t="s">
        <v>13</v>
      </c>
    </row>
    <row r="146" spans="1:43" ht="15.6" x14ac:dyDescent="0.3">
      <c r="A146" t="s">
        <v>440</v>
      </c>
      <c r="B146" t="s">
        <v>441</v>
      </c>
      <c r="C146" t="s">
        <v>440</v>
      </c>
      <c r="D146" t="s">
        <v>441</v>
      </c>
      <c r="E146" s="5">
        <v>7.1639999999999997</v>
      </c>
      <c r="F146" t="s">
        <v>441</v>
      </c>
      <c r="G146" s="9" t="e">
        <v>#VALUE!</v>
      </c>
      <c r="H146" s="10" t="e">
        <f t="shared" si="136"/>
        <v>#VALUE!</v>
      </c>
      <c r="I146" s="4" t="e">
        <f t="shared" si="137"/>
        <v>#VALUE!</v>
      </c>
      <c r="J146" s="4" t="e">
        <f t="shared" ref="J146:AH146" si="152">100*(LN(J337)-LN(I337))</f>
        <v>#VALUE!</v>
      </c>
      <c r="K146" s="4" t="e">
        <f t="shared" si="152"/>
        <v>#VALUE!</v>
      </c>
      <c r="L146" s="4" t="e">
        <f t="shared" si="152"/>
        <v>#VALUE!</v>
      </c>
      <c r="M146" s="4" t="e">
        <f t="shared" si="152"/>
        <v>#VALUE!</v>
      </c>
      <c r="N146" s="4" t="e">
        <f t="shared" si="152"/>
        <v>#VALUE!</v>
      </c>
      <c r="O146" s="4" t="e">
        <f t="shared" si="152"/>
        <v>#VALUE!</v>
      </c>
      <c r="P146" s="4">
        <f t="shared" si="152"/>
        <v>2.4013911258663256</v>
      </c>
      <c r="Q146" s="4">
        <f t="shared" si="152"/>
        <v>-12.588075484573125</v>
      </c>
      <c r="R146" s="4">
        <f t="shared" si="152"/>
        <v>7.7924258951531655</v>
      </c>
      <c r="S146" s="4">
        <f t="shared" si="152"/>
        <v>5.0440239293507716</v>
      </c>
      <c r="T146" s="4">
        <f t="shared" si="152"/>
        <v>6.9193688477335868</v>
      </c>
      <c r="U146" s="4">
        <f t="shared" si="152"/>
        <v>4.580247615957056</v>
      </c>
      <c r="V146" s="4">
        <f t="shared" si="152"/>
        <v>8.8937617461795071</v>
      </c>
      <c r="W146" s="4">
        <f t="shared" si="152"/>
        <v>5.6928198511084105</v>
      </c>
      <c r="X146" s="4">
        <f t="shared" si="152"/>
        <v>5.1810830092948734</v>
      </c>
      <c r="Y146" s="4">
        <f t="shared" si="152"/>
        <v>6.1273509817125316</v>
      </c>
      <c r="Z146" s="4">
        <f t="shared" si="152"/>
        <v>5.6533359760033264</v>
      </c>
      <c r="AA146" s="4">
        <f t="shared" si="152"/>
        <v>-2.7645559345527815</v>
      </c>
      <c r="AB146" s="4">
        <f t="shared" si="152"/>
        <v>0.98478272778290687</v>
      </c>
      <c r="AC146" s="4">
        <f t="shared" si="152"/>
        <v>2.1812049208266515</v>
      </c>
      <c r="AD146" s="4">
        <f t="shared" si="152"/>
        <v>-0.53515993206545431</v>
      </c>
      <c r="AE146" s="4">
        <f t="shared" si="152"/>
        <v>3.0258136141913639</v>
      </c>
      <c r="AF146" s="4">
        <f t="shared" si="152"/>
        <v>-1.8294149726418851</v>
      </c>
      <c r="AG146" s="4">
        <f t="shared" si="152"/>
        <v>0.49875410742092896</v>
      </c>
      <c r="AH146" s="4">
        <f t="shared" si="152"/>
        <v>1.4888613275219953</v>
      </c>
      <c r="AI146" s="3">
        <v>2013</v>
      </c>
      <c r="AL146" t="s">
        <v>14</v>
      </c>
      <c r="AM146" t="s">
        <v>3</v>
      </c>
      <c r="AN146" t="s">
        <v>15</v>
      </c>
      <c r="AQ146" t="s">
        <v>13</v>
      </c>
    </row>
    <row r="147" spans="1:43" ht="15.6" x14ac:dyDescent="0.3">
      <c r="A147" t="s">
        <v>443</v>
      </c>
      <c r="B147" t="s">
        <v>444</v>
      </c>
      <c r="C147" t="s">
        <v>443</v>
      </c>
      <c r="D147" t="s">
        <v>444</v>
      </c>
      <c r="E147" s="5">
        <v>9.6000000000000002E-2</v>
      </c>
      <c r="F147" t="s">
        <v>444</v>
      </c>
      <c r="G147" s="9">
        <v>37.414599391379795</v>
      </c>
      <c r="H147" s="10">
        <f t="shared" si="136"/>
        <v>2.3815532332597069</v>
      </c>
      <c r="I147" s="4">
        <f t="shared" si="137"/>
        <v>1.3910508056083515</v>
      </c>
      <c r="J147" s="4">
        <f t="shared" ref="J147:AH147" si="153">100*(LN(J338)-LN(I338))</f>
        <v>6.4685401012232191</v>
      </c>
      <c r="K147" s="4">
        <f t="shared" si="153"/>
        <v>4.9652306364899701</v>
      </c>
      <c r="L147" s="4">
        <f t="shared" si="153"/>
        <v>-5.1325129434125927</v>
      </c>
      <c r="M147" s="4">
        <f t="shared" si="153"/>
        <v>-0.98630873580880518</v>
      </c>
      <c r="N147" s="4">
        <f t="shared" si="153"/>
        <v>8.0619569476532149</v>
      </c>
      <c r="O147" s="4">
        <f t="shared" si="153"/>
        <v>10.332160342374408</v>
      </c>
      <c r="P147" s="4">
        <f t="shared" si="153"/>
        <v>0.48180526362369136</v>
      </c>
      <c r="Q147" s="4">
        <f t="shared" si="153"/>
        <v>-0.1094981771498027</v>
      </c>
      <c r="R147" s="4">
        <f t="shared" si="153"/>
        <v>3.272578558671313</v>
      </c>
      <c r="S147" s="4">
        <f t="shared" si="153"/>
        <v>-2.3848265163117333</v>
      </c>
      <c r="T147" s="4">
        <f t="shared" si="153"/>
        <v>-0.65024308098919903</v>
      </c>
      <c r="U147" s="4">
        <f t="shared" si="153"/>
        <v>-6.1376250281195865</v>
      </c>
      <c r="V147" s="4">
        <f t="shared" si="153"/>
        <v>-2.5215323901742082</v>
      </c>
      <c r="W147" s="4">
        <f t="shared" si="153"/>
        <v>8.1669871837682706</v>
      </c>
      <c r="X147" s="4">
        <f t="shared" si="153"/>
        <v>6.9018336514499623</v>
      </c>
      <c r="Y147" s="4">
        <f t="shared" si="153"/>
        <v>9.3994899523597297</v>
      </c>
      <c r="Z147" s="4">
        <f t="shared" si="153"/>
        <v>-4.4000379323925642</v>
      </c>
      <c r="AA147" s="4">
        <f t="shared" si="153"/>
        <v>-1.5058872411023216</v>
      </c>
      <c r="AB147" s="4">
        <f t="shared" si="153"/>
        <v>2.9830679319919895</v>
      </c>
      <c r="AC147" s="4">
        <f t="shared" si="153"/>
        <v>6.4583882105679891</v>
      </c>
      <c r="AD147" s="4">
        <f t="shared" si="153"/>
        <v>5.264328537334606</v>
      </c>
      <c r="AE147" s="4">
        <f t="shared" si="153"/>
        <v>4.7322189547276849</v>
      </c>
      <c r="AF147" s="4">
        <f t="shared" si="153"/>
        <v>2.1218313187816307</v>
      </c>
      <c r="AG147" s="4">
        <f t="shared" si="153"/>
        <v>2.2987418537489646</v>
      </c>
      <c r="AH147" s="4">
        <f t="shared" si="153"/>
        <v>2.4486458598381944</v>
      </c>
      <c r="AI147" s="3">
        <v>2012</v>
      </c>
      <c r="AL147" t="s">
        <v>14</v>
      </c>
      <c r="AM147" t="s">
        <v>3</v>
      </c>
      <c r="AN147" t="s">
        <v>15</v>
      </c>
      <c r="AQ147" t="s">
        <v>13</v>
      </c>
    </row>
    <row r="148" spans="1:43" ht="15.6" x14ac:dyDescent="0.3">
      <c r="A148" t="s">
        <v>446</v>
      </c>
      <c r="B148" t="s">
        <v>447</v>
      </c>
      <c r="C148" t="s">
        <v>446</v>
      </c>
      <c r="D148" t="s">
        <v>447</v>
      </c>
      <c r="E148" s="5">
        <v>6.4390000000000001</v>
      </c>
      <c r="F148" t="s">
        <v>447</v>
      </c>
      <c r="G148" s="9">
        <v>2.068954933234266</v>
      </c>
      <c r="H148" s="10">
        <f t="shared" si="136"/>
        <v>2.396755781632208</v>
      </c>
      <c r="I148" s="4">
        <f t="shared" si="137"/>
        <v>-1.1906606653649732</v>
      </c>
      <c r="J148" s="4">
        <f t="shared" ref="J148:AH148" si="154">100*(LN(J339)-LN(I339))</f>
        <v>-16.768204898641947</v>
      </c>
      <c r="K148" s="4">
        <f t="shared" si="154"/>
        <v>5.5157929746327383</v>
      </c>
      <c r="L148" s="4">
        <f t="shared" si="154"/>
        <v>1.8865377281702678</v>
      </c>
      <c r="M148" s="4">
        <f t="shared" si="154"/>
        <v>-2.859340479076522</v>
      </c>
      <c r="N148" s="4">
        <f t="shared" si="154"/>
        <v>-3.096043726831077</v>
      </c>
      <c r="O148" s="4">
        <f t="shared" si="154"/>
        <v>-15.439182451194178</v>
      </c>
      <c r="P148" s="4">
        <f t="shared" si="154"/>
        <v>2.5622833803810252</v>
      </c>
      <c r="Q148" s="4">
        <f t="shared" si="154"/>
        <v>-8.3969502015746045</v>
      </c>
      <c r="R148" s="4">
        <f t="shared" si="154"/>
        <v>27.127616905893603</v>
      </c>
      <c r="S148" s="4">
        <f t="shared" si="154"/>
        <v>27.738733011090666</v>
      </c>
      <c r="T148" s="4">
        <f t="shared" si="154"/>
        <v>18.949403383115815</v>
      </c>
      <c r="U148" s="4">
        <f t="shared" si="154"/>
        <v>4.1302978383125577</v>
      </c>
      <c r="V148" s="4">
        <f t="shared" si="154"/>
        <v>1.9199669839387923</v>
      </c>
      <c r="W148" s="4">
        <f t="shared" si="154"/>
        <v>0.59004526915451549</v>
      </c>
      <c r="X148" s="4">
        <f t="shared" si="154"/>
        <v>1.0407109362828848</v>
      </c>
      <c r="Y148" s="4">
        <f t="shared" si="154"/>
        <v>5.2238846717134635</v>
      </c>
      <c r="Z148" s="4">
        <f t="shared" si="154"/>
        <v>3.1375158342518361</v>
      </c>
      <c r="AA148" s="4">
        <f t="shared" si="154"/>
        <v>1.1851759791655425</v>
      </c>
      <c r="AB148" s="4">
        <f t="shared" si="154"/>
        <v>3.2636231611144595</v>
      </c>
      <c r="AC148" s="4">
        <f t="shared" si="154"/>
        <v>3.8360162871207137</v>
      </c>
      <c r="AD148" s="4">
        <f t="shared" si="154"/>
        <v>12.248381046201828</v>
      </c>
      <c r="AE148" s="4">
        <f t="shared" si="154"/>
        <v>16.253989975016303</v>
      </c>
      <c r="AF148" s="4">
        <f t="shared" si="154"/>
        <v>4.7475740431410784</v>
      </c>
      <c r="AG148" s="4">
        <f t="shared" si="154"/>
        <v>-28.721369314610179</v>
      </c>
      <c r="AH148" s="4">
        <f t="shared" si="154"/>
        <v>-2.5701473489672111</v>
      </c>
      <c r="AI148" s="3">
        <v>2012</v>
      </c>
      <c r="AL148" t="s">
        <v>14</v>
      </c>
      <c r="AM148" t="s">
        <v>3</v>
      </c>
      <c r="AN148" t="s">
        <v>15</v>
      </c>
      <c r="AQ148" t="s">
        <v>13</v>
      </c>
    </row>
    <row r="149" spans="1:43" ht="15.6" x14ac:dyDescent="0.3">
      <c r="A149" t="s">
        <v>449</v>
      </c>
      <c r="B149" t="s">
        <v>450</v>
      </c>
      <c r="C149" t="s">
        <v>449</v>
      </c>
      <c r="D149" t="s">
        <v>450</v>
      </c>
      <c r="E149" s="5">
        <v>5.5620000000000003</v>
      </c>
      <c r="F149" t="s">
        <v>450</v>
      </c>
      <c r="G149" s="9">
        <v>92.747900330537675</v>
      </c>
      <c r="H149" s="10">
        <f t="shared" si="136"/>
        <v>3.3356044874009294</v>
      </c>
      <c r="I149" s="4">
        <f t="shared" si="137"/>
        <v>3.6275016534009552</v>
      </c>
      <c r="J149" s="4">
        <f t="shared" ref="J149:AH149" si="155">100*(LN(J340)-LN(I340))</f>
        <v>3.8434456190117317</v>
      </c>
      <c r="K149" s="4">
        <f t="shared" si="155"/>
        <v>8.3891590121050186</v>
      </c>
      <c r="L149" s="4">
        <f t="shared" si="155"/>
        <v>7.2322355342130606</v>
      </c>
      <c r="M149" s="4">
        <f t="shared" si="155"/>
        <v>3.7542589956453654</v>
      </c>
      <c r="N149" s="4">
        <f t="shared" si="155"/>
        <v>3.1974490361450947</v>
      </c>
      <c r="O149" s="4">
        <f t="shared" si="155"/>
        <v>4.6078529033048099</v>
      </c>
      <c r="P149" s="4">
        <f t="shared" si="155"/>
        <v>-5.6475744433123864</v>
      </c>
      <c r="Q149" s="4">
        <f t="shared" si="155"/>
        <v>5.1175196254321875</v>
      </c>
      <c r="R149" s="4">
        <f t="shared" si="155"/>
        <v>6.7916868400649477</v>
      </c>
      <c r="S149" s="4">
        <f t="shared" si="155"/>
        <v>-3.654210481301412</v>
      </c>
      <c r="T149" s="4">
        <f t="shared" si="155"/>
        <v>3.2127704145631597</v>
      </c>
      <c r="U149" s="4">
        <f t="shared" si="155"/>
        <v>5.8143152660674602</v>
      </c>
      <c r="V149" s="4">
        <f t="shared" si="155"/>
        <v>7.868417895174673</v>
      </c>
      <c r="W149" s="4">
        <f t="shared" si="155"/>
        <v>4.8714692777936719</v>
      </c>
      <c r="X149" s="4">
        <f t="shared" si="155"/>
        <v>5.3600374216717483</v>
      </c>
      <c r="Y149" s="4">
        <f t="shared" si="155"/>
        <v>4.554032484006143</v>
      </c>
      <c r="Z149" s="4">
        <f t="shared" si="155"/>
        <v>-3.5496869752623894</v>
      </c>
      <c r="AA149" s="4">
        <f t="shared" si="155"/>
        <v>-3.6211661546367679</v>
      </c>
      <c r="AB149" s="4">
        <f t="shared" si="155"/>
        <v>12.413167226163679</v>
      </c>
      <c r="AC149" s="4">
        <f t="shared" si="155"/>
        <v>3.9375032557531497</v>
      </c>
      <c r="AD149" s="4">
        <f t="shared" si="155"/>
        <v>0.90397513265134677</v>
      </c>
      <c r="AE149" s="4">
        <f t="shared" si="155"/>
        <v>2.7273214548280578</v>
      </c>
      <c r="AF149" s="4">
        <f t="shared" si="155"/>
        <v>1.5788784074048934</v>
      </c>
      <c r="AG149" s="4">
        <f t="shared" si="155"/>
        <v>1.2088132700631249</v>
      </c>
      <c r="AH149" s="4">
        <f t="shared" si="155"/>
        <v>2.1865440014728676</v>
      </c>
      <c r="AI149" s="3">
        <v>2014</v>
      </c>
      <c r="AL149" t="s">
        <v>14</v>
      </c>
      <c r="AM149" t="s">
        <v>3</v>
      </c>
      <c r="AN149" t="s">
        <v>15</v>
      </c>
      <c r="AQ149" t="s">
        <v>13</v>
      </c>
    </row>
    <row r="150" spans="1:43" ht="15.6" x14ac:dyDescent="0.3">
      <c r="A150" t="s">
        <v>452</v>
      </c>
      <c r="B150" t="s">
        <v>453</v>
      </c>
      <c r="C150" t="s">
        <v>452</v>
      </c>
      <c r="D150" t="s">
        <v>453</v>
      </c>
      <c r="E150" s="5">
        <v>5.43</v>
      </c>
      <c r="F150" t="s">
        <v>453</v>
      </c>
      <c r="G150" s="9" t="e">
        <v>#VALUE!</v>
      </c>
      <c r="H150" s="10" t="e">
        <f t="shared" si="136"/>
        <v>#VALUE!</v>
      </c>
      <c r="I150" s="4" t="e">
        <f t="shared" si="137"/>
        <v>#VALUE!</v>
      </c>
      <c r="J150" s="4" t="e">
        <f t="shared" ref="J150:AH150" si="156">100*(LN(J341)-LN(I341))</f>
        <v>#VALUE!</v>
      </c>
      <c r="K150" s="4" t="e">
        <f t="shared" si="156"/>
        <v>#VALUE!</v>
      </c>
      <c r="L150" s="4">
        <f t="shared" si="156"/>
        <v>5.4587877886801195</v>
      </c>
      <c r="M150" s="4">
        <f t="shared" si="156"/>
        <v>7.0197824864752789</v>
      </c>
      <c r="N150" s="4">
        <f t="shared" si="156"/>
        <v>6.5033177902733996</v>
      </c>
      <c r="O150" s="4">
        <f t="shared" si="156"/>
        <v>4.8930361934226951</v>
      </c>
      <c r="P150" s="4">
        <f t="shared" si="156"/>
        <v>3.7544342097763916</v>
      </c>
      <c r="Q150" s="4">
        <f t="shared" si="156"/>
        <v>-0.40149862324980745</v>
      </c>
      <c r="R150" s="4">
        <f t="shared" si="156"/>
        <v>1.0554310238450881</v>
      </c>
      <c r="S150" s="4">
        <f t="shared" si="156"/>
        <v>3.2406322095235751</v>
      </c>
      <c r="T150" s="4">
        <f t="shared" si="156"/>
        <v>4.5049945660316837</v>
      </c>
      <c r="U150" s="4">
        <f t="shared" si="156"/>
        <v>5.17766291366204</v>
      </c>
      <c r="V150" s="4">
        <f t="shared" si="156"/>
        <v>5.4745533612088337</v>
      </c>
      <c r="W150" s="4">
        <f t="shared" si="156"/>
        <v>6.1490438261092351</v>
      </c>
      <c r="X150" s="4">
        <f t="shared" si="156"/>
        <v>7.7541110390441759</v>
      </c>
      <c r="Y150" s="4">
        <f t="shared" si="156"/>
        <v>10.107611224818314</v>
      </c>
      <c r="Z150" s="4">
        <f t="shared" si="156"/>
        <v>5.2218986995997696</v>
      </c>
      <c r="AA150" s="4">
        <f t="shared" si="156"/>
        <v>-5.6878467564681401</v>
      </c>
      <c r="AB150" s="4">
        <f t="shared" si="156"/>
        <v>4.4870570343448435</v>
      </c>
      <c r="AC150" s="4">
        <f t="shared" si="156"/>
        <v>3.2104202526380021</v>
      </c>
      <c r="AD150" s="4">
        <f t="shared" si="156"/>
        <v>1.3697556055491944</v>
      </c>
      <c r="AE150" s="4">
        <f t="shared" si="156"/>
        <v>1.2944435825591682</v>
      </c>
      <c r="AF150" s="4">
        <f t="shared" si="156"/>
        <v>2.2610217772145447</v>
      </c>
      <c r="AG150" s="4">
        <f t="shared" si="156"/>
        <v>2.9933201296405088</v>
      </c>
      <c r="AH150" s="4">
        <f t="shared" si="156"/>
        <v>3.444370928388274</v>
      </c>
      <c r="AI150" s="3">
        <v>2014</v>
      </c>
      <c r="AL150" t="s">
        <v>14</v>
      </c>
      <c r="AM150" t="s">
        <v>3</v>
      </c>
      <c r="AN150" t="s">
        <v>15</v>
      </c>
      <c r="AQ150" t="s">
        <v>13</v>
      </c>
    </row>
    <row r="151" spans="1:43" ht="15.6" x14ac:dyDescent="0.3">
      <c r="A151" t="s">
        <v>455</v>
      </c>
      <c r="B151" t="s">
        <v>456</v>
      </c>
      <c r="C151" t="s">
        <v>455</v>
      </c>
      <c r="D151" t="s">
        <v>456</v>
      </c>
      <c r="E151" s="5">
        <v>2.0659999999999998</v>
      </c>
      <c r="F151" t="s">
        <v>456</v>
      </c>
      <c r="G151" s="9" t="e">
        <v>#VALUE!</v>
      </c>
      <c r="H151" s="10" t="e">
        <f t="shared" si="136"/>
        <v>#VALUE!</v>
      </c>
      <c r="I151" s="4" t="e">
        <f t="shared" si="137"/>
        <v>#VALUE!</v>
      </c>
      <c r="J151" s="4" t="e">
        <f t="shared" ref="J151:AH151" si="157">100*(LN(J342)-LN(I342))</f>
        <v>#VALUE!</v>
      </c>
      <c r="K151" s="4">
        <f t="shared" si="157"/>
        <v>3.2627302136273073</v>
      </c>
      <c r="L151" s="4">
        <f t="shared" si="157"/>
        <v>5.1643299205039739</v>
      </c>
      <c r="M151" s="4">
        <f t="shared" si="157"/>
        <v>4.0048523071487097</v>
      </c>
      <c r="N151" s="4">
        <f t="shared" si="157"/>
        <v>3.7033006065346541</v>
      </c>
      <c r="O151" s="4">
        <f t="shared" si="157"/>
        <v>5.0917773298429836</v>
      </c>
      <c r="P151" s="4">
        <f t="shared" si="157"/>
        <v>3.5653816071667066</v>
      </c>
      <c r="Q151" s="4">
        <f t="shared" si="157"/>
        <v>5.1400442571537752</v>
      </c>
      <c r="R151" s="4">
        <f t="shared" si="157"/>
        <v>3.5961959544801303</v>
      </c>
      <c r="S151" s="4">
        <f t="shared" si="157"/>
        <v>2.7893816100190705</v>
      </c>
      <c r="T151" s="4">
        <f t="shared" si="157"/>
        <v>3.5670652710736661</v>
      </c>
      <c r="U151" s="4">
        <f t="shared" si="157"/>
        <v>2.7520049436391858</v>
      </c>
      <c r="V151" s="4">
        <f t="shared" si="157"/>
        <v>4.1895071863846667</v>
      </c>
      <c r="W151" s="4">
        <f t="shared" si="157"/>
        <v>3.8670098261123442</v>
      </c>
      <c r="X151" s="4">
        <f t="shared" si="157"/>
        <v>5.2135199177728353</v>
      </c>
      <c r="Y151" s="4">
        <f t="shared" si="157"/>
        <v>6.3614927346304029</v>
      </c>
      <c r="Z151" s="4">
        <f t="shared" si="157"/>
        <v>3.2523740971509341</v>
      </c>
      <c r="AA151" s="4">
        <f t="shared" si="157"/>
        <v>-9.211155712617547</v>
      </c>
      <c r="AB151" s="4">
        <f t="shared" si="157"/>
        <v>0.5135800501363974</v>
      </c>
      <c r="AC151" s="4">
        <f t="shared" si="157"/>
        <v>0.49039867559326211</v>
      </c>
      <c r="AD151" s="4">
        <f t="shared" si="157"/>
        <v>-3.0143120977426108</v>
      </c>
      <c r="AE151" s="4">
        <f t="shared" si="157"/>
        <v>-1.2251308472487565</v>
      </c>
      <c r="AF151" s="4">
        <f t="shared" si="157"/>
        <v>2.8929161425564232</v>
      </c>
      <c r="AG151" s="4">
        <f t="shared" si="157"/>
        <v>2.1812119540422614</v>
      </c>
      <c r="AH151" s="4">
        <f t="shared" si="157"/>
        <v>1.6814774393495213</v>
      </c>
      <c r="AI151" s="3">
        <v>2014</v>
      </c>
      <c r="AL151" t="s">
        <v>14</v>
      </c>
      <c r="AM151" t="s">
        <v>3</v>
      </c>
      <c r="AN151" t="s">
        <v>15</v>
      </c>
      <c r="AQ151" t="s">
        <v>13</v>
      </c>
    </row>
    <row r="152" spans="1:43" ht="15.6" x14ac:dyDescent="0.3">
      <c r="A152" t="s">
        <v>457</v>
      </c>
      <c r="B152" t="s">
        <v>458</v>
      </c>
      <c r="C152" t="s">
        <v>457</v>
      </c>
      <c r="D152" t="s">
        <v>458</v>
      </c>
      <c r="E152" s="5">
        <v>0.60099999999999998</v>
      </c>
      <c r="F152" t="s">
        <v>458</v>
      </c>
      <c r="G152" s="9">
        <v>4.0402339004432761</v>
      </c>
      <c r="H152" s="10">
        <f t="shared" si="136"/>
        <v>0.80290704137067581</v>
      </c>
      <c r="I152" s="4">
        <f t="shared" si="137"/>
        <v>3.0082217316325099</v>
      </c>
      <c r="J152" s="4">
        <f t="shared" ref="J152:AH152" si="158">100*(LN(J343)-LN(I343))</f>
        <v>9.1220756701337891</v>
      </c>
      <c r="K152" s="4">
        <f t="shared" si="158"/>
        <v>1.0820392092499631</v>
      </c>
      <c r="L152" s="4">
        <f t="shared" si="158"/>
        <v>4.9543019929510379</v>
      </c>
      <c r="M152" s="4">
        <f t="shared" si="158"/>
        <v>6.7923952498464502</v>
      </c>
      <c r="N152" s="4">
        <f t="shared" si="158"/>
        <v>-1.2035209934390778</v>
      </c>
      <c r="O152" s="4">
        <f t="shared" si="158"/>
        <v>-3.7002639438977525</v>
      </c>
      <c r="P152" s="4">
        <f t="shared" si="158"/>
        <v>-1.4772170972596754</v>
      </c>
      <c r="Q152" s="4">
        <f t="shared" si="158"/>
        <v>-3.2225725765336222</v>
      </c>
      <c r="R152" s="4">
        <f t="shared" si="158"/>
        <v>-18.112090768067723</v>
      </c>
      <c r="S152" s="4">
        <f t="shared" si="158"/>
        <v>-10.969349384191851</v>
      </c>
      <c r="T152" s="4">
        <f t="shared" si="158"/>
        <v>-5.4847443791196326</v>
      </c>
      <c r="U152" s="4">
        <f t="shared" si="158"/>
        <v>3.7195445881220479</v>
      </c>
      <c r="V152" s="4">
        <f t="shared" si="158"/>
        <v>5.2360215926833931</v>
      </c>
      <c r="W152" s="4">
        <f t="shared" si="158"/>
        <v>9.6154902165130451</v>
      </c>
      <c r="X152" s="4">
        <f t="shared" si="158"/>
        <v>1.5071202344884682</v>
      </c>
      <c r="Y152" s="4">
        <f t="shared" si="158"/>
        <v>3.8489205784697944</v>
      </c>
      <c r="Z152" s="4">
        <f t="shared" si="158"/>
        <v>4.5765697809642347</v>
      </c>
      <c r="AA152" s="4">
        <f t="shared" si="158"/>
        <v>-7.0974612324114617</v>
      </c>
      <c r="AB152" s="4">
        <f t="shared" si="158"/>
        <v>4.4568445959841441</v>
      </c>
      <c r="AC152" s="4">
        <f t="shared" si="158"/>
        <v>10.002599458755945</v>
      </c>
      <c r="AD152" s="4">
        <f t="shared" si="158"/>
        <v>2.4117667018510147</v>
      </c>
      <c r="AE152" s="4">
        <f t="shared" si="158"/>
        <v>0.74427014924332013</v>
      </c>
      <c r="AF152" s="4">
        <f t="shared" si="158"/>
        <v>-0.78739205264319878</v>
      </c>
      <c r="AG152" s="4">
        <f t="shared" si="158"/>
        <v>1.0332951570470428</v>
      </c>
      <c r="AH152" s="4">
        <f t="shared" si="158"/>
        <v>0.81871859526536639</v>
      </c>
      <c r="AI152" s="3">
        <v>2013</v>
      </c>
      <c r="AL152" t="s">
        <v>14</v>
      </c>
      <c r="AM152" t="s">
        <v>3</v>
      </c>
      <c r="AN152" t="s">
        <v>15</v>
      </c>
      <c r="AQ152" t="s">
        <v>13</v>
      </c>
    </row>
    <row r="153" spans="1:43" ht="15.6" x14ac:dyDescent="0.3">
      <c r="A153" t="s">
        <v>460</v>
      </c>
      <c r="B153" t="s">
        <v>461</v>
      </c>
      <c r="C153" t="s">
        <v>460</v>
      </c>
      <c r="D153" t="s">
        <v>461</v>
      </c>
      <c r="E153" s="5">
        <v>55.732999999999997</v>
      </c>
      <c r="F153" t="s">
        <v>461</v>
      </c>
      <c r="G153" s="9">
        <v>26.785971459783582</v>
      </c>
      <c r="H153" s="10">
        <f t="shared" si="136"/>
        <v>0.85963678665913734</v>
      </c>
      <c r="I153" s="4">
        <f t="shared" si="137"/>
        <v>-3.4403750462942639</v>
      </c>
      <c r="J153" s="4">
        <f t="shared" ref="J153:AH153" si="159">100*(LN(J344)-LN(I344))</f>
        <v>-4.6753560988380016</v>
      </c>
      <c r="K153" s="4">
        <f t="shared" si="159"/>
        <v>-1.2527545072790858</v>
      </c>
      <c r="L153" s="4">
        <f t="shared" si="159"/>
        <v>0.8381155683876429</v>
      </c>
      <c r="M153" s="4">
        <f t="shared" si="159"/>
        <v>0.9457930080346344</v>
      </c>
      <c r="N153" s="4">
        <f t="shared" si="159"/>
        <v>2.3750703598867773</v>
      </c>
      <c r="O153" s="4">
        <f t="shared" si="159"/>
        <v>0.94393799691356861</v>
      </c>
      <c r="P153" s="4">
        <f t="shared" si="159"/>
        <v>-0.98741242551732</v>
      </c>
      <c r="Q153" s="4">
        <f t="shared" si="159"/>
        <v>0.87218493465091029</v>
      </c>
      <c r="R153" s="4">
        <f t="shared" si="159"/>
        <v>2.6106825576013293</v>
      </c>
      <c r="S153" s="4">
        <f t="shared" si="159"/>
        <v>1.237898723454478</v>
      </c>
      <c r="T153" s="4">
        <f t="shared" si="159"/>
        <v>3.5230628549721033</v>
      </c>
      <c r="U153" s="4">
        <f t="shared" si="159"/>
        <v>1.6388632551462834</v>
      </c>
      <c r="V153" s="4">
        <f t="shared" si="159"/>
        <v>3.1593843067847516</v>
      </c>
      <c r="W153" s="4">
        <f t="shared" si="159"/>
        <v>3.8223713331980491</v>
      </c>
      <c r="X153" s="4">
        <f t="shared" si="159"/>
        <v>4.1034256006071246</v>
      </c>
      <c r="Y153" s="4">
        <f t="shared" si="159"/>
        <v>3.8455936799396184</v>
      </c>
      <c r="Z153" s="4">
        <f t="shared" si="159"/>
        <v>1.7391446437354574</v>
      </c>
      <c r="AA153" s="4">
        <f t="shared" si="159"/>
        <v>-2.982672307486034</v>
      </c>
      <c r="AB153" s="4">
        <f t="shared" si="159"/>
        <v>1.5348439815900505</v>
      </c>
      <c r="AC153" s="4">
        <f t="shared" si="159"/>
        <v>1.6747614482913065</v>
      </c>
      <c r="AD153" s="4">
        <f t="shared" si="159"/>
        <v>0.67672374151861447</v>
      </c>
      <c r="AE153" s="4">
        <f t="shared" si="159"/>
        <v>0.64314666580909119</v>
      </c>
      <c r="AF153" s="4">
        <f t="shared" si="159"/>
        <v>-6.3794990017917996E-2</v>
      </c>
      <c r="AG153" s="4">
        <f t="shared" si="159"/>
        <v>-0.18991208550254157</v>
      </c>
      <c r="AH153" s="4">
        <f t="shared" si="159"/>
        <v>-0.24217074644905523</v>
      </c>
      <c r="AI153" s="3">
        <v>2014</v>
      </c>
      <c r="AL153" t="s">
        <v>14</v>
      </c>
      <c r="AM153" t="s">
        <v>3</v>
      </c>
      <c r="AN153" t="s">
        <v>15</v>
      </c>
      <c r="AQ153" t="s">
        <v>13</v>
      </c>
    </row>
    <row r="154" spans="1:43" ht="15.6" x14ac:dyDescent="0.3">
      <c r="A154" t="s">
        <v>463</v>
      </c>
      <c r="B154" t="s">
        <v>464</v>
      </c>
      <c r="C154" t="s">
        <v>463</v>
      </c>
      <c r="D154" t="s">
        <v>464</v>
      </c>
      <c r="E154" s="5">
        <v>12.131</v>
      </c>
      <c r="F154" t="s">
        <v>464</v>
      </c>
      <c r="G154" s="9" t="e">
        <v>#VALUE!</v>
      </c>
      <c r="H154" s="10" t="e">
        <f t="shared" si="136"/>
        <v>#VALUE!</v>
      </c>
      <c r="I154" s="4" t="e">
        <f t="shared" si="137"/>
        <v>#VALUE!</v>
      </c>
      <c r="J154" s="4" t="e">
        <f t="shared" ref="J154:AH154" si="160">100*(LN(J345)-LN(I345))</f>
        <v>#VALUE!</v>
      </c>
      <c r="K154" s="4" t="e">
        <f t="shared" si="160"/>
        <v>#VALUE!</v>
      </c>
      <c r="L154" s="4" t="e">
        <f t="shared" si="160"/>
        <v>#VALUE!</v>
      </c>
      <c r="M154" s="4" t="e">
        <f t="shared" si="160"/>
        <v>#VALUE!</v>
      </c>
      <c r="N154" s="4" t="e">
        <f t="shared" si="160"/>
        <v>#VALUE!</v>
      </c>
      <c r="O154" s="4" t="e">
        <f t="shared" si="160"/>
        <v>#VALUE!</v>
      </c>
      <c r="P154" s="4" t="e">
        <f t="shared" si="160"/>
        <v>#VALUE!</v>
      </c>
      <c r="Q154" s="4" t="e">
        <f t="shared" si="160"/>
        <v>#VALUE!</v>
      </c>
      <c r="R154" s="4" t="e">
        <f t="shared" si="160"/>
        <v>#VALUE!</v>
      </c>
      <c r="S154" s="4" t="e">
        <f t="shared" si="160"/>
        <v>#VALUE!</v>
      </c>
      <c r="T154" s="4" t="e">
        <f t="shared" si="160"/>
        <v>#VALUE!</v>
      </c>
      <c r="U154" s="4" t="e">
        <f t="shared" si="160"/>
        <v>#VALUE!</v>
      </c>
      <c r="V154" s="4" t="e">
        <f t="shared" si="160"/>
        <v>#VALUE!</v>
      </c>
      <c r="W154" s="4" t="e">
        <f t="shared" si="160"/>
        <v>#VALUE!</v>
      </c>
      <c r="X154" s="4" t="e">
        <f t="shared" si="160"/>
        <v>#VALUE!</v>
      </c>
      <c r="Y154" s="4" t="e">
        <f t="shared" si="160"/>
        <v>#VALUE!</v>
      </c>
      <c r="Z154" s="4" t="e">
        <f t="shared" si="160"/>
        <v>#VALUE!</v>
      </c>
      <c r="AA154" s="4" t="e">
        <f t="shared" si="160"/>
        <v>#VALUE!</v>
      </c>
      <c r="AB154" s="4" t="e">
        <f t="shared" si="160"/>
        <v>#VALUE!</v>
      </c>
      <c r="AC154" s="4" t="e">
        <f t="shared" si="160"/>
        <v>#VALUE!</v>
      </c>
      <c r="AD154" s="4">
        <f t="shared" si="160"/>
        <v>-79.117564804574329</v>
      </c>
      <c r="AE154" s="4">
        <f t="shared" si="160"/>
        <v>21.055182752836643</v>
      </c>
      <c r="AF154" s="4">
        <f t="shared" si="160"/>
        <v>-1.636823288760425</v>
      </c>
      <c r="AG154" s="4">
        <f t="shared" si="160"/>
        <v>-9.8508669100892732</v>
      </c>
      <c r="AH154" s="4">
        <f t="shared" si="160"/>
        <v>-1.3150815873817834</v>
      </c>
      <c r="AI154" s="3">
        <v>2008</v>
      </c>
      <c r="AL154" t="s">
        <v>14</v>
      </c>
      <c r="AM154" t="s">
        <v>3</v>
      </c>
      <c r="AN154" t="s">
        <v>15</v>
      </c>
      <c r="AQ154" t="s">
        <v>13</v>
      </c>
    </row>
    <row r="155" spans="1:43" ht="15.6" x14ac:dyDescent="0.3">
      <c r="A155" t="s">
        <v>466</v>
      </c>
      <c r="B155" t="s">
        <v>467</v>
      </c>
      <c r="C155" t="s">
        <v>466</v>
      </c>
      <c r="D155" t="s">
        <v>467</v>
      </c>
      <c r="E155" s="5">
        <v>46.326000000000001</v>
      </c>
      <c r="F155" t="s">
        <v>467</v>
      </c>
      <c r="G155" s="9">
        <v>64.448432291963741</v>
      </c>
      <c r="H155" s="10">
        <f t="shared" si="136"/>
        <v>1.3750521852856106</v>
      </c>
      <c r="I155" s="4">
        <f t="shared" si="137"/>
        <v>2.2291067514146334</v>
      </c>
      <c r="J155" s="4">
        <f t="shared" ref="J155:AH155" si="161">100*(LN(J346)-LN(I346))</f>
        <v>0.51705561525654531</v>
      </c>
      <c r="K155" s="4">
        <f t="shared" si="161"/>
        <v>-1.6332615716178722</v>
      </c>
      <c r="L155" s="4">
        <f t="shared" si="161"/>
        <v>2.0387427649998457</v>
      </c>
      <c r="M155" s="4">
        <f t="shared" si="161"/>
        <v>3.8054538183034836</v>
      </c>
      <c r="N155" s="4">
        <f t="shared" si="161"/>
        <v>2.1612763143265212</v>
      </c>
      <c r="O155" s="4">
        <f t="shared" si="161"/>
        <v>3.5288800338003412</v>
      </c>
      <c r="P155" s="4">
        <f t="shared" si="161"/>
        <v>4.0220100113891988</v>
      </c>
      <c r="Q155" s="4">
        <f t="shared" si="161"/>
        <v>4.1209726230857058</v>
      </c>
      <c r="R155" s="4">
        <f t="shared" si="161"/>
        <v>4.0890136721746018</v>
      </c>
      <c r="S155" s="4">
        <f t="shared" si="161"/>
        <v>2.7969014349197963</v>
      </c>
      <c r="T155" s="4">
        <f t="shared" si="161"/>
        <v>1.1298982971052141</v>
      </c>
      <c r="U155" s="4">
        <f t="shared" si="161"/>
        <v>1.288357927094097</v>
      </c>
      <c r="V155" s="4">
        <f t="shared" si="161"/>
        <v>1.5617249448380832</v>
      </c>
      <c r="W155" s="4">
        <f t="shared" si="161"/>
        <v>1.792783035088874</v>
      </c>
      <c r="X155" s="4">
        <f t="shared" si="161"/>
        <v>2.5065352819432007</v>
      </c>
      <c r="Y155" s="4">
        <f t="shared" si="161"/>
        <v>1.7457380522877486</v>
      </c>
      <c r="Z155" s="4">
        <f t="shared" si="161"/>
        <v>-0.52788708882669511</v>
      </c>
      <c r="AA155" s="4">
        <f t="shared" si="161"/>
        <v>-4.4734168866249036</v>
      </c>
      <c r="AB155" s="4">
        <f t="shared" si="161"/>
        <v>-0.40204139291581953</v>
      </c>
      <c r="AC155" s="4">
        <f t="shared" si="161"/>
        <v>-0.99436497944562774</v>
      </c>
      <c r="AD155" s="4">
        <f t="shared" si="161"/>
        <v>-2.1769579571902398</v>
      </c>
      <c r="AE155" s="4">
        <f t="shared" si="161"/>
        <v>-0.86483514818489482</v>
      </c>
      <c r="AF155" s="4">
        <f t="shared" si="161"/>
        <v>1.6571918229452365</v>
      </c>
      <c r="AG155" s="4">
        <f t="shared" si="161"/>
        <v>3.1766872708208993</v>
      </c>
      <c r="AH155" s="4">
        <f t="shared" si="161"/>
        <v>2.6557921704378984</v>
      </c>
      <c r="AI155" s="3">
        <v>2014</v>
      </c>
      <c r="AL155" t="s">
        <v>14</v>
      </c>
      <c r="AM155" t="s">
        <v>3</v>
      </c>
      <c r="AN155" t="s">
        <v>15</v>
      </c>
      <c r="AQ155" t="s">
        <v>13</v>
      </c>
    </row>
    <row r="156" spans="1:43" ht="15.6" x14ac:dyDescent="0.3">
      <c r="A156" t="s">
        <v>469</v>
      </c>
      <c r="B156" t="s">
        <v>470</v>
      </c>
      <c r="C156" t="s">
        <v>469</v>
      </c>
      <c r="D156" t="s">
        <v>470</v>
      </c>
      <c r="E156" s="5">
        <v>21.251999999999999</v>
      </c>
      <c r="F156" t="s">
        <v>470</v>
      </c>
      <c r="G156" s="9">
        <v>8.8071455417892395</v>
      </c>
      <c r="H156" s="10">
        <f t="shared" si="136"/>
        <v>4.7043118245739128</v>
      </c>
      <c r="I156" s="4">
        <f t="shared" si="137"/>
        <v>9.167709803677937</v>
      </c>
      <c r="J156" s="4">
        <f t="shared" ref="J156:AH156" si="162">100*(LN(J347)-LN(I347))</f>
        <v>-4.291598178400946</v>
      </c>
      <c r="K156" s="4">
        <f t="shared" si="162"/>
        <v>5.9019860407822478</v>
      </c>
      <c r="L156" s="4">
        <f t="shared" si="162"/>
        <v>6.2681396407057832</v>
      </c>
      <c r="M156" s="4">
        <f t="shared" si="162"/>
        <v>4.8163334913400746</v>
      </c>
      <c r="N156" s="4">
        <f t="shared" si="162"/>
        <v>11.457345921847839</v>
      </c>
      <c r="O156" s="4">
        <f t="shared" si="162"/>
        <v>4.9026706175657964</v>
      </c>
      <c r="P156" s="4">
        <f t="shared" si="162"/>
        <v>3.2418723455441167</v>
      </c>
      <c r="Q156" s="4">
        <f t="shared" si="162"/>
        <v>2.8050744247460457</v>
      </c>
      <c r="R156" s="4">
        <f t="shared" si="162"/>
        <v>4.4371697388072562</v>
      </c>
      <c r="S156" s="4">
        <f t="shared" si="162"/>
        <v>-2.9818309905058626</v>
      </c>
      <c r="T156" s="4">
        <f t="shared" si="162"/>
        <v>-1.1624715121644869</v>
      </c>
      <c r="U156" s="4">
        <f t="shared" si="162"/>
        <v>4.5950114719826018</v>
      </c>
      <c r="V156" s="4">
        <f t="shared" si="162"/>
        <v>4.2053676707858756</v>
      </c>
      <c r="W156" s="4">
        <f t="shared" si="162"/>
        <v>5.156935131863527</v>
      </c>
      <c r="X156" s="4">
        <f t="shared" si="162"/>
        <v>6.6067118890757115</v>
      </c>
      <c r="Y156" s="4">
        <f t="shared" si="162"/>
        <v>5.7939756227506578</v>
      </c>
      <c r="Z156" s="4">
        <f t="shared" si="162"/>
        <v>4.9980136898966521</v>
      </c>
      <c r="AA156" s="4">
        <f t="shared" si="162"/>
        <v>2.6959116341238598</v>
      </c>
      <c r="AB156" s="4">
        <f t="shared" si="162"/>
        <v>6.9291421140464493</v>
      </c>
      <c r="AC156" s="4">
        <f t="shared" si="162"/>
        <v>7.243019092640246</v>
      </c>
      <c r="AD156" s="4">
        <f t="shared" si="162"/>
        <v>5.5783028574584392</v>
      </c>
      <c r="AE156" s="4">
        <f t="shared" si="162"/>
        <v>6.2549156421377816</v>
      </c>
      <c r="AF156" s="4">
        <f t="shared" si="162"/>
        <v>6.4584795197781375</v>
      </c>
      <c r="AG156" s="4">
        <f t="shared" si="162"/>
        <v>5.6169603336623908</v>
      </c>
      <c r="AH156" s="4">
        <f t="shared" si="162"/>
        <v>5.6169594247736043</v>
      </c>
      <c r="AI156" s="3">
        <v>2012</v>
      </c>
      <c r="AL156" t="s">
        <v>14</v>
      </c>
      <c r="AM156" t="s">
        <v>3</v>
      </c>
      <c r="AN156" t="s">
        <v>15</v>
      </c>
      <c r="AQ156" t="s">
        <v>13</v>
      </c>
    </row>
    <row r="157" spans="1:43" ht="15.6" x14ac:dyDescent="0.3">
      <c r="A157" t="s">
        <v>472</v>
      </c>
      <c r="B157" t="s">
        <v>473</v>
      </c>
      <c r="C157" t="s">
        <v>472</v>
      </c>
      <c r="D157" t="s">
        <v>473</v>
      </c>
      <c r="E157" s="5">
        <v>6.2E-2</v>
      </c>
      <c r="F157" t="s">
        <v>473</v>
      </c>
      <c r="G157" s="9">
        <v>38.434827741881207</v>
      </c>
      <c r="H157" s="10">
        <f t="shared" si="136"/>
        <v>1.5575203668081696</v>
      </c>
      <c r="I157" s="4">
        <f t="shared" si="137"/>
        <v>2.7817112260040133</v>
      </c>
      <c r="J157" s="4">
        <f t="shared" ref="J157:AH157" si="163">100*(LN(J348)-LN(I348))</f>
        <v>3.5463646932351267</v>
      </c>
      <c r="K157" s="4">
        <f t="shared" si="163"/>
        <v>5.7703788417855506</v>
      </c>
      <c r="L157" s="4">
        <f t="shared" si="163"/>
        <v>5.7358345236950825</v>
      </c>
      <c r="M157" s="4">
        <f t="shared" si="163"/>
        <v>3.8539814171514308</v>
      </c>
      <c r="N157" s="4">
        <f t="shared" si="163"/>
        <v>6.0472816209635738</v>
      </c>
      <c r="O157" s="4">
        <f t="shared" si="163"/>
        <v>7.3894406807353263</v>
      </c>
      <c r="P157" s="4">
        <f t="shared" si="163"/>
        <v>2.5270147860094738</v>
      </c>
      <c r="Q157" s="4">
        <f t="shared" si="163"/>
        <v>-1.3042483198862698</v>
      </c>
      <c r="R157" s="4">
        <f t="shared" si="163"/>
        <v>1.6049747435362249</v>
      </c>
      <c r="S157" s="4">
        <f t="shared" si="163"/>
        <v>1.1097351739730144</v>
      </c>
      <c r="T157" s="4">
        <f t="shared" si="163"/>
        <v>-0.81966112819138459</v>
      </c>
      <c r="U157" s="4">
        <f t="shared" si="163"/>
        <v>-6.4636646272951737</v>
      </c>
      <c r="V157" s="4">
        <f t="shared" si="163"/>
        <v>1.8797131210712692</v>
      </c>
      <c r="W157" s="4">
        <f t="shared" si="163"/>
        <v>6.3821414098040208</v>
      </c>
      <c r="X157" s="4">
        <f t="shared" si="163"/>
        <v>2.4802167553517052</v>
      </c>
      <c r="Y157" s="4">
        <f t="shared" si="163"/>
        <v>2.7266586623774458</v>
      </c>
      <c r="Z157" s="4">
        <f t="shared" si="163"/>
        <v>1.3826322891151932</v>
      </c>
      <c r="AA157" s="4">
        <f t="shared" si="163"/>
        <v>-5.8259272255808625</v>
      </c>
      <c r="AB157" s="4">
        <f t="shared" si="163"/>
        <v>-5.8820142233582118</v>
      </c>
      <c r="AC157" s="4">
        <f t="shared" si="163"/>
        <v>-3.8808064181891311</v>
      </c>
      <c r="AD157" s="4">
        <f t="shared" si="163"/>
        <v>-2.844517055843987</v>
      </c>
      <c r="AE157" s="4">
        <f t="shared" si="163"/>
        <v>4.0372484669212838</v>
      </c>
      <c r="AF157" s="4">
        <f t="shared" si="163"/>
        <v>3.9083528791001854</v>
      </c>
      <c r="AG157" s="4">
        <f t="shared" si="163"/>
        <v>2.9069199668098733</v>
      </c>
      <c r="AH157" s="4">
        <f t="shared" si="163"/>
        <v>1.4457672777176356</v>
      </c>
      <c r="AI157" s="3">
        <v>2003</v>
      </c>
      <c r="AL157" t="s">
        <v>14</v>
      </c>
      <c r="AM157" t="s">
        <v>3</v>
      </c>
      <c r="AN157" t="s">
        <v>15</v>
      </c>
      <c r="AQ157" t="s">
        <v>13</v>
      </c>
    </row>
    <row r="158" spans="1:43" ht="15.6" x14ac:dyDescent="0.3">
      <c r="A158" t="s">
        <v>475</v>
      </c>
      <c r="B158" t="s">
        <v>476</v>
      </c>
      <c r="C158" t="s">
        <v>475</v>
      </c>
      <c r="D158" t="s">
        <v>476</v>
      </c>
      <c r="E158" s="5">
        <v>0.17199999999999999</v>
      </c>
      <c r="F158" t="s">
        <v>476</v>
      </c>
      <c r="G158" s="9">
        <v>25.558745164500245</v>
      </c>
      <c r="H158" s="10">
        <f t="shared" si="136"/>
        <v>0.67862279995908581</v>
      </c>
      <c r="I158" s="4">
        <f t="shared" si="137"/>
        <v>-1.0043780174749273</v>
      </c>
      <c r="J158" s="4">
        <f t="shared" ref="J158:AH158" si="164">100*(LN(J349)-LN(I349))</f>
        <v>6.1387070251871734</v>
      </c>
      <c r="K158" s="4">
        <f t="shared" si="164"/>
        <v>-0.95455126318846339</v>
      </c>
      <c r="L158" s="4">
        <f t="shared" si="164"/>
        <v>-0.38651223757426578</v>
      </c>
      <c r="M158" s="4">
        <f t="shared" si="164"/>
        <v>-0.22475451509471611</v>
      </c>
      <c r="N158" s="4">
        <f t="shared" si="164"/>
        <v>1.7453216273397132</v>
      </c>
      <c r="O158" s="4">
        <f t="shared" si="164"/>
        <v>-2.5904844975348951</v>
      </c>
      <c r="P158" s="4">
        <f t="shared" si="164"/>
        <v>4.6622993047764183</v>
      </c>
      <c r="Q158" s="4">
        <f t="shared" si="164"/>
        <v>1.4919065287031685</v>
      </c>
      <c r="R158" s="4">
        <f t="shared" si="164"/>
        <v>-2.0495337801257563</v>
      </c>
      <c r="S158" s="4">
        <f t="shared" si="164"/>
        <v>-4.8333391238109868</v>
      </c>
      <c r="T158" s="4">
        <f t="shared" si="164"/>
        <v>-0.49016887604036441</v>
      </c>
      <c r="U158" s="4">
        <f t="shared" si="164"/>
        <v>4.1370171126093425</v>
      </c>
      <c r="V158" s="4">
        <f t="shared" si="164"/>
        <v>7.3596877909086089</v>
      </c>
      <c r="W158" s="4">
        <f t="shared" si="164"/>
        <v>-1.325688248163992</v>
      </c>
      <c r="X158" s="4">
        <f t="shared" si="164"/>
        <v>7.3664691593249287</v>
      </c>
      <c r="Y158" s="4">
        <f t="shared" si="164"/>
        <v>8.3927761405355739E-2</v>
      </c>
      <c r="Z158" s="4">
        <f t="shared" si="164"/>
        <v>2.2194112638722174</v>
      </c>
      <c r="AA158" s="4">
        <f t="shared" si="164"/>
        <v>-0.99022616320585399</v>
      </c>
      <c r="AB158" s="4">
        <f t="shared" si="164"/>
        <v>-2.3497647638700769</v>
      </c>
      <c r="AC158" s="4">
        <f t="shared" si="164"/>
        <v>8.127796316301783E-2</v>
      </c>
      <c r="AD158" s="4">
        <f t="shared" si="164"/>
        <v>-1.6899117788534923</v>
      </c>
      <c r="AE158" s="4">
        <f t="shared" si="164"/>
        <v>-0.48954174188011734</v>
      </c>
      <c r="AF158" s="4">
        <f t="shared" si="164"/>
        <v>-0.17296779959554698</v>
      </c>
      <c r="AG158" s="4">
        <f t="shared" si="164"/>
        <v>1.1082842159476414</v>
      </c>
      <c r="AH158" s="4">
        <f t="shared" si="164"/>
        <v>0.8017058521121001</v>
      </c>
      <c r="AI158" s="3">
        <v>2012</v>
      </c>
      <c r="AL158" t="s">
        <v>14</v>
      </c>
      <c r="AM158" t="s">
        <v>3</v>
      </c>
      <c r="AN158" t="s">
        <v>15</v>
      </c>
      <c r="AQ158" t="s">
        <v>13</v>
      </c>
    </row>
    <row r="159" spans="1:43" ht="15.6" x14ac:dyDescent="0.3">
      <c r="A159" t="s">
        <v>478</v>
      </c>
      <c r="B159" t="s">
        <v>479</v>
      </c>
      <c r="C159" t="s">
        <v>478</v>
      </c>
      <c r="D159" t="s">
        <v>479</v>
      </c>
      <c r="E159" s="5">
        <v>0.11</v>
      </c>
      <c r="F159" t="s">
        <v>479</v>
      </c>
      <c r="G159" s="9">
        <v>15.564337759626632</v>
      </c>
      <c r="H159" s="10">
        <f t="shared" si="136"/>
        <v>2.3498237223672316</v>
      </c>
      <c r="I159" s="4">
        <f t="shared" si="137"/>
        <v>1.426457228842537</v>
      </c>
      <c r="J159" s="4">
        <f t="shared" ref="J159:AH159" si="165">100*(LN(J350)-LN(I350))</f>
        <v>6.8794203677624566</v>
      </c>
      <c r="K159" s="4">
        <f t="shared" si="165"/>
        <v>3.5489482659860627</v>
      </c>
      <c r="L159" s="4">
        <f t="shared" si="165"/>
        <v>-1.1487118264005503</v>
      </c>
      <c r="M159" s="4">
        <f t="shared" si="165"/>
        <v>6.600041873924134</v>
      </c>
      <c r="N159" s="4">
        <f t="shared" si="165"/>
        <v>1.0778695970952157</v>
      </c>
      <c r="O159" s="4">
        <f t="shared" si="165"/>
        <v>3.6956052866250033</v>
      </c>
      <c r="P159" s="4">
        <f t="shared" si="165"/>
        <v>4.3859600618462835</v>
      </c>
      <c r="Q159" s="4">
        <f t="shared" si="165"/>
        <v>2.1079317022824284</v>
      </c>
      <c r="R159" s="4">
        <f t="shared" si="165"/>
        <v>1.8115708929755669</v>
      </c>
      <c r="S159" s="4">
        <f t="shared" si="165"/>
        <v>1.6709003619027385</v>
      </c>
      <c r="T159" s="4">
        <f t="shared" si="165"/>
        <v>5.4983396837227971</v>
      </c>
      <c r="U159" s="4">
        <f t="shared" si="165"/>
        <v>6.6401558899174873</v>
      </c>
      <c r="V159" s="4">
        <f t="shared" si="165"/>
        <v>4.0615024959254953</v>
      </c>
      <c r="W159" s="4">
        <f t="shared" si="165"/>
        <v>2.5372383686907085</v>
      </c>
      <c r="X159" s="4">
        <f t="shared" si="165"/>
        <v>5.3926391976197863</v>
      </c>
      <c r="Y159" s="4">
        <f t="shared" si="165"/>
        <v>2.5398269191315492</v>
      </c>
      <c r="Z159" s="4">
        <f t="shared" si="165"/>
        <v>-0.57928692595883291</v>
      </c>
      <c r="AA159" s="4">
        <f t="shared" si="165"/>
        <v>-2.1201312481812451</v>
      </c>
      <c r="AB159" s="4">
        <f t="shared" si="165"/>
        <v>-2.4702195987533315</v>
      </c>
      <c r="AC159" s="4">
        <f t="shared" si="165"/>
        <v>0.14250109180728998</v>
      </c>
      <c r="AD159" s="4">
        <f t="shared" si="165"/>
        <v>1.1905768291180507</v>
      </c>
      <c r="AE159" s="4">
        <f t="shared" si="165"/>
        <v>2.1870159852200644</v>
      </c>
      <c r="AF159" s="4">
        <f t="shared" si="165"/>
        <v>-0.34465072090181792</v>
      </c>
      <c r="AG159" s="4">
        <f t="shared" si="165"/>
        <v>2.0210451636817339</v>
      </c>
      <c r="AH159" s="4">
        <f t="shared" si="165"/>
        <v>2.3428698376664059</v>
      </c>
      <c r="AI159" s="3">
        <v>2014</v>
      </c>
      <c r="AL159" t="s">
        <v>14</v>
      </c>
      <c r="AM159" t="s">
        <v>3</v>
      </c>
      <c r="AN159" t="s">
        <v>15</v>
      </c>
      <c r="AQ159" t="s">
        <v>13</v>
      </c>
    </row>
    <row r="160" spans="1:43" ht="15.6" x14ac:dyDescent="0.3">
      <c r="A160" t="s">
        <v>481</v>
      </c>
      <c r="B160" t="s">
        <v>482</v>
      </c>
      <c r="C160" t="s">
        <v>481</v>
      </c>
      <c r="D160" t="s">
        <v>482</v>
      </c>
      <c r="E160" s="5">
        <v>39.598999999999997</v>
      </c>
      <c r="F160" t="s">
        <v>482</v>
      </c>
      <c r="G160" s="9">
        <v>2.3779568954515065</v>
      </c>
      <c r="H160" s="10">
        <f t="shared" si="136"/>
        <v>5.9565492802651159</v>
      </c>
      <c r="I160" s="4">
        <f t="shared" si="137"/>
        <v>6.4638432523939748</v>
      </c>
      <c r="J160" s="4">
        <f t="shared" ref="J160:AH160" si="166">100*(LN(J351)-LN(I351))</f>
        <v>-6.9737616066910313</v>
      </c>
      <c r="K160" s="4">
        <f t="shared" si="166"/>
        <v>3.0672621803908839</v>
      </c>
      <c r="L160" s="4">
        <f t="shared" si="166"/>
        <v>-0.86696397240935141</v>
      </c>
      <c r="M160" s="4">
        <f t="shared" si="166"/>
        <v>6.4839044910552701</v>
      </c>
      <c r="N160" s="4">
        <f t="shared" si="166"/>
        <v>3.8317625999756189</v>
      </c>
      <c r="O160" s="4">
        <f t="shared" si="166"/>
        <v>46.289578871004622</v>
      </c>
      <c r="P160" s="4">
        <f t="shared" si="166"/>
        <v>18.444241248683735</v>
      </c>
      <c r="Q160" s="4">
        <f t="shared" si="166"/>
        <v>18.124495321779932</v>
      </c>
      <c r="R160" s="4">
        <f t="shared" si="166"/>
        <v>18.941995390755295</v>
      </c>
      <c r="S160" s="4">
        <f t="shared" si="166"/>
        <v>5.1294476556579482</v>
      </c>
      <c r="T160" s="4">
        <f t="shared" si="166"/>
        <v>3.1013166791105995</v>
      </c>
      <c r="U160" s="4">
        <f t="shared" si="166"/>
        <v>5.1974604824226667</v>
      </c>
      <c r="V160" s="4">
        <f t="shared" si="166"/>
        <v>3.832740611194474</v>
      </c>
      <c r="W160" s="4">
        <f t="shared" si="166"/>
        <v>-1.9429199441654887</v>
      </c>
      <c r="X160" s="4">
        <f t="shared" si="166"/>
        <v>5.9731026972442258</v>
      </c>
      <c r="Y160" s="4">
        <f t="shared" si="166"/>
        <v>5.5863596881498445</v>
      </c>
      <c r="Z160" s="4">
        <f t="shared" si="166"/>
        <v>0.43128689162754696</v>
      </c>
      <c r="AA160" s="4">
        <f t="shared" si="166"/>
        <v>2.0082953172140705</v>
      </c>
      <c r="AB160" s="4">
        <f t="shared" si="166"/>
        <v>0.39402236050678496</v>
      </c>
      <c r="AC160" s="4">
        <f t="shared" si="166"/>
        <v>19.339737507357757</v>
      </c>
      <c r="AD160" s="4">
        <f t="shared" si="166"/>
        <v>-10.546758120662147</v>
      </c>
      <c r="AE160" s="4">
        <f t="shared" si="166"/>
        <v>0.74606546096456228</v>
      </c>
      <c r="AF160" s="4">
        <f t="shared" si="166"/>
        <v>0.43971117723495823</v>
      </c>
      <c r="AG160" s="4">
        <f t="shared" si="166"/>
        <v>0.41245749560472333</v>
      </c>
      <c r="AH160" s="4">
        <f t="shared" si="166"/>
        <v>0.96159755049152196</v>
      </c>
      <c r="AI160" s="3">
        <v>2011</v>
      </c>
      <c r="AL160" t="s">
        <v>14</v>
      </c>
      <c r="AM160" t="s">
        <v>3</v>
      </c>
      <c r="AN160" t="s">
        <v>15</v>
      </c>
      <c r="AQ160" t="s">
        <v>13</v>
      </c>
    </row>
    <row r="161" spans="1:43" ht="15.6" x14ac:dyDescent="0.3">
      <c r="A161" t="s">
        <v>484</v>
      </c>
      <c r="B161" t="s">
        <v>485</v>
      </c>
      <c r="C161" t="s">
        <v>484</v>
      </c>
      <c r="D161" t="s">
        <v>485</v>
      </c>
      <c r="E161" s="5">
        <v>0.56299999999999994</v>
      </c>
      <c r="F161" t="s">
        <v>485</v>
      </c>
      <c r="G161" s="9">
        <v>27.939875964319128</v>
      </c>
      <c r="H161" s="10">
        <f t="shared" si="136"/>
        <v>1.5516064780130046</v>
      </c>
      <c r="I161" s="4">
        <f t="shared" si="137"/>
        <v>-16.334445433287748</v>
      </c>
      <c r="J161" s="4">
        <f t="shared" ref="J161:AH161" si="167">100*(LN(J352)-LN(I352))</f>
        <v>2.6418883111773539</v>
      </c>
      <c r="K161" s="4">
        <f t="shared" si="167"/>
        <v>-3.7053063726872892</v>
      </c>
      <c r="L161" s="4">
        <f t="shared" si="167"/>
        <v>-8.4453926735251983</v>
      </c>
      <c r="M161" s="4">
        <f t="shared" si="167"/>
        <v>9.229101271544593</v>
      </c>
      <c r="N161" s="4">
        <f t="shared" si="167"/>
        <v>9.4239476096719343</v>
      </c>
      <c r="O161" s="4">
        <f t="shared" si="167"/>
        <v>5.2924675561508039</v>
      </c>
      <c r="P161" s="4">
        <f t="shared" si="167"/>
        <v>0.98090862543731561</v>
      </c>
      <c r="Q161" s="4">
        <f t="shared" si="167"/>
        <v>-2.3740861752795439</v>
      </c>
      <c r="R161" s="4">
        <f t="shared" si="167"/>
        <v>-1.2991878822392167</v>
      </c>
      <c r="S161" s="4">
        <f t="shared" si="167"/>
        <v>3.3193931581799063</v>
      </c>
      <c r="T161" s="4">
        <f t="shared" si="167"/>
        <v>2.4763299488396839</v>
      </c>
      <c r="U161" s="4">
        <f t="shared" si="167"/>
        <v>5.0094227910083333</v>
      </c>
      <c r="V161" s="4">
        <f t="shared" si="167"/>
        <v>5.251100285231125</v>
      </c>
      <c r="W161" s="4">
        <f t="shared" si="167"/>
        <v>3.6487514689671485</v>
      </c>
      <c r="X161" s="4">
        <f t="shared" si="167"/>
        <v>4.467220609336664</v>
      </c>
      <c r="Y161" s="4">
        <f t="shared" si="167"/>
        <v>3.8465970692795892</v>
      </c>
      <c r="Z161" s="4">
        <f t="shared" si="167"/>
        <v>2.6864355591863287</v>
      </c>
      <c r="AA161" s="4">
        <f t="shared" si="167"/>
        <v>1.6105609671745569</v>
      </c>
      <c r="AB161" s="4">
        <f t="shared" si="167"/>
        <v>3.6883121318940226</v>
      </c>
      <c r="AC161" s="4">
        <f t="shared" si="167"/>
        <v>3.5091968384463712</v>
      </c>
      <c r="AD161" s="4">
        <f t="shared" si="167"/>
        <v>2.7034312137097061</v>
      </c>
      <c r="AE161" s="4">
        <f t="shared" si="167"/>
        <v>1.7573760244415482</v>
      </c>
      <c r="AF161" s="4">
        <f t="shared" si="167"/>
        <v>0.84079825797935825</v>
      </c>
      <c r="AG161" s="4">
        <f t="shared" si="167"/>
        <v>0.54492094395364177</v>
      </c>
      <c r="AH161" s="4">
        <f t="shared" si="167"/>
        <v>-0.42797367625286853</v>
      </c>
      <c r="AI161" s="3">
        <v>2011</v>
      </c>
      <c r="AL161" t="s">
        <v>14</v>
      </c>
      <c r="AM161" t="s">
        <v>3</v>
      </c>
      <c r="AN161" t="s">
        <v>15</v>
      </c>
      <c r="AQ161" t="s">
        <v>13</v>
      </c>
    </row>
    <row r="162" spans="1:43" ht="15.6" x14ac:dyDescent="0.3">
      <c r="A162" t="s">
        <v>487</v>
      </c>
      <c r="B162" t="s">
        <v>488</v>
      </c>
      <c r="C162" t="s">
        <v>487</v>
      </c>
      <c r="D162" t="s">
        <v>488</v>
      </c>
      <c r="E162" s="5">
        <v>1.1319999999999999</v>
      </c>
      <c r="F162" t="s">
        <v>488</v>
      </c>
      <c r="G162" s="9">
        <v>15.205690747805322</v>
      </c>
      <c r="H162" s="10">
        <f t="shared" si="136"/>
        <v>1.8497118611801255</v>
      </c>
      <c r="I162" s="4">
        <f t="shared" si="137"/>
        <v>-0.60439207475102563</v>
      </c>
      <c r="J162" s="4">
        <f t="shared" ref="J162:AH162" si="168">100*(LN(J353)-LN(I353))</f>
        <v>0.63673276898015274</v>
      </c>
      <c r="K162" s="4">
        <f t="shared" si="168"/>
        <v>0.45005136498641463</v>
      </c>
      <c r="L162" s="4">
        <f t="shared" si="168"/>
        <v>0.86616873121396765</v>
      </c>
      <c r="M162" s="4">
        <f t="shared" si="168"/>
        <v>1.9470074758523026</v>
      </c>
      <c r="N162" s="4">
        <f t="shared" si="168"/>
        <v>1.4416947220055931</v>
      </c>
      <c r="O162" s="4">
        <f t="shared" si="168"/>
        <v>0.77109103939161372</v>
      </c>
      <c r="P162" s="4">
        <f t="shared" si="168"/>
        <v>0.32244923454722851</v>
      </c>
      <c r="Q162" s="4">
        <f t="shared" si="168"/>
        <v>0.98361327443239333</v>
      </c>
      <c r="R162" s="4">
        <f t="shared" si="168"/>
        <v>1.0686783520434062</v>
      </c>
      <c r="S162" s="4">
        <f t="shared" si="168"/>
        <v>0.78277187736777165</v>
      </c>
      <c r="T162" s="4">
        <f t="shared" si="168"/>
        <v>2.5815619702623138</v>
      </c>
      <c r="U162" s="4">
        <f t="shared" si="168"/>
        <v>3.78797618501725</v>
      </c>
      <c r="V162" s="4">
        <f t="shared" si="168"/>
        <v>3.8851581380454192</v>
      </c>
      <c r="W162" s="4">
        <f t="shared" si="168"/>
        <v>3.8233233419772361</v>
      </c>
      <c r="X162" s="4">
        <f t="shared" si="168"/>
        <v>3.128954493378977</v>
      </c>
      <c r="Y162" s="4">
        <f t="shared" si="168"/>
        <v>13.089449250476193</v>
      </c>
      <c r="Z162" s="4">
        <f t="shared" si="168"/>
        <v>3.0975426515675863</v>
      </c>
      <c r="AA162" s="4">
        <f t="shared" si="168"/>
        <v>0.74572616647490264</v>
      </c>
      <c r="AB162" s="4">
        <f t="shared" si="168"/>
        <v>0.29926276436729182</v>
      </c>
      <c r="AC162" s="4">
        <f t="shared" si="168"/>
        <v>3.5866697779951551E-2</v>
      </c>
      <c r="AD162" s="4">
        <f t="shared" si="168"/>
        <v>1.789708046100813</v>
      </c>
      <c r="AE162" s="4">
        <f t="shared" si="168"/>
        <v>1.7136371239132586</v>
      </c>
      <c r="AF162" s="4">
        <f t="shared" si="168"/>
        <v>1.2279733106753454</v>
      </c>
      <c r="AG162" s="4">
        <f t="shared" si="168"/>
        <v>0.69923862970249218</v>
      </c>
      <c r="AH162" s="4">
        <f t="shared" si="168"/>
        <v>-0.47873714512558507</v>
      </c>
      <c r="AI162" s="3">
        <v>2009</v>
      </c>
      <c r="AL162" t="s">
        <v>14</v>
      </c>
      <c r="AM162" t="s">
        <v>3</v>
      </c>
      <c r="AN162" t="s">
        <v>15</v>
      </c>
      <c r="AQ162" t="s">
        <v>13</v>
      </c>
    </row>
    <row r="163" spans="1:43" ht="15.6" x14ac:dyDescent="0.3">
      <c r="A163" t="s">
        <v>490</v>
      </c>
      <c r="B163" t="s">
        <v>491</v>
      </c>
      <c r="C163" t="s">
        <v>490</v>
      </c>
      <c r="D163" t="s">
        <v>491</v>
      </c>
      <c r="E163" s="5">
        <v>10.026999999999999</v>
      </c>
      <c r="F163" t="s">
        <v>491</v>
      </c>
      <c r="G163" s="9">
        <v>83.178980105348529</v>
      </c>
      <c r="H163" s="10">
        <f t="shared" si="136"/>
        <v>1.4764468191874296</v>
      </c>
      <c r="I163" s="4">
        <f t="shared" si="137"/>
        <v>-1.6528663797227949</v>
      </c>
      <c r="J163" s="4">
        <f t="shared" ref="J163:AH163" si="169">100*(LN(J354)-LN(I354))</f>
        <v>-1.5323599340796079</v>
      </c>
      <c r="K163" s="4">
        <f t="shared" si="169"/>
        <v>-2.5869078350893915</v>
      </c>
      <c r="L163" s="4">
        <f t="shared" si="169"/>
        <v>3.19457837578625</v>
      </c>
      <c r="M163" s="4">
        <f t="shared" si="169"/>
        <v>3.7062207251251422</v>
      </c>
      <c r="N163" s="4">
        <f t="shared" si="169"/>
        <v>1.4272651941308112</v>
      </c>
      <c r="O163" s="4">
        <f t="shared" si="169"/>
        <v>2.8238597307240099</v>
      </c>
      <c r="P163" s="4">
        <f t="shared" si="169"/>
        <v>4.0642352027184359</v>
      </c>
      <c r="Q163" s="4">
        <f t="shared" si="169"/>
        <v>4.3503360523256873</v>
      </c>
      <c r="R163" s="4">
        <f t="shared" si="169"/>
        <v>4.38577050325204</v>
      </c>
      <c r="S163" s="4">
        <f t="shared" si="169"/>
        <v>1.2552881005062133</v>
      </c>
      <c r="T163" s="4">
        <f t="shared" si="169"/>
        <v>1.6976303749029142</v>
      </c>
      <c r="U163" s="4">
        <f t="shared" si="169"/>
        <v>1.9683499902608759</v>
      </c>
      <c r="V163" s="4">
        <f t="shared" si="169"/>
        <v>3.8325980665304016</v>
      </c>
      <c r="W163" s="4">
        <f t="shared" si="169"/>
        <v>2.376656339797556</v>
      </c>
      <c r="X163" s="4">
        <f t="shared" si="169"/>
        <v>3.8601485769492072</v>
      </c>
      <c r="Y163" s="4">
        <f t="shared" si="169"/>
        <v>2.5866764755980043</v>
      </c>
      <c r="Z163" s="4">
        <f t="shared" si="169"/>
        <v>-1.354948252218513</v>
      </c>
      <c r="AA163" s="4">
        <f t="shared" si="169"/>
        <v>-6.2308497004067931</v>
      </c>
      <c r="AB163" s="4">
        <f t="shared" si="169"/>
        <v>5.0178792308120279</v>
      </c>
      <c r="AC163" s="4">
        <f t="shared" si="169"/>
        <v>1.9174460532669357</v>
      </c>
      <c r="AD163" s="4">
        <f t="shared" si="169"/>
        <v>-1.0540116900404684</v>
      </c>
      <c r="AE163" s="4">
        <f t="shared" si="169"/>
        <v>0.34743403729216027</v>
      </c>
      <c r="AF163" s="4">
        <f t="shared" si="169"/>
        <v>1.1958495211603193</v>
      </c>
      <c r="AG163" s="4">
        <f t="shared" si="169"/>
        <v>1.373790823908827</v>
      </c>
      <c r="AH163" s="4">
        <f t="shared" si="169"/>
        <v>1.4175477153829164</v>
      </c>
      <c r="AI163" s="3">
        <v>2014</v>
      </c>
      <c r="AL163" t="s">
        <v>14</v>
      </c>
      <c r="AM163" t="s">
        <v>3</v>
      </c>
      <c r="AN163" t="s">
        <v>15</v>
      </c>
      <c r="AQ163" t="s">
        <v>13</v>
      </c>
    </row>
    <row r="164" spans="1:43" ht="15.6" x14ac:dyDescent="0.3">
      <c r="A164" t="s">
        <v>493</v>
      </c>
      <c r="B164" t="s">
        <v>494</v>
      </c>
      <c r="C164" t="s">
        <v>493</v>
      </c>
      <c r="D164" t="s">
        <v>494</v>
      </c>
      <c r="E164" s="5">
        <v>8.2870000000000008</v>
      </c>
      <c r="F164" t="s">
        <v>494</v>
      </c>
      <c r="G164" s="9">
        <v>126.04558613190295</v>
      </c>
      <c r="H164" s="10">
        <f t="shared" si="136"/>
        <v>0.67219842178455758</v>
      </c>
      <c r="I164" s="4">
        <f t="shared" ref="I164:I190" si="170">100*(LN(I355)-LN(G355))</f>
        <v>-2.1753605087138084</v>
      </c>
      <c r="J164" s="4">
        <f t="shared" ref="J164:AH164" si="171">100*(LN(J355)-LN(I355))</f>
        <v>-1.3978902028307871</v>
      </c>
      <c r="K164" s="4">
        <f t="shared" si="171"/>
        <v>-1.1262811006886864</v>
      </c>
      <c r="L164" s="4">
        <f t="shared" si="171"/>
        <v>0.44520396340850255</v>
      </c>
      <c r="M164" s="4">
        <f t="shared" si="171"/>
        <v>-0.17643825335547092</v>
      </c>
      <c r="N164" s="4">
        <f t="shared" si="171"/>
        <v>-4.3396148575602922E-2</v>
      </c>
      <c r="O164" s="4">
        <f t="shared" si="171"/>
        <v>1.9956470753482947</v>
      </c>
      <c r="P164" s="4">
        <f t="shared" si="171"/>
        <v>2.6351836580285948</v>
      </c>
      <c r="Q164" s="4">
        <f t="shared" si="171"/>
        <v>1.2148024676056579</v>
      </c>
      <c r="R164" s="4">
        <f t="shared" si="171"/>
        <v>3.4680880022820659</v>
      </c>
      <c r="S164" s="4">
        <f t="shared" si="171"/>
        <v>0.96218164743007151</v>
      </c>
      <c r="T164" s="4">
        <f t="shared" si="171"/>
        <v>-0.65478486085979171</v>
      </c>
      <c r="U164" s="4">
        <f t="shared" si="171"/>
        <v>-0.7148604039782569</v>
      </c>
      <c r="V164" s="4">
        <f t="shared" si="171"/>
        <v>1.974745904535169</v>
      </c>
      <c r="W164" s="4">
        <f t="shared" si="171"/>
        <v>2.3385035001686205</v>
      </c>
      <c r="X164" s="4">
        <f t="shared" si="171"/>
        <v>3.4139659972343139</v>
      </c>
      <c r="Y164" s="4">
        <f t="shared" si="171"/>
        <v>3.3981615456635694</v>
      </c>
      <c r="Z164" s="4">
        <f t="shared" si="171"/>
        <v>1.0830766533345582</v>
      </c>
      <c r="AA164" s="4">
        <f t="shared" si="171"/>
        <v>-3.5702497807408307</v>
      </c>
      <c r="AB164" s="4">
        <f t="shared" si="171"/>
        <v>1.7635152131392218</v>
      </c>
      <c r="AC164" s="4">
        <f t="shared" si="171"/>
        <v>0.80036652395936159</v>
      </c>
      <c r="AD164" s="4">
        <f t="shared" si="171"/>
        <v>1.6335827100633082E-2</v>
      </c>
      <c r="AE164" s="4">
        <f t="shared" si="171"/>
        <v>0.73801770496189079</v>
      </c>
      <c r="AF164" s="4">
        <f t="shared" si="171"/>
        <v>0.60334324486817081</v>
      </c>
      <c r="AG164" s="4">
        <f t="shared" si="171"/>
        <v>-0.20629093962707401</v>
      </c>
      <c r="AH164" s="4">
        <f t="shared" si="171"/>
        <v>0.69157223670011092</v>
      </c>
      <c r="AI164" s="3">
        <v>2014</v>
      </c>
      <c r="AL164" t="s">
        <v>14</v>
      </c>
      <c r="AM164" t="s">
        <v>3</v>
      </c>
      <c r="AN164" t="s">
        <v>15</v>
      </c>
      <c r="AQ164" t="s">
        <v>13</v>
      </c>
    </row>
    <row r="165" spans="1:43" ht="15.6" x14ac:dyDescent="0.3">
      <c r="A165" t="s">
        <v>496</v>
      </c>
      <c r="B165" t="s">
        <v>497</v>
      </c>
      <c r="C165" t="s">
        <v>496</v>
      </c>
      <c r="D165" t="s">
        <v>497</v>
      </c>
      <c r="E165" s="5" t="s">
        <v>12</v>
      </c>
      <c r="F165" t="s">
        <v>497</v>
      </c>
      <c r="G165" s="9">
        <v>11.938572279963958</v>
      </c>
      <c r="H165" s="10" t="e">
        <f t="shared" si="136"/>
        <v>#VALUE!</v>
      </c>
      <c r="I165" s="4">
        <f t="shared" si="170"/>
        <v>7.2358532877265347</v>
      </c>
      <c r="J165" s="4">
        <f t="shared" ref="J165:AH165" si="172">100*(LN(J356)-LN(I356))</f>
        <v>9.5648224303849005</v>
      </c>
      <c r="K165" s="4">
        <f t="shared" si="172"/>
        <v>4.3643711443975164</v>
      </c>
      <c r="L165" s="4">
        <f t="shared" si="172"/>
        <v>2.7124589864056858</v>
      </c>
      <c r="M165" s="4">
        <f t="shared" si="172"/>
        <v>2.717801410945242</v>
      </c>
      <c r="N165" s="4">
        <f t="shared" si="172"/>
        <v>0.46885866344741345</v>
      </c>
      <c r="O165" s="4">
        <f t="shared" si="172"/>
        <v>-3.4746826465676506</v>
      </c>
      <c r="P165" s="4">
        <f t="shared" si="172"/>
        <v>3.0334652272264506</v>
      </c>
      <c r="Q165" s="4">
        <f t="shared" si="172"/>
        <v>-5.6178595332076142</v>
      </c>
      <c r="R165" s="4">
        <f t="shared" si="172"/>
        <v>-0.30903808811686417</v>
      </c>
      <c r="S165" s="4">
        <f t="shared" si="172"/>
        <v>0.92575437596540411</v>
      </c>
      <c r="T165" s="4">
        <f t="shared" si="172"/>
        <v>2.9527288947395647</v>
      </c>
      <c r="U165" s="4">
        <f t="shared" si="172"/>
        <v>-4.9607258887101935</v>
      </c>
      <c r="V165" s="4">
        <f t="shared" si="172"/>
        <v>3.6041099236145513</v>
      </c>
      <c r="W165" s="4">
        <f t="shared" si="172"/>
        <v>2.7890926236215918</v>
      </c>
      <c r="X165" s="4">
        <f t="shared" si="172"/>
        <v>2.470451714339994</v>
      </c>
      <c r="Y165" s="4">
        <f t="shared" si="172"/>
        <v>3.0672077415161425</v>
      </c>
      <c r="Z165" s="4">
        <f t="shared" si="172"/>
        <v>1.9268297981845706</v>
      </c>
      <c r="AA165" s="4">
        <f t="shared" si="172"/>
        <v>3.2919225722508827</v>
      </c>
      <c r="AB165" s="4">
        <f t="shared" si="172"/>
        <v>1.9668776043216596</v>
      </c>
      <c r="AC165" s="4" t="e">
        <f t="shared" si="172"/>
        <v>#VALUE!</v>
      </c>
      <c r="AD165" s="4" t="e">
        <f t="shared" si="172"/>
        <v>#VALUE!</v>
      </c>
      <c r="AE165" s="4" t="e">
        <f t="shared" si="172"/>
        <v>#VALUE!</v>
      </c>
      <c r="AF165" s="4" t="e">
        <f t="shared" si="172"/>
        <v>#VALUE!</v>
      </c>
      <c r="AG165" s="4" t="e">
        <f t="shared" si="172"/>
        <v>#VALUE!</v>
      </c>
      <c r="AH165" s="4" t="e">
        <f t="shared" si="172"/>
        <v>#VALUE!</v>
      </c>
      <c r="AI165" s="3">
        <v>2010</v>
      </c>
      <c r="AL165" t="s">
        <v>14</v>
      </c>
      <c r="AM165" t="s">
        <v>3</v>
      </c>
      <c r="AN165" t="s">
        <v>15</v>
      </c>
      <c r="AQ165" t="s">
        <v>13</v>
      </c>
    </row>
    <row r="166" spans="1:43" ht="15.6" x14ac:dyDescent="0.3">
      <c r="A166" t="s">
        <v>499</v>
      </c>
      <c r="B166" t="s">
        <v>500</v>
      </c>
      <c r="C166" t="s">
        <v>499</v>
      </c>
      <c r="D166" t="s">
        <v>500</v>
      </c>
      <c r="E166" s="5">
        <v>23.555</v>
      </c>
      <c r="F166" t="s">
        <v>500</v>
      </c>
      <c r="G166" s="9">
        <v>42.018529579868726</v>
      </c>
      <c r="H166" s="10">
        <f t="shared" si="136"/>
        <v>4.1447764464926982</v>
      </c>
      <c r="I166" s="4">
        <f t="shared" si="170"/>
        <v>7.030813316131912</v>
      </c>
      <c r="J166" s="4">
        <f t="shared" ref="J166:AH166" si="173">100*(LN(J357)-LN(I357))</f>
        <v>7.0167452284152887</v>
      </c>
      <c r="K166" s="4">
        <f t="shared" si="173"/>
        <v>5.6583548959897811</v>
      </c>
      <c r="L166" s="4">
        <f t="shared" si="173"/>
        <v>6.3613124948956212</v>
      </c>
      <c r="M166" s="4">
        <f t="shared" si="173"/>
        <v>5.4543433228921856</v>
      </c>
      <c r="N166" s="4">
        <f t="shared" si="173"/>
        <v>5.2085772283186671</v>
      </c>
      <c r="O166" s="4">
        <f t="shared" si="173"/>
        <v>4.9287046247824762</v>
      </c>
      <c r="P166" s="4">
        <f t="shared" si="173"/>
        <v>3.2739717077019392</v>
      </c>
      <c r="Q166" s="4">
        <f t="shared" si="173"/>
        <v>5.756848999807751</v>
      </c>
      <c r="R166" s="4">
        <f t="shared" si="173"/>
        <v>5.3921527746114251</v>
      </c>
      <c r="S166" s="4">
        <f t="shared" si="173"/>
        <v>-1.8448696747899618</v>
      </c>
      <c r="T166" s="4">
        <f t="shared" si="173"/>
        <v>4.9118591059171379</v>
      </c>
      <c r="U166" s="4">
        <f t="shared" si="173"/>
        <v>3.6666612886003591</v>
      </c>
      <c r="V166" s="4">
        <f t="shared" si="173"/>
        <v>5.9296796010466224</v>
      </c>
      <c r="W166" s="4">
        <f t="shared" si="173"/>
        <v>4.9167896433885971</v>
      </c>
      <c r="X166" s="4">
        <f t="shared" si="173"/>
        <v>5.005965315103289</v>
      </c>
      <c r="Y166" s="4">
        <f t="shared" si="173"/>
        <v>5.956296858572685</v>
      </c>
      <c r="Z166" s="4">
        <f t="shared" si="173"/>
        <v>0.35959526201914116</v>
      </c>
      <c r="AA166" s="4">
        <f t="shared" si="173"/>
        <v>-1.9375349380952755</v>
      </c>
      <c r="AB166" s="4">
        <f t="shared" si="173"/>
        <v>9.9200040623381724</v>
      </c>
      <c r="AC166" s="4">
        <f t="shared" si="173"/>
        <v>3.4632455060965128</v>
      </c>
      <c r="AD166" s="4">
        <f t="shared" si="173"/>
        <v>1.6520808518633245</v>
      </c>
      <c r="AE166" s="4">
        <f t="shared" si="173"/>
        <v>1.9607333552135842</v>
      </c>
      <c r="AF166" s="4">
        <f t="shared" si="173"/>
        <v>3.4444069695936719</v>
      </c>
      <c r="AG166" s="4">
        <f t="shared" si="173"/>
        <v>1.9589317122838068</v>
      </c>
      <c r="AH166" s="4">
        <f t="shared" si="173"/>
        <v>2.3185180961114327</v>
      </c>
      <c r="AI166" s="3">
        <v>2014</v>
      </c>
      <c r="AL166" t="s">
        <v>14</v>
      </c>
      <c r="AM166" t="s">
        <v>3</v>
      </c>
      <c r="AN166" t="s">
        <v>15</v>
      </c>
      <c r="AQ166" t="s">
        <v>13</v>
      </c>
    </row>
    <row r="167" spans="1:43" ht="15.6" x14ac:dyDescent="0.3">
      <c r="A167" t="s">
        <v>502</v>
      </c>
      <c r="B167" t="s">
        <v>503</v>
      </c>
      <c r="C167" t="s">
        <v>502</v>
      </c>
      <c r="D167" t="s">
        <v>503</v>
      </c>
      <c r="E167" s="5">
        <v>8.6549999999999994</v>
      </c>
      <c r="F167" t="s">
        <v>503</v>
      </c>
      <c r="G167" s="9" t="e">
        <v>#VALUE!</v>
      </c>
      <c r="H167" s="10" t="e">
        <f t="shared" si="136"/>
        <v>#VALUE!</v>
      </c>
      <c r="I167" s="4" t="e">
        <f t="shared" si="170"/>
        <v>#VALUE!</v>
      </c>
      <c r="J167" s="4" t="e">
        <f t="shared" ref="J167:AH167" si="174">100*(LN(J358)-LN(I358))</f>
        <v>#VALUE!</v>
      </c>
      <c r="K167" s="4">
        <f t="shared" si="174"/>
        <v>-12.431767996049325</v>
      </c>
      <c r="L167" s="4">
        <f t="shared" si="174"/>
        <v>-24.678913330377796</v>
      </c>
      <c r="M167" s="4">
        <f t="shared" si="174"/>
        <v>-14.432397851271617</v>
      </c>
      <c r="N167" s="4">
        <f t="shared" si="174"/>
        <v>-5.6464435232902233</v>
      </c>
      <c r="O167" s="4">
        <f t="shared" si="174"/>
        <v>0.17559267022648761</v>
      </c>
      <c r="P167" s="4">
        <f t="shared" si="174"/>
        <v>3.1895848152331929</v>
      </c>
      <c r="Q167" s="4">
        <f t="shared" si="174"/>
        <v>0.50849835247754882</v>
      </c>
      <c r="R167" s="4">
        <f t="shared" si="174"/>
        <v>5.9839162203656482</v>
      </c>
      <c r="S167" s="4">
        <f t="shared" si="174"/>
        <v>7.7234179528979485</v>
      </c>
      <c r="T167" s="4">
        <f t="shared" si="174"/>
        <v>6.6771459589123339</v>
      </c>
      <c r="U167" s="4">
        <f t="shared" si="174"/>
        <v>7.6805128833794534</v>
      </c>
      <c r="V167" s="4">
        <f t="shared" si="174"/>
        <v>7.9799692421840707</v>
      </c>
      <c r="W167" s="4">
        <f t="shared" si="174"/>
        <v>4.4481440124218619</v>
      </c>
      <c r="X167" s="4">
        <f t="shared" si="174"/>
        <v>4.7126863322614287</v>
      </c>
      <c r="Y167" s="4">
        <f t="shared" si="174"/>
        <v>5.3790033384293778</v>
      </c>
      <c r="Z167" s="4">
        <f t="shared" si="174"/>
        <v>5.4403225226424823</v>
      </c>
      <c r="AA167" s="4">
        <f t="shared" si="174"/>
        <v>1.73295354855596</v>
      </c>
      <c r="AB167" s="4">
        <f t="shared" si="174"/>
        <v>5.1537983022485356</v>
      </c>
      <c r="AC167" s="4">
        <f t="shared" si="174"/>
        <v>4.7474704619974162</v>
      </c>
      <c r="AD167" s="4">
        <f t="shared" si="174"/>
        <v>5.1528486341451796</v>
      </c>
      <c r="AE167" s="4">
        <f t="shared" si="174"/>
        <v>5.0637898359857214</v>
      </c>
      <c r="AF167" s="4">
        <f t="shared" si="174"/>
        <v>4.406280643361038</v>
      </c>
      <c r="AG167" s="4">
        <f t="shared" si="174"/>
        <v>0.87547494058037856</v>
      </c>
      <c r="AH167" s="4">
        <f t="shared" si="174"/>
        <v>1.2664975369665044</v>
      </c>
      <c r="AI167" s="3">
        <v>2014</v>
      </c>
      <c r="AL167" t="s">
        <v>14</v>
      </c>
      <c r="AM167" t="s">
        <v>3</v>
      </c>
      <c r="AN167" t="s">
        <v>15</v>
      </c>
      <c r="AQ167" t="s">
        <v>13</v>
      </c>
    </row>
    <row r="168" spans="1:43" ht="15.6" x14ac:dyDescent="0.3">
      <c r="A168" t="s">
        <v>505</v>
      </c>
      <c r="B168" t="s">
        <v>506</v>
      </c>
      <c r="C168" t="s">
        <v>505</v>
      </c>
      <c r="D168" t="s">
        <v>506</v>
      </c>
      <c r="E168" s="5">
        <v>48.633000000000003</v>
      </c>
      <c r="F168" t="s">
        <v>506</v>
      </c>
      <c r="G168" s="9">
        <v>4.1041259753169763</v>
      </c>
      <c r="H168" s="10">
        <f t="shared" si="136"/>
        <v>2.4421260732172239</v>
      </c>
      <c r="I168" s="4">
        <f t="shared" si="170"/>
        <v>-1.1763865247253591</v>
      </c>
      <c r="J168" s="4">
        <f t="shared" ref="J168:AH168" si="175">100*(LN(J359)-LN(I359))</f>
        <v>-2.5439034494201707</v>
      </c>
      <c r="K168" s="4">
        <f t="shared" si="175"/>
        <v>-1.8323603730442173</v>
      </c>
      <c r="L168" s="4">
        <f t="shared" si="175"/>
        <v>-1.3873300092718921</v>
      </c>
      <c r="M168" s="4">
        <f t="shared" si="175"/>
        <v>0.65014139218533273</v>
      </c>
      <c r="N168" s="4">
        <f t="shared" si="175"/>
        <v>1.6655294104319651</v>
      </c>
      <c r="O168" s="4">
        <f t="shared" si="175"/>
        <v>0.76101626725346705</v>
      </c>
      <c r="P168" s="4">
        <f t="shared" si="175"/>
        <v>1.0089885909385643</v>
      </c>
      <c r="Q168" s="4">
        <f t="shared" si="175"/>
        <v>2.162043515448886</v>
      </c>
      <c r="R168" s="4">
        <f t="shared" si="175"/>
        <v>2.31524815329891</v>
      </c>
      <c r="S168" s="4">
        <f t="shared" si="175"/>
        <v>3.3851798749839901</v>
      </c>
      <c r="T168" s="4">
        <f t="shared" si="175"/>
        <v>4.2896816497911772</v>
      </c>
      <c r="U168" s="4">
        <f t="shared" si="175"/>
        <v>3.1656386380237933</v>
      </c>
      <c r="V168" s="4">
        <f t="shared" si="175"/>
        <v>4.0511335155985151</v>
      </c>
      <c r="W168" s="4">
        <f t="shared" si="175"/>
        <v>3.4258940842693875</v>
      </c>
      <c r="X168" s="4">
        <f t="shared" si="175"/>
        <v>1.8039733434326521</v>
      </c>
      <c r="Y168" s="4">
        <f t="shared" si="175"/>
        <v>5.4475828636148194</v>
      </c>
      <c r="Z168" s="4">
        <f t="shared" si="175"/>
        <v>2.8094271704480533</v>
      </c>
      <c r="AA168" s="4">
        <f t="shared" si="175"/>
        <v>2.7010199329778217</v>
      </c>
      <c r="AB168" s="4">
        <f t="shared" si="175"/>
        <v>3.6864097454222033</v>
      </c>
      <c r="AC168" s="4">
        <f t="shared" si="175"/>
        <v>5.189110893950577</v>
      </c>
      <c r="AD168" s="4">
        <f t="shared" si="175"/>
        <v>2.6518043962385107</v>
      </c>
      <c r="AE168" s="4">
        <f t="shared" si="175"/>
        <v>5.0311509739177751</v>
      </c>
      <c r="AF168" s="4">
        <f t="shared" si="175"/>
        <v>4.7530107466876359</v>
      </c>
      <c r="AG168" s="4">
        <f t="shared" si="175"/>
        <v>4.6628177309994356</v>
      </c>
      <c r="AH168" s="4">
        <f t="shared" si="175"/>
        <v>4.8184553701959842</v>
      </c>
      <c r="AI168" s="3">
        <v>2012</v>
      </c>
      <c r="AL168" t="s">
        <v>14</v>
      </c>
      <c r="AM168" t="s">
        <v>3</v>
      </c>
      <c r="AN168" t="s">
        <v>15</v>
      </c>
      <c r="AQ168" t="s">
        <v>13</v>
      </c>
    </row>
    <row r="169" spans="1:43" ht="15.6" x14ac:dyDescent="0.3">
      <c r="A169" t="s">
        <v>508</v>
      </c>
      <c r="B169" t="s">
        <v>509</v>
      </c>
      <c r="C169" t="s">
        <v>508</v>
      </c>
      <c r="D169" t="s">
        <v>509</v>
      </c>
      <c r="E169" s="5">
        <v>68.980999999999995</v>
      </c>
      <c r="F169" t="s">
        <v>509</v>
      </c>
      <c r="G169" s="9">
        <v>17.830689472389206</v>
      </c>
      <c r="H169" s="10">
        <f t="shared" si="136"/>
        <v>3.307740819235752</v>
      </c>
      <c r="I169" s="4">
        <f t="shared" si="170"/>
        <v>6.9069069639871472</v>
      </c>
      <c r="J169" s="4">
        <f t="shared" ref="J169:AH169" si="176">100*(LN(J360)-LN(I360))</f>
        <v>7.3852777573391037</v>
      </c>
      <c r="K169" s="4">
        <f t="shared" si="176"/>
        <v>7.7890708648560292</v>
      </c>
      <c r="L169" s="4">
        <f t="shared" si="176"/>
        <v>6.4938412372498533</v>
      </c>
      <c r="M169" s="4">
        <f t="shared" si="176"/>
        <v>6.6692851587246693</v>
      </c>
      <c r="N169" s="4">
        <f t="shared" si="176"/>
        <v>4.4828991318443201</v>
      </c>
      <c r="O169" s="4">
        <f t="shared" si="176"/>
        <v>-3.7847374810771939</v>
      </c>
      <c r="P169" s="4">
        <f t="shared" si="176"/>
        <v>-8.9252368302977558</v>
      </c>
      <c r="Q169" s="4">
        <f t="shared" si="176"/>
        <v>3.542113968435423</v>
      </c>
      <c r="R169" s="4">
        <f t="shared" si="176"/>
        <v>3.5978036250105205</v>
      </c>
      <c r="S169" s="4">
        <f t="shared" si="176"/>
        <v>2.4499635883199034</v>
      </c>
      <c r="T169" s="4">
        <f t="shared" si="176"/>
        <v>5.0490861867663384</v>
      </c>
      <c r="U169" s="4">
        <f t="shared" si="176"/>
        <v>6.0617277022471328</v>
      </c>
      <c r="V169" s="4">
        <f t="shared" si="176"/>
        <v>5.2397441461019767</v>
      </c>
      <c r="W169" s="4">
        <f t="shared" si="176"/>
        <v>3.2555300062389492</v>
      </c>
      <c r="X169" s="4">
        <f t="shared" si="176"/>
        <v>4.1147993383816583</v>
      </c>
      <c r="Y169" s="4">
        <f t="shared" si="176"/>
        <v>4.5903157413004436</v>
      </c>
      <c r="Z169" s="4">
        <f t="shared" si="176"/>
        <v>1.0493165285929251</v>
      </c>
      <c r="AA169" s="4">
        <f t="shared" si="176"/>
        <v>-1.3703005529800194</v>
      </c>
      <c r="AB169" s="4">
        <f t="shared" si="176"/>
        <v>6.6612129644232354</v>
      </c>
      <c r="AC169" s="4">
        <f t="shared" si="176"/>
        <v>0.38941525439941671</v>
      </c>
      <c r="AD169" s="4">
        <f t="shared" si="176"/>
        <v>6.5988745265606497</v>
      </c>
      <c r="AE169" s="4">
        <f t="shared" si="176"/>
        <v>2.2693875556390353</v>
      </c>
      <c r="AF169" s="4">
        <f t="shared" si="176"/>
        <v>0.33694136016073628</v>
      </c>
      <c r="AG169" s="4">
        <f t="shared" si="176"/>
        <v>2.1991665630773483</v>
      </c>
      <c r="AH169" s="4">
        <f t="shared" si="176"/>
        <v>2.9488559948276816</v>
      </c>
      <c r="AI169" s="3">
        <v>2014</v>
      </c>
      <c r="AL169" t="s">
        <v>14</v>
      </c>
      <c r="AM169" t="s">
        <v>3</v>
      </c>
      <c r="AN169" t="s">
        <v>15</v>
      </c>
      <c r="AQ169" t="s">
        <v>13</v>
      </c>
    </row>
    <row r="170" spans="1:43" ht="15.6" x14ac:dyDescent="0.3">
      <c r="A170" t="s">
        <v>511</v>
      </c>
      <c r="B170" t="s">
        <v>512</v>
      </c>
      <c r="C170" t="s">
        <v>511</v>
      </c>
      <c r="D170" t="s">
        <v>512</v>
      </c>
      <c r="E170" s="5">
        <v>1.3089999999999999</v>
      </c>
      <c r="F170" t="s">
        <v>512</v>
      </c>
      <c r="G170" s="9" t="e">
        <v>#VALUE!</v>
      </c>
      <c r="H170" s="10" t="e">
        <f t="shared" si="136"/>
        <v>#VALUE!</v>
      </c>
      <c r="I170" s="4" t="e">
        <f t="shared" si="170"/>
        <v>#VALUE!</v>
      </c>
      <c r="J170" s="4" t="e">
        <f t="shared" ref="J170:AH170" si="177">100*(LN(J361)-LN(I361))</f>
        <v>#VALUE!</v>
      </c>
      <c r="K170" s="4" t="e">
        <f t="shared" si="177"/>
        <v>#VALUE!</v>
      </c>
      <c r="L170" s="4" t="e">
        <f t="shared" si="177"/>
        <v>#VALUE!</v>
      </c>
      <c r="M170" s="4" t="e">
        <f t="shared" si="177"/>
        <v>#VALUE!</v>
      </c>
      <c r="N170" s="4" t="e">
        <f t="shared" si="177"/>
        <v>#VALUE!</v>
      </c>
      <c r="O170" s="4" t="e">
        <f t="shared" si="177"/>
        <v>#VALUE!</v>
      </c>
      <c r="P170" s="4" t="e">
        <f t="shared" si="177"/>
        <v>#VALUE!</v>
      </c>
      <c r="Q170" s="4" t="e">
        <f t="shared" si="177"/>
        <v>#VALUE!</v>
      </c>
      <c r="R170" s="4" t="e">
        <f t="shared" si="177"/>
        <v>#VALUE!</v>
      </c>
      <c r="S170" s="4">
        <f t="shared" si="177"/>
        <v>1.0078051829374601</v>
      </c>
      <c r="T170" s="4">
        <f t="shared" si="177"/>
        <v>-8.7569326308454265</v>
      </c>
      <c r="U170" s="4">
        <f t="shared" si="177"/>
        <v>-1.6789241260170229</v>
      </c>
      <c r="V170" s="4">
        <f t="shared" si="177"/>
        <v>82.013271307945161</v>
      </c>
      <c r="W170" s="4">
        <f t="shared" si="177"/>
        <v>40.494937746991866</v>
      </c>
      <c r="X170" s="4">
        <f t="shared" si="177"/>
        <v>41.084923623160563</v>
      </c>
      <c r="Y170" s="4">
        <f t="shared" si="177"/>
        <v>1.7005889740733693</v>
      </c>
      <c r="Z170" s="4">
        <f t="shared" si="177"/>
        <v>7.5732842467024497</v>
      </c>
      <c r="AA170" s="4">
        <f t="shared" si="177"/>
        <v>-10.65915092232963</v>
      </c>
      <c r="AB170" s="4">
        <f t="shared" si="177"/>
        <v>-6.0679170304327457</v>
      </c>
      <c r="AC170" s="4">
        <f t="shared" si="177"/>
        <v>9.0669493006943824</v>
      </c>
      <c r="AD170" s="4">
        <f t="shared" si="177"/>
        <v>1.976202633591484</v>
      </c>
      <c r="AE170" s="4">
        <f t="shared" si="177"/>
        <v>-18.082298804176666</v>
      </c>
      <c r="AF170" s="4">
        <f t="shared" si="177"/>
        <v>-17.235508873344774</v>
      </c>
      <c r="AG170" s="4">
        <f t="shared" si="177"/>
        <v>6.1650278093932975</v>
      </c>
      <c r="AH170" s="4">
        <f t="shared" si="177"/>
        <v>-5.7124752765230546</v>
      </c>
      <c r="AI170" s="3">
        <v>2011</v>
      </c>
      <c r="AL170" t="s">
        <v>14</v>
      </c>
      <c r="AM170" t="s">
        <v>3</v>
      </c>
      <c r="AN170" t="s">
        <v>15</v>
      </c>
      <c r="AQ170" t="s">
        <v>13</v>
      </c>
    </row>
    <row r="171" spans="1:43" ht="15.6" x14ac:dyDescent="0.3">
      <c r="A171" t="s">
        <v>514</v>
      </c>
      <c r="B171" t="s">
        <v>515</v>
      </c>
      <c r="C171" t="s">
        <v>514</v>
      </c>
      <c r="D171" t="s">
        <v>515</v>
      </c>
      <c r="E171" s="5">
        <v>7.3719999999999999</v>
      </c>
      <c r="F171" t="s">
        <v>515</v>
      </c>
      <c r="G171" s="9">
        <v>4.3017903831450379</v>
      </c>
      <c r="H171" s="10">
        <f t="shared" si="136"/>
        <v>-0.335965669113027</v>
      </c>
      <c r="I171" s="4">
        <f t="shared" si="170"/>
        <v>-2.8109134118682988</v>
      </c>
      <c r="J171" s="4">
        <f t="shared" ref="J171:AH171" si="178">100*(LN(J362)-LN(I362))</f>
        <v>-5.2364702783542327</v>
      </c>
      <c r="K171" s="4">
        <f t="shared" si="178"/>
        <v>-19.756788111018153</v>
      </c>
      <c r="L171" s="4">
        <f t="shared" si="178"/>
        <v>10.876248568715852</v>
      </c>
      <c r="M171" s="4">
        <f t="shared" si="178"/>
        <v>15.428816828080016</v>
      </c>
      <c r="N171" s="4">
        <f t="shared" si="178"/>
        <v>-6.9199488818899368</v>
      </c>
      <c r="O171" s="4">
        <f t="shared" si="178"/>
        <v>0.44626215367458144</v>
      </c>
      <c r="P171" s="4">
        <f t="shared" si="178"/>
        <v>-5.6978947343010233</v>
      </c>
      <c r="Q171" s="4">
        <f t="shared" si="178"/>
        <v>-0.78713804248522479</v>
      </c>
      <c r="R171" s="4">
        <f t="shared" si="178"/>
        <v>-3.9956858745657797</v>
      </c>
      <c r="S171" s="4">
        <f t="shared" si="178"/>
        <v>-4.0409403713917769</v>
      </c>
      <c r="T171" s="4">
        <f t="shared" si="178"/>
        <v>-3.8303312222874197</v>
      </c>
      <c r="U171" s="4">
        <f t="shared" si="178"/>
        <v>2.4536055220080399</v>
      </c>
      <c r="V171" s="4">
        <f t="shared" si="178"/>
        <v>0.1370369684964956</v>
      </c>
      <c r="W171" s="4">
        <f t="shared" si="178"/>
        <v>-0.98169694794449924</v>
      </c>
      <c r="X171" s="4">
        <f t="shared" si="178"/>
        <v>1.5911898571577154</v>
      </c>
      <c r="Y171" s="4">
        <f t="shared" si="178"/>
        <v>-3.3171317441368586</v>
      </c>
      <c r="Z171" s="4">
        <f t="shared" si="178"/>
        <v>-0.19639611574113758</v>
      </c>
      <c r="AA171" s="4">
        <f t="shared" si="178"/>
        <v>0.85235088862880559</v>
      </c>
      <c r="AB171" s="4">
        <f t="shared" si="178"/>
        <v>1.3936323899780945</v>
      </c>
      <c r="AC171" s="4">
        <f t="shared" si="178"/>
        <v>2.0772744005942201</v>
      </c>
      <c r="AD171" s="4">
        <f t="shared" si="178"/>
        <v>3.1417581084230761</v>
      </c>
      <c r="AE171" s="4">
        <f t="shared" si="178"/>
        <v>2.657176877512768</v>
      </c>
      <c r="AF171" s="4">
        <f t="shared" si="178"/>
        <v>2.276948251454769</v>
      </c>
      <c r="AG171" s="4">
        <f t="shared" si="178"/>
        <v>2.6571772526404303</v>
      </c>
      <c r="AH171" s="4">
        <f t="shared" si="178"/>
        <v>2.8467502716807758</v>
      </c>
      <c r="AI171" s="3">
        <v>2010</v>
      </c>
      <c r="AL171" t="s">
        <v>14</v>
      </c>
      <c r="AM171" t="s">
        <v>3</v>
      </c>
      <c r="AN171" t="s">
        <v>15</v>
      </c>
      <c r="AQ171" t="s">
        <v>13</v>
      </c>
    </row>
    <row r="172" spans="1:43" ht="15.6" x14ac:dyDescent="0.3">
      <c r="A172" t="s">
        <v>517</v>
      </c>
      <c r="B172" t="s">
        <v>518</v>
      </c>
      <c r="C172" t="s">
        <v>517</v>
      </c>
      <c r="D172" t="s">
        <v>518</v>
      </c>
      <c r="E172" s="5">
        <v>0.10299999999999999</v>
      </c>
      <c r="F172" t="s">
        <v>518</v>
      </c>
      <c r="G172" s="9">
        <v>10.423524293373474</v>
      </c>
      <c r="H172" s="10">
        <f t="shared" si="136"/>
        <v>0.89999211259978318</v>
      </c>
      <c r="I172" s="4">
        <f t="shared" si="170"/>
        <v>5.1333144015485388</v>
      </c>
      <c r="J172" s="4">
        <f t="shared" ref="J172:AH172" si="179">100*(LN(J363)-LN(I363))</f>
        <v>-4.3720524818105844</v>
      </c>
      <c r="K172" s="4">
        <f t="shared" si="179"/>
        <v>-0.56176837336430197</v>
      </c>
      <c r="L172" s="4">
        <f t="shared" si="179"/>
        <v>2.2320887544617918</v>
      </c>
      <c r="M172" s="4">
        <f t="shared" si="179"/>
        <v>4.0552390997115495</v>
      </c>
      <c r="N172" s="4">
        <f t="shared" si="179"/>
        <v>-3.7662334792010199E-2</v>
      </c>
      <c r="O172" s="4">
        <f t="shared" si="179"/>
        <v>-4.0377641322152158</v>
      </c>
      <c r="P172" s="4">
        <f t="shared" si="179"/>
        <v>2.7350218673873883</v>
      </c>
      <c r="Q172" s="4">
        <f t="shared" si="179"/>
        <v>1.7626230126337461</v>
      </c>
      <c r="R172" s="4">
        <f t="shared" si="179"/>
        <v>0.63635491119544696</v>
      </c>
      <c r="S172" s="4">
        <f t="shared" si="179"/>
        <v>2.7876182169617181</v>
      </c>
      <c r="T172" s="4">
        <f t="shared" si="179"/>
        <v>2.3805950680193533</v>
      </c>
      <c r="U172" s="4">
        <f t="shared" si="179"/>
        <v>1.0032679946826661</v>
      </c>
      <c r="V172" s="4">
        <f t="shared" si="179"/>
        <v>0.74130109912875497</v>
      </c>
      <c r="W172" s="4">
        <f t="shared" si="179"/>
        <v>-0.19019646364224485</v>
      </c>
      <c r="X172" s="4">
        <f t="shared" si="179"/>
        <v>-3.2644274625551972</v>
      </c>
      <c r="Y172" s="4">
        <f t="shared" si="179"/>
        <v>-1.3961942599433286</v>
      </c>
      <c r="Z172" s="4">
        <f t="shared" si="179"/>
        <v>2.217293007407406</v>
      </c>
      <c r="AA172" s="4">
        <f t="shared" si="179"/>
        <v>2.7084026436655861</v>
      </c>
      <c r="AB172" s="4">
        <f t="shared" si="179"/>
        <v>2.8645448037771359</v>
      </c>
      <c r="AC172" s="4">
        <f t="shared" si="179"/>
        <v>1.5394491276232714</v>
      </c>
      <c r="AD172" s="4">
        <f t="shared" si="179"/>
        <v>-1.3663820513144742</v>
      </c>
      <c r="AE172" s="4">
        <f t="shared" si="179"/>
        <v>-0.72631216757841344</v>
      </c>
      <c r="AF172" s="4">
        <f t="shared" si="179"/>
        <v>2.038964646804331</v>
      </c>
      <c r="AG172" s="4">
        <f t="shared" si="179"/>
        <v>2.384207195162702</v>
      </c>
      <c r="AH172" s="4">
        <f t="shared" si="179"/>
        <v>2.1322688046387483</v>
      </c>
      <c r="AI172" s="3">
        <v>2012</v>
      </c>
      <c r="AL172" t="s">
        <v>14</v>
      </c>
      <c r="AM172" t="s">
        <v>3</v>
      </c>
      <c r="AN172" t="s">
        <v>15</v>
      </c>
      <c r="AQ172" t="s">
        <v>13</v>
      </c>
    </row>
    <row r="173" spans="1:43" ht="15.6" x14ac:dyDescent="0.3">
      <c r="A173" t="s">
        <v>520</v>
      </c>
      <c r="B173" t="s">
        <v>521</v>
      </c>
      <c r="C173" t="s">
        <v>520</v>
      </c>
      <c r="D173" t="s">
        <v>521</v>
      </c>
      <c r="E173" s="5">
        <v>1.3640000000000001</v>
      </c>
      <c r="F173" t="s">
        <v>521</v>
      </c>
      <c r="G173" s="9">
        <v>32.778478536461265</v>
      </c>
      <c r="H173" s="10">
        <f t="shared" si="136"/>
        <v>3.6098480877046528</v>
      </c>
      <c r="I173" s="4">
        <f t="shared" si="170"/>
        <v>1.994979852615586</v>
      </c>
      <c r="J173" s="4">
        <f t="shared" ref="J173:AH173" si="180">100*(LN(J364)-LN(I364))</f>
        <v>-2.2753552358381057</v>
      </c>
      <c r="K173" s="4">
        <f t="shared" si="180"/>
        <v>-2.0225067342437342</v>
      </c>
      <c r="L173" s="4">
        <f t="shared" si="180"/>
        <v>3.0315512907796105</v>
      </c>
      <c r="M173" s="4">
        <f t="shared" si="180"/>
        <v>3.5046214979745471</v>
      </c>
      <c r="N173" s="4">
        <f t="shared" si="180"/>
        <v>6.5371611684737374</v>
      </c>
      <c r="O173" s="4">
        <f t="shared" si="180"/>
        <v>7.2231768162710708</v>
      </c>
      <c r="P173" s="4">
        <f t="shared" si="180"/>
        <v>7.6553511373061767</v>
      </c>
      <c r="Q173" s="4">
        <f t="shared" si="180"/>
        <v>7.5418302527763714</v>
      </c>
      <c r="R173" s="4">
        <f t="shared" si="180"/>
        <v>7.0350139217916663</v>
      </c>
      <c r="S173" s="4">
        <f t="shared" si="180"/>
        <v>3.7401698394873506</v>
      </c>
      <c r="T173" s="4">
        <f t="shared" si="180"/>
        <v>7.2158477319055336</v>
      </c>
      <c r="U173" s="4">
        <f t="shared" si="180"/>
        <v>13.009506227312251</v>
      </c>
      <c r="V173" s="4">
        <f t="shared" si="180"/>
        <v>7.1435622639750562</v>
      </c>
      <c r="W173" s="4">
        <f t="shared" si="180"/>
        <v>5.51723185287738</v>
      </c>
      <c r="X173" s="4">
        <f t="shared" si="180"/>
        <v>11.90233371604279</v>
      </c>
      <c r="Y173" s="4">
        <f t="shared" si="180"/>
        <v>4.1424770208887907</v>
      </c>
      <c r="Z173" s="4">
        <f t="shared" si="180"/>
        <v>2.846184844046995</v>
      </c>
      <c r="AA173" s="4">
        <f t="shared" si="180"/>
        <v>-4.9498499305359545</v>
      </c>
      <c r="AB173" s="4">
        <f t="shared" si="180"/>
        <v>-0.51371378225386621</v>
      </c>
      <c r="AC173" s="4">
        <f t="shared" si="180"/>
        <v>-0.36781170140702812</v>
      </c>
      <c r="AD173" s="4">
        <f t="shared" si="180"/>
        <v>1.0305240070803023</v>
      </c>
      <c r="AE173" s="4">
        <f t="shared" si="180"/>
        <v>1.2260458081721382</v>
      </c>
      <c r="AF173" s="4">
        <f t="shared" si="180"/>
        <v>0.31441055498664383</v>
      </c>
      <c r="AG173" s="4">
        <f t="shared" si="180"/>
        <v>0.5024893942382036</v>
      </c>
      <c r="AH173" s="4">
        <f t="shared" si="180"/>
        <v>0.87081846559744491</v>
      </c>
      <c r="AI173" s="3">
        <v>2012</v>
      </c>
      <c r="AL173" t="s">
        <v>14</v>
      </c>
      <c r="AM173" t="s">
        <v>3</v>
      </c>
      <c r="AN173" t="s">
        <v>15</v>
      </c>
      <c r="AQ173" t="s">
        <v>13</v>
      </c>
    </row>
    <row r="174" spans="1:43" ht="15.6" x14ac:dyDescent="0.3">
      <c r="A174" t="s">
        <v>523</v>
      </c>
      <c r="B174" t="s">
        <v>524</v>
      </c>
      <c r="C174" t="s">
        <v>523</v>
      </c>
      <c r="D174" t="s">
        <v>524</v>
      </c>
      <c r="E174" s="5">
        <v>11.224</v>
      </c>
      <c r="F174" t="s">
        <v>524</v>
      </c>
      <c r="G174" s="9">
        <v>14.929017447859735</v>
      </c>
      <c r="H174" s="10">
        <f t="shared" si="136"/>
        <v>2.6457219878745581</v>
      </c>
      <c r="I174" s="4">
        <f t="shared" si="170"/>
        <v>2.0662277106897164</v>
      </c>
      <c r="J174" s="4">
        <f t="shared" ref="J174:AH174" si="181">100*(LN(J365)-LN(I365))</f>
        <v>5.6609992519415897</v>
      </c>
      <c r="K174" s="4">
        <f t="shared" si="181"/>
        <v>1.4821860213428018</v>
      </c>
      <c r="L174" s="4">
        <f t="shared" si="181"/>
        <v>1.1032864793186548</v>
      </c>
      <c r="M174" s="4">
        <f t="shared" si="181"/>
        <v>0.69982601993032745</v>
      </c>
      <c r="N174" s="4">
        <f t="shared" si="181"/>
        <v>5.1692807932841589</v>
      </c>
      <c r="O174" s="4">
        <f t="shared" si="181"/>
        <v>4.194924946821299</v>
      </c>
      <c r="P174" s="4">
        <f t="shared" si="181"/>
        <v>3.5670320713187209</v>
      </c>
      <c r="Q174" s="4">
        <f t="shared" si="181"/>
        <v>4.5380244572598372</v>
      </c>
      <c r="R174" s="4">
        <f t="shared" si="181"/>
        <v>3.1930755941267819</v>
      </c>
      <c r="S174" s="4">
        <f t="shared" si="181"/>
        <v>3.714123377727141</v>
      </c>
      <c r="T174" s="4">
        <f t="shared" si="181"/>
        <v>0.67229916011548596</v>
      </c>
      <c r="U174" s="4">
        <f t="shared" si="181"/>
        <v>4.3975879348733926</v>
      </c>
      <c r="V174" s="4">
        <f t="shared" si="181"/>
        <v>4.8517024875465609</v>
      </c>
      <c r="W174" s="4">
        <f t="shared" si="181"/>
        <v>2.9541489050487257</v>
      </c>
      <c r="X174" s="4">
        <f t="shared" si="181"/>
        <v>4.5188548712856047</v>
      </c>
      <c r="Y174" s="4">
        <f t="shared" si="181"/>
        <v>5.1105508421038337</v>
      </c>
      <c r="Z174" s="4">
        <f t="shared" si="181"/>
        <v>3.3530968496645386</v>
      </c>
      <c r="AA174" s="4">
        <f t="shared" si="181"/>
        <v>2.0003296394927261</v>
      </c>
      <c r="AB174" s="4">
        <f t="shared" si="181"/>
        <v>1.5626272289319232</v>
      </c>
      <c r="AC174" s="4">
        <f t="shared" si="181"/>
        <v>-3.1316034897660217</v>
      </c>
      <c r="AD174" s="4">
        <f t="shared" si="181"/>
        <v>2.719746972820225</v>
      </c>
      <c r="AE174" s="4">
        <f t="shared" si="181"/>
        <v>1.2150694780958204</v>
      </c>
      <c r="AF174" s="4">
        <f t="shared" si="181"/>
        <v>1.257454466650465</v>
      </c>
      <c r="AG174" s="4">
        <f t="shared" si="181"/>
        <v>-2.1461158632263277E-2</v>
      </c>
      <c r="AH174" s="4">
        <f t="shared" si="181"/>
        <v>1.9393807727464463</v>
      </c>
      <c r="AI174" s="3">
        <v>2010</v>
      </c>
      <c r="AL174" t="s">
        <v>14</v>
      </c>
      <c r="AM174" t="s">
        <v>3</v>
      </c>
      <c r="AN174" t="s">
        <v>15</v>
      </c>
      <c r="AQ174" t="s">
        <v>13</v>
      </c>
    </row>
    <row r="175" spans="1:43" ht="15.6" x14ac:dyDescent="0.3">
      <c r="A175" t="s">
        <v>526</v>
      </c>
      <c r="B175" t="s">
        <v>527</v>
      </c>
      <c r="C175" t="s">
        <v>526</v>
      </c>
      <c r="D175" t="s">
        <v>527</v>
      </c>
      <c r="E175" s="5">
        <v>78.558999999999997</v>
      </c>
      <c r="F175" t="s">
        <v>527</v>
      </c>
      <c r="G175" s="9">
        <v>29.736213839025925</v>
      </c>
      <c r="H175" s="10">
        <f t="shared" si="136"/>
        <v>2.1877808397331737</v>
      </c>
      <c r="I175" s="4">
        <f t="shared" si="170"/>
        <v>-1.0701425865080161</v>
      </c>
      <c r="J175" s="4">
        <f t="shared" ref="J175:AH175" si="182">100*(LN(J366)-LN(I366))</f>
        <v>3.8564212941526677</v>
      </c>
      <c r="K175" s="4">
        <f t="shared" si="182"/>
        <v>6.085331699628771</v>
      </c>
      <c r="L175" s="4">
        <f t="shared" si="182"/>
        <v>-7.2682656814103019</v>
      </c>
      <c r="M175" s="4">
        <f t="shared" si="182"/>
        <v>5.0613072320258468</v>
      </c>
      <c r="N175" s="4">
        <f t="shared" si="182"/>
        <v>4.9091609849165607</v>
      </c>
      <c r="O175" s="4">
        <f t="shared" si="182"/>
        <v>5.4173748391378673</v>
      </c>
      <c r="P175" s="4">
        <f t="shared" si="182"/>
        <v>-1.6135717004282846</v>
      </c>
      <c r="Q175" s="4">
        <f t="shared" si="182"/>
        <v>-4.8538927378504404</v>
      </c>
      <c r="R175" s="4">
        <f t="shared" si="182"/>
        <v>5.1367032057860307</v>
      </c>
      <c r="S175" s="4">
        <f t="shared" si="182"/>
        <v>-7.252235331521284</v>
      </c>
      <c r="T175" s="4">
        <f t="shared" si="182"/>
        <v>4.7050766660035492</v>
      </c>
      <c r="U175" s="4">
        <f t="shared" si="182"/>
        <v>3.9385749481336774</v>
      </c>
      <c r="V175" s="4">
        <f t="shared" si="182"/>
        <v>7.7535419103659464</v>
      </c>
      <c r="W175" s="4">
        <f t="shared" si="182"/>
        <v>6.8381948605628295</v>
      </c>
      <c r="X175" s="4">
        <f t="shared" si="182"/>
        <v>5.4174156735739665</v>
      </c>
      <c r="Y175" s="4">
        <f t="shared" si="182"/>
        <v>3.3251715496578349</v>
      </c>
      <c r="Z175" s="4">
        <f t="shared" si="182"/>
        <v>-0.60951558263928618</v>
      </c>
      <c r="AA175" s="4">
        <f t="shared" si="182"/>
        <v>-6.3257982749186148</v>
      </c>
      <c r="AB175" s="4">
        <f t="shared" si="182"/>
        <v>7.2421380072835717</v>
      </c>
      <c r="AC175" s="4">
        <f t="shared" si="182"/>
        <v>6.9405955253338369</v>
      </c>
      <c r="AD175" s="4">
        <f t="shared" si="182"/>
        <v>0.83071220049175665</v>
      </c>
      <c r="AE175" s="4">
        <f t="shared" si="182"/>
        <v>2.9445331055263146</v>
      </c>
      <c r="AF175" s="4">
        <f t="shared" si="182"/>
        <v>1.7636570820946496</v>
      </c>
      <c r="AG175" s="4">
        <f t="shared" si="182"/>
        <v>1.9189237942462967</v>
      </c>
      <c r="AH175" s="4">
        <f t="shared" si="182"/>
        <v>1.7908891494167634</v>
      </c>
      <c r="AI175" s="3">
        <v>2013</v>
      </c>
      <c r="AL175" t="s">
        <v>14</v>
      </c>
      <c r="AM175" t="s">
        <v>3</v>
      </c>
      <c r="AN175" t="s">
        <v>15</v>
      </c>
      <c r="AQ175" t="s">
        <v>13</v>
      </c>
    </row>
    <row r="176" spans="1:43" ht="15.6" x14ac:dyDescent="0.3">
      <c r="A176" t="s">
        <v>529</v>
      </c>
      <c r="B176" t="s">
        <v>530</v>
      </c>
      <c r="C176" t="s">
        <v>529</v>
      </c>
      <c r="D176" t="s">
        <v>530</v>
      </c>
      <c r="E176" s="5">
        <v>5.9820000000000002</v>
      </c>
      <c r="F176" t="s">
        <v>530</v>
      </c>
      <c r="G176" s="9" t="e">
        <v>#VALUE!</v>
      </c>
      <c r="H176" s="10" t="e">
        <f t="shared" si="136"/>
        <v>#VALUE!</v>
      </c>
      <c r="I176" s="4" t="e">
        <f t="shared" si="170"/>
        <v>#VALUE!</v>
      </c>
      <c r="J176" s="4" t="e">
        <f t="shared" ref="J176:AH176" si="183">100*(LN(J367)-LN(I367))</f>
        <v>#VALUE!</v>
      </c>
      <c r="K176" s="4">
        <f t="shared" si="183"/>
        <v>-11.54075360108564</v>
      </c>
      <c r="L176" s="4">
        <f t="shared" si="183"/>
        <v>-21.526795763606987</v>
      </c>
      <c r="M176" s="4">
        <f t="shared" si="183"/>
        <v>-9.9416455334550236</v>
      </c>
      <c r="N176" s="4">
        <f t="shared" si="183"/>
        <v>-9.3447674369982359</v>
      </c>
      <c r="O176" s="4">
        <f t="shared" si="183"/>
        <v>-22.341145427248055</v>
      </c>
      <c r="P176" s="4">
        <f t="shared" si="183"/>
        <v>10.314402721498972</v>
      </c>
      <c r="Q176" s="4">
        <f t="shared" si="183"/>
        <v>13.480336555721362</v>
      </c>
      <c r="R176" s="4">
        <f t="shared" si="183"/>
        <v>15.331571184969128</v>
      </c>
      <c r="S176" s="4">
        <f t="shared" si="183"/>
        <v>16.912315508350151</v>
      </c>
      <c r="T176" s="4">
        <f t="shared" si="183"/>
        <v>13.086182861139406</v>
      </c>
      <c r="U176" s="4">
        <f t="shared" si="183"/>
        <v>14.270713995996065</v>
      </c>
      <c r="V176" s="4">
        <f t="shared" si="183"/>
        <v>12.120763903184884</v>
      </c>
      <c r="W176" s="4">
        <f t="shared" si="183"/>
        <v>10.670149872944634</v>
      </c>
      <c r="X176" s="4">
        <f t="shared" si="183"/>
        <v>8.8190237068719313</v>
      </c>
      <c r="Y176" s="4">
        <f t="shared" si="183"/>
        <v>8.9001426117604865</v>
      </c>
      <c r="Z176" s="4">
        <f t="shared" si="183"/>
        <v>12.168888242363174</v>
      </c>
      <c r="AA176" s="4">
        <f t="shared" si="183"/>
        <v>4.364947470130609</v>
      </c>
      <c r="AB176" s="4">
        <f t="shared" si="183"/>
        <v>7.1768605127500606</v>
      </c>
      <c r="AC176" s="4">
        <f t="shared" si="183"/>
        <v>12.163926537455794</v>
      </c>
      <c r="AD176" s="4">
        <f t="shared" si="183"/>
        <v>8.8944446406150846</v>
      </c>
      <c r="AE176" s="4">
        <f t="shared" si="183"/>
        <v>8.1192431386565289</v>
      </c>
      <c r="AF176" s="4">
        <f t="shared" si="183"/>
        <v>8.2355536660140061</v>
      </c>
      <c r="AG176" s="4">
        <f t="shared" si="183"/>
        <v>6.5905654803932734</v>
      </c>
      <c r="AH176" s="4">
        <f t="shared" si="183"/>
        <v>6.9098478753289783</v>
      </c>
      <c r="AI176" s="3">
        <v>2004</v>
      </c>
      <c r="AL176" t="s">
        <v>14</v>
      </c>
      <c r="AM176" t="s">
        <v>3</v>
      </c>
      <c r="AN176" t="s">
        <v>15</v>
      </c>
      <c r="AQ176" t="s">
        <v>13</v>
      </c>
    </row>
    <row r="177" spans="1:43" ht="15.6" x14ac:dyDescent="0.3">
      <c r="A177" t="s">
        <v>532</v>
      </c>
      <c r="B177" t="s">
        <v>533</v>
      </c>
      <c r="C177" t="s">
        <v>532</v>
      </c>
      <c r="D177" t="s">
        <v>533</v>
      </c>
      <c r="E177" s="5">
        <v>1.0999999999999999E-2</v>
      </c>
      <c r="F177" t="s">
        <v>533</v>
      </c>
      <c r="G177" s="9" t="e">
        <v>#VALUE!</v>
      </c>
      <c r="H177" s="10" t="e">
        <f t="shared" si="136"/>
        <v>#VALUE!</v>
      </c>
      <c r="I177" s="4" t="e">
        <f t="shared" si="170"/>
        <v>#VALUE!</v>
      </c>
      <c r="J177" s="4" t="e">
        <f t="shared" ref="J177:AH177" si="184">100*(LN(J368)-LN(I368))</f>
        <v>#VALUE!</v>
      </c>
      <c r="K177" s="4" t="e">
        <f t="shared" si="184"/>
        <v>#VALUE!</v>
      </c>
      <c r="L177" s="4" t="e">
        <f t="shared" si="184"/>
        <v>#VALUE!</v>
      </c>
      <c r="M177" s="4" t="e">
        <f t="shared" si="184"/>
        <v>#VALUE!</v>
      </c>
      <c r="N177" s="4" t="e">
        <f t="shared" si="184"/>
        <v>#VALUE!</v>
      </c>
      <c r="O177" s="4" t="e">
        <f t="shared" si="184"/>
        <v>#VALUE!</v>
      </c>
      <c r="P177" s="4" t="e">
        <f t="shared" si="184"/>
        <v>#VALUE!</v>
      </c>
      <c r="Q177" s="4" t="e">
        <f t="shared" si="184"/>
        <v>#VALUE!</v>
      </c>
      <c r="R177" s="4" t="e">
        <f t="shared" si="184"/>
        <v>#VALUE!</v>
      </c>
      <c r="S177" s="4" t="e">
        <f t="shared" si="184"/>
        <v>#VALUE!</v>
      </c>
      <c r="T177" s="4" t="e">
        <f t="shared" si="184"/>
        <v>#VALUE!</v>
      </c>
      <c r="U177" s="4">
        <f t="shared" si="184"/>
        <v>-4.4326218870772038</v>
      </c>
      <c r="V177" s="4">
        <f t="shared" si="184"/>
        <v>-2.9617293351620333</v>
      </c>
      <c r="W177" s="4">
        <f t="shared" si="184"/>
        <v>-5.4752816883405053</v>
      </c>
      <c r="X177" s="4">
        <f t="shared" si="184"/>
        <v>1.5464681209151898</v>
      </c>
      <c r="Y177" s="4">
        <f t="shared" si="184"/>
        <v>4.8751828932729779</v>
      </c>
      <c r="Z177" s="4">
        <f t="shared" si="184"/>
        <v>6.3967132678429905</v>
      </c>
      <c r="AA177" s="4">
        <f t="shared" si="184"/>
        <v>-5.8188975628779005</v>
      </c>
      <c r="AB177" s="4">
        <f t="shared" si="184"/>
        <v>-4.0558161706504947</v>
      </c>
      <c r="AC177" s="4">
        <f t="shared" si="184"/>
        <v>6.8313568234135147</v>
      </c>
      <c r="AD177" s="4">
        <f t="shared" si="184"/>
        <v>-1.1003234863467881</v>
      </c>
      <c r="AE177" s="4">
        <f t="shared" si="184"/>
        <v>0.22761567764124635</v>
      </c>
      <c r="AF177" s="4">
        <f t="shared" si="184"/>
        <v>1.8222354758728798</v>
      </c>
      <c r="AG177" s="4">
        <f t="shared" si="184"/>
        <v>3.0381894170551149</v>
      </c>
      <c r="AH177" s="4">
        <f t="shared" si="184"/>
        <v>3.4913652018273567</v>
      </c>
      <c r="AI177" s="3">
        <v>2012</v>
      </c>
      <c r="AL177" t="s">
        <v>14</v>
      </c>
      <c r="AM177" t="s">
        <v>3</v>
      </c>
      <c r="AN177" t="s">
        <v>15</v>
      </c>
      <c r="AQ177" t="s">
        <v>13</v>
      </c>
    </row>
    <row r="178" spans="1:43" ht="15.6" x14ac:dyDescent="0.3">
      <c r="A178" t="s">
        <v>535</v>
      </c>
      <c r="B178" t="s">
        <v>536</v>
      </c>
      <c r="C178" t="s">
        <v>535</v>
      </c>
      <c r="D178" t="s">
        <v>536</v>
      </c>
      <c r="E178" s="5">
        <v>41.087000000000003</v>
      </c>
      <c r="F178" t="s">
        <v>536</v>
      </c>
      <c r="G178" s="9">
        <v>2.3539163470878108</v>
      </c>
      <c r="H178" s="10">
        <f t="shared" si="136"/>
        <v>3.0542093172937497</v>
      </c>
      <c r="I178" s="4">
        <f t="shared" si="170"/>
        <v>-1.7286495033088656</v>
      </c>
      <c r="J178" s="4">
        <f t="shared" ref="J178:AH178" si="185">100*(LN(J369)-LN(I369))</f>
        <v>-0.50192478018971087</v>
      </c>
      <c r="K178" s="4">
        <f t="shared" si="185"/>
        <v>4.778232041609165</v>
      </c>
      <c r="L178" s="4">
        <f t="shared" si="185"/>
        <v>2.6846123351763396</v>
      </c>
      <c r="M178" s="4">
        <f t="shared" si="185"/>
        <v>7.7578026429632629</v>
      </c>
      <c r="N178" s="4">
        <f t="shared" si="185"/>
        <v>5.3854733563911239</v>
      </c>
      <c r="O178" s="4">
        <f t="shared" si="185"/>
        <v>2.1086775059639962</v>
      </c>
      <c r="P178" s="4">
        <f t="shared" si="185"/>
        <v>0.61903458699692493</v>
      </c>
      <c r="Q178" s="4">
        <f t="shared" si="185"/>
        <v>4.8191079844055906</v>
      </c>
      <c r="R178" s="4">
        <f t="shared" si="185"/>
        <v>1.9465572490231509</v>
      </c>
      <c r="S178" s="4">
        <f t="shared" si="185"/>
        <v>5.1632210610112139</v>
      </c>
      <c r="T178" s="4">
        <f t="shared" si="185"/>
        <v>3.6815533624196206</v>
      </c>
      <c r="U178" s="4">
        <f t="shared" si="185"/>
        <v>2.560758946956021</v>
      </c>
      <c r="V178" s="4">
        <f t="shared" si="185"/>
        <v>1.9777791971081982</v>
      </c>
      <c r="W178" s="4">
        <f t="shared" si="185"/>
        <v>6.3516458684325983</v>
      </c>
      <c r="X178" s="4">
        <f t="shared" si="185"/>
        <v>3.3869939836977281</v>
      </c>
      <c r="Y178" s="4">
        <f t="shared" si="185"/>
        <v>4.4436543346336066</v>
      </c>
      <c r="Z178" s="4">
        <f t="shared" si="185"/>
        <v>6.3989863639404732</v>
      </c>
      <c r="AA178" s="4">
        <f t="shared" si="185"/>
        <v>4.359183519275156</v>
      </c>
      <c r="AB178" s="4">
        <f t="shared" si="185"/>
        <v>4.0978245099724475</v>
      </c>
      <c r="AC178" s="4">
        <f t="shared" si="185"/>
        <v>3.4140390737848136</v>
      </c>
      <c r="AD178" s="4">
        <f t="shared" si="185"/>
        <v>-0.76770127425422885</v>
      </c>
      <c r="AE178" s="4">
        <f t="shared" si="185"/>
        <v>0.29774089346688015</v>
      </c>
      <c r="AF178" s="4">
        <f t="shared" si="185"/>
        <v>1.7090217797200324</v>
      </c>
      <c r="AG178" s="4">
        <f t="shared" si="185"/>
        <v>2.1088165811084636</v>
      </c>
      <c r="AH178" s="4">
        <f t="shared" si="185"/>
        <v>2.3570006293335055</v>
      </c>
      <c r="AI178" s="3">
        <v>2013</v>
      </c>
      <c r="AL178" t="s">
        <v>14</v>
      </c>
      <c r="AM178" t="s">
        <v>3</v>
      </c>
      <c r="AN178" t="s">
        <v>15</v>
      </c>
      <c r="AQ178" t="s">
        <v>13</v>
      </c>
    </row>
    <row r="179" spans="1:43" ht="15.6" x14ac:dyDescent="0.3">
      <c r="A179" t="s">
        <v>538</v>
      </c>
      <c r="B179" t="s">
        <v>539</v>
      </c>
      <c r="C179" t="s">
        <v>538</v>
      </c>
      <c r="D179" t="s">
        <v>539</v>
      </c>
      <c r="E179" s="5">
        <v>42.652000000000001</v>
      </c>
      <c r="F179" t="s">
        <v>539</v>
      </c>
      <c r="G179" s="9" t="e">
        <v>#VALUE!</v>
      </c>
      <c r="H179" s="10" t="e">
        <f t="shared" si="136"/>
        <v>#VALUE!</v>
      </c>
      <c r="I179" s="4" t="e">
        <f t="shared" si="170"/>
        <v>#VALUE!</v>
      </c>
      <c r="J179" s="4" t="e">
        <f t="shared" ref="J179:AH179" si="186">100*(LN(J370)-LN(I370))</f>
        <v>#VALUE!</v>
      </c>
      <c r="K179" s="4">
        <f t="shared" si="186"/>
        <v>-15.716791215085024</v>
      </c>
      <c r="L179" s="4">
        <f t="shared" si="186"/>
        <v>-25.027331846581191</v>
      </c>
      <c r="M179" s="4">
        <f t="shared" si="186"/>
        <v>-12.110600914730796</v>
      </c>
      <c r="N179" s="4">
        <f t="shared" si="186"/>
        <v>-9.4345323365693901</v>
      </c>
      <c r="O179" s="4">
        <f t="shared" si="186"/>
        <v>-2.3771428245005666</v>
      </c>
      <c r="P179" s="4">
        <f t="shared" si="186"/>
        <v>-0.97052315350030227</v>
      </c>
      <c r="Q179" s="4">
        <f t="shared" si="186"/>
        <v>0.6685496018324244</v>
      </c>
      <c r="R179" s="4">
        <f t="shared" si="186"/>
        <v>6.6858355663075741</v>
      </c>
      <c r="S179" s="4">
        <f t="shared" si="186"/>
        <v>9.6986589041438975</v>
      </c>
      <c r="T179" s="4">
        <f t="shared" si="186"/>
        <v>6.0718100818739629</v>
      </c>
      <c r="U179" s="4">
        <f t="shared" si="186"/>
        <v>9.890480584639505</v>
      </c>
      <c r="V179" s="4">
        <f t="shared" si="186"/>
        <v>11.872621631184543</v>
      </c>
      <c r="W179" s="4">
        <f t="shared" si="186"/>
        <v>3.7736564268170625</v>
      </c>
      <c r="X179" s="4">
        <f t="shared" si="186"/>
        <v>7.906757184313129</v>
      </c>
      <c r="Y179" s="4">
        <f t="shared" si="186"/>
        <v>8.4858905301324228</v>
      </c>
      <c r="Z179" s="4">
        <f t="shared" si="186"/>
        <v>2.7154624684605722</v>
      </c>
      <c r="AA179" s="4">
        <f t="shared" si="186"/>
        <v>-16.018440889886776</v>
      </c>
      <c r="AB179" s="4">
        <f t="shared" si="186"/>
        <v>0.66452961084060291</v>
      </c>
      <c r="AC179" s="4">
        <f t="shared" si="186"/>
        <v>5.6396801547704101</v>
      </c>
      <c r="AD179" s="4">
        <f t="shared" si="186"/>
        <v>0.69573398025895017</v>
      </c>
      <c r="AE179" s="4">
        <f t="shared" si="186"/>
        <v>11.081440016985589</v>
      </c>
      <c r="AF179" s="4">
        <f t="shared" si="186"/>
        <v>-12.698720273797193</v>
      </c>
      <c r="AG179" s="4">
        <f t="shared" si="186"/>
        <v>-9.273573409273439</v>
      </c>
      <c r="AH179" s="4">
        <f t="shared" si="186"/>
        <v>2.1563798019261782</v>
      </c>
      <c r="AI179" s="3">
        <v>2014</v>
      </c>
      <c r="AL179" t="s">
        <v>14</v>
      </c>
      <c r="AM179" t="s">
        <v>3</v>
      </c>
      <c r="AN179" t="s">
        <v>15</v>
      </c>
      <c r="AQ179" t="s">
        <v>13</v>
      </c>
    </row>
    <row r="180" spans="1:43" ht="15.6" x14ac:dyDescent="0.3">
      <c r="A180" t="s">
        <v>541</v>
      </c>
      <c r="B180" t="s">
        <v>542</v>
      </c>
      <c r="C180" t="s">
        <v>541</v>
      </c>
      <c r="D180" t="s">
        <v>542</v>
      </c>
      <c r="E180" s="5">
        <v>9.8559999999999999</v>
      </c>
      <c r="F180" t="s">
        <v>542</v>
      </c>
      <c r="G180" s="9">
        <v>294.89943950270646</v>
      </c>
      <c r="H180" s="10">
        <f t="shared" si="136"/>
        <v>-2.0987064889679621</v>
      </c>
      <c r="I180" s="4">
        <f t="shared" si="170"/>
        <v>-2.3099929755170834</v>
      </c>
      <c r="J180" s="4">
        <f t="shared" ref="J180:AH180" si="187">100*(LN(J371)-LN(I371))</f>
        <v>-1.1926069287095942</v>
      </c>
      <c r="K180" s="4">
        <f t="shared" si="187"/>
        <v>-3.5462766334639184</v>
      </c>
      <c r="L180" s="4">
        <f t="shared" si="187"/>
        <v>0.28494663027682776</v>
      </c>
      <c r="M180" s="4">
        <f t="shared" si="187"/>
        <v>-1.431615943931952</v>
      </c>
      <c r="N180" s="4">
        <f t="shared" si="187"/>
        <v>3.8839971579271548</v>
      </c>
      <c r="O180" s="4">
        <f t="shared" si="187"/>
        <v>2.7506239965614299</v>
      </c>
      <c r="P180" s="4">
        <f t="shared" si="187"/>
        <v>-8.6020770534675606</v>
      </c>
      <c r="Q180" s="4">
        <f t="shared" si="187"/>
        <v>-3.1038275021916917</v>
      </c>
      <c r="R180" s="4">
        <f t="shared" si="187"/>
        <v>12.886639472041139</v>
      </c>
      <c r="S180" s="4">
        <f t="shared" si="187"/>
        <v>-3.7517764555051514</v>
      </c>
      <c r="T180" s="4">
        <f t="shared" si="187"/>
        <v>-3.1834624451780869</v>
      </c>
      <c r="U180" s="4">
        <f t="shared" si="187"/>
        <v>2.5779000764512006</v>
      </c>
      <c r="V180" s="4">
        <f t="shared" si="187"/>
        <v>3.3906100776720294</v>
      </c>
      <c r="W180" s="4">
        <f t="shared" si="187"/>
        <v>-4.0354881582461033</v>
      </c>
      <c r="X180" s="4">
        <f t="shared" si="187"/>
        <v>-10.563172437611712</v>
      </c>
      <c r="Y180" s="4">
        <f t="shared" si="187"/>
        <v>-18.435065427410535</v>
      </c>
      <c r="Z180" s="4">
        <f t="shared" si="187"/>
        <v>-22.957102918771533</v>
      </c>
      <c r="AA180" s="4">
        <f t="shared" si="187"/>
        <v>-6.938709711830704</v>
      </c>
      <c r="AB180" s="4">
        <f t="shared" si="187"/>
        <v>0.83900428168917074</v>
      </c>
      <c r="AC180" s="4">
        <f t="shared" si="187"/>
        <v>1.813810263080029</v>
      </c>
      <c r="AD180" s="4">
        <f t="shared" si="187"/>
        <v>4.0174807961015802</v>
      </c>
      <c r="AE180" s="4">
        <f t="shared" si="187"/>
        <v>1.2747217603120475</v>
      </c>
      <c r="AF180" s="4">
        <f t="shared" si="187"/>
        <v>1.513106059307745</v>
      </c>
      <c r="AG180" s="4">
        <f t="shared" si="187"/>
        <v>-1.5005691469838212E-3</v>
      </c>
      <c r="AH180" s="4">
        <f t="shared" si="187"/>
        <v>0.25346587639525353</v>
      </c>
      <c r="AI180" s="3">
        <v>2010</v>
      </c>
      <c r="AL180" t="s">
        <v>14</v>
      </c>
      <c r="AM180" t="s">
        <v>3</v>
      </c>
      <c r="AN180" t="s">
        <v>15</v>
      </c>
      <c r="AQ180" t="s">
        <v>13</v>
      </c>
    </row>
    <row r="181" spans="1:43" ht="15.6" x14ac:dyDescent="0.3">
      <c r="A181" t="s">
        <v>544</v>
      </c>
      <c r="B181" t="s">
        <v>545</v>
      </c>
      <c r="C181" t="s">
        <v>544</v>
      </c>
      <c r="D181" t="s">
        <v>545</v>
      </c>
      <c r="E181" s="5">
        <v>65.385999999999996</v>
      </c>
      <c r="F181" t="s">
        <v>545</v>
      </c>
      <c r="G181" s="9">
        <v>71.585577243298047</v>
      </c>
      <c r="H181" s="10">
        <f t="shared" si="136"/>
        <v>1.5025467186358827</v>
      </c>
      <c r="I181" s="4">
        <f t="shared" si="170"/>
        <v>-1.5963249524423517</v>
      </c>
      <c r="J181" s="4">
        <f t="shared" ref="J181:AH181" si="188">100*(LN(J372)-LN(I372))</f>
        <v>0.19209581709329626</v>
      </c>
      <c r="K181" s="4">
        <f t="shared" si="188"/>
        <v>2.3874413245748016</v>
      </c>
      <c r="L181" s="4">
        <f t="shared" si="188"/>
        <v>3.6899622516081365</v>
      </c>
      <c r="M181" s="4">
        <f t="shared" si="188"/>
        <v>2.2176074254321776</v>
      </c>
      <c r="N181" s="4">
        <f t="shared" si="188"/>
        <v>2.3925271305158091</v>
      </c>
      <c r="O181" s="4">
        <f t="shared" si="188"/>
        <v>2.2631258046919456</v>
      </c>
      <c r="P181" s="4">
        <f t="shared" si="188"/>
        <v>3.1748348992417519</v>
      </c>
      <c r="Q181" s="4">
        <f t="shared" si="188"/>
        <v>2.74577194754837</v>
      </c>
      <c r="R181" s="4">
        <f t="shared" si="188"/>
        <v>3.3559590243044113</v>
      </c>
      <c r="S181" s="4">
        <f t="shared" si="188"/>
        <v>2.2449045537685564</v>
      </c>
      <c r="T181" s="4">
        <f t="shared" si="188"/>
        <v>2.0748179731246097</v>
      </c>
      <c r="U181" s="4">
        <f t="shared" si="188"/>
        <v>3.8184512001707915</v>
      </c>
      <c r="V181" s="4">
        <f t="shared" si="188"/>
        <v>1.9385477461433709</v>
      </c>
      <c r="W181" s="4">
        <f t="shared" si="188"/>
        <v>2.1132985903399515</v>
      </c>
      <c r="X181" s="4">
        <f t="shared" si="188"/>
        <v>2.4190179537717071</v>
      </c>
      <c r="Y181" s="4">
        <f t="shared" si="188"/>
        <v>1.8621763699719907</v>
      </c>
      <c r="Z181" s="4">
        <f t="shared" si="188"/>
        <v>-1.0058909742626909</v>
      </c>
      <c r="AA181" s="4">
        <f t="shared" si="188"/>
        <v>-5.0459458005033042</v>
      </c>
      <c r="AB181" s="4">
        <f t="shared" si="188"/>
        <v>1.1355426203385477</v>
      </c>
      <c r="AC181" s="4">
        <f t="shared" si="188"/>
        <v>2.0929907169175976E-3</v>
      </c>
      <c r="AD181" s="4">
        <f t="shared" si="188"/>
        <v>-4.600725131354011E-3</v>
      </c>
      <c r="AE181" s="4">
        <f t="shared" si="188"/>
        <v>1.05307666594463</v>
      </c>
      <c r="AF181" s="4">
        <f t="shared" si="188"/>
        <v>2.2901080894522252</v>
      </c>
      <c r="AG181" s="4">
        <f t="shared" si="188"/>
        <v>1.826630450131006</v>
      </c>
      <c r="AH181" s="4">
        <f t="shared" si="188"/>
        <v>1.5209863079876484</v>
      </c>
      <c r="AI181" s="3">
        <v>2014</v>
      </c>
      <c r="AL181" t="s">
        <v>14</v>
      </c>
      <c r="AM181" t="s">
        <v>3</v>
      </c>
      <c r="AN181" t="s">
        <v>15</v>
      </c>
      <c r="AQ181" t="s">
        <v>13</v>
      </c>
    </row>
    <row r="182" spans="1:43" ht="15.6" x14ac:dyDescent="0.3">
      <c r="A182" t="s">
        <v>547</v>
      </c>
      <c r="B182" t="s">
        <v>548</v>
      </c>
      <c r="C182" t="s">
        <v>547</v>
      </c>
      <c r="D182" t="s">
        <v>548</v>
      </c>
      <c r="E182" s="5">
        <v>323.68700000000001</v>
      </c>
      <c r="F182" t="s">
        <v>548</v>
      </c>
      <c r="G182" s="9">
        <v>100</v>
      </c>
      <c r="H182" s="10">
        <f t="shared" si="136"/>
        <v>1.435377880481931</v>
      </c>
      <c r="I182" s="4">
        <f t="shared" si="170"/>
        <v>-1.4023760010241304</v>
      </c>
      <c r="J182" s="4">
        <f t="shared" ref="J182:AH182" si="189">100*(LN(J373)-LN(I373))</f>
        <v>2.1661999406386911</v>
      </c>
      <c r="K182" s="4">
        <f t="shared" si="189"/>
        <v>1.4052794453244033</v>
      </c>
      <c r="L182" s="4">
        <f t="shared" si="189"/>
        <v>2.7442403473923349</v>
      </c>
      <c r="M182" s="4">
        <f t="shared" si="189"/>
        <v>1.4994228576414415</v>
      </c>
      <c r="N182" s="4">
        <f t="shared" si="189"/>
        <v>2.5608390375106538</v>
      </c>
      <c r="O182" s="4">
        <f t="shared" si="189"/>
        <v>3.1938275117129322</v>
      </c>
      <c r="P182" s="4">
        <f t="shared" si="189"/>
        <v>3.1874152295573666</v>
      </c>
      <c r="Q182" s="4">
        <f t="shared" si="189"/>
        <v>3.4360394174006714</v>
      </c>
      <c r="R182" s="4">
        <f t="shared" si="189"/>
        <v>2.9060291050875264</v>
      </c>
      <c r="S182" s="4">
        <f t="shared" si="189"/>
        <v>-5.765288963992532E-2</v>
      </c>
      <c r="T182" s="4">
        <f t="shared" si="189"/>
        <v>0.79239822212002764</v>
      </c>
      <c r="U182" s="4">
        <f t="shared" si="189"/>
        <v>1.8301408367950245</v>
      </c>
      <c r="V182" s="4">
        <f t="shared" si="189"/>
        <v>2.8064408140085817</v>
      </c>
      <c r="W182" s="4">
        <f t="shared" si="189"/>
        <v>2.3656730967955397</v>
      </c>
      <c r="X182" s="4">
        <f t="shared" si="189"/>
        <v>1.6853714534722286</v>
      </c>
      <c r="Y182" s="4">
        <f t="shared" si="189"/>
        <v>0.77344616077343886</v>
      </c>
      <c r="Z182" s="4">
        <f t="shared" si="189"/>
        <v>-1.2200919112689945</v>
      </c>
      <c r="AA182" s="4">
        <f t="shared" si="189"/>
        <v>-3.6825677467135165</v>
      </c>
      <c r="AB182" s="4">
        <f t="shared" si="189"/>
        <v>1.7264887344158097</v>
      </c>
      <c r="AC182" s="4">
        <f t="shared" si="189"/>
        <v>0.84477568000096426</v>
      </c>
      <c r="AD182" s="4">
        <f t="shared" si="189"/>
        <v>1.4565600136897672</v>
      </c>
      <c r="AE182" s="4">
        <f t="shared" si="189"/>
        <v>0.73698371420825026</v>
      </c>
      <c r="AF182" s="4">
        <f t="shared" si="189"/>
        <v>1.6648404558084806</v>
      </c>
      <c r="AG182" s="4">
        <f t="shared" si="189"/>
        <v>1.8067039639971583</v>
      </c>
      <c r="AH182" s="4">
        <f t="shared" si="189"/>
        <v>2.0933974028254809</v>
      </c>
      <c r="AI182" s="3">
        <v>2014</v>
      </c>
      <c r="AL182" t="s">
        <v>14</v>
      </c>
      <c r="AM182" t="s">
        <v>3</v>
      </c>
      <c r="AN182" t="s">
        <v>15</v>
      </c>
      <c r="AQ182" t="s">
        <v>13</v>
      </c>
    </row>
    <row r="183" spans="1:43" ht="15.6" x14ac:dyDescent="0.3">
      <c r="A183" t="s">
        <v>550</v>
      </c>
      <c r="B183" t="s">
        <v>551</v>
      </c>
      <c r="C183" t="s">
        <v>550</v>
      </c>
      <c r="D183" t="s">
        <v>551</v>
      </c>
      <c r="E183" s="5">
        <v>3.427</v>
      </c>
      <c r="F183" t="s">
        <v>551</v>
      </c>
      <c r="G183" s="9">
        <v>27.473805461992519</v>
      </c>
      <c r="H183" s="10">
        <f t="shared" si="136"/>
        <v>2.7582057742784749</v>
      </c>
      <c r="I183" s="4">
        <f t="shared" si="170"/>
        <v>2.8975493058227997</v>
      </c>
      <c r="J183" s="4">
        <f t="shared" ref="J183:AH183" si="190">100*(LN(J374)-LN(I374))</f>
        <v>7.0345338662500367</v>
      </c>
      <c r="K183" s="4">
        <f t="shared" si="190"/>
        <v>2.0246385098365849</v>
      </c>
      <c r="L183" s="4">
        <f t="shared" si="190"/>
        <v>6.0865155913669255</v>
      </c>
      <c r="M183" s="4">
        <f t="shared" si="190"/>
        <v>-2.0812183436927256</v>
      </c>
      <c r="N183" s="4">
        <f t="shared" si="190"/>
        <v>4.8087319987622834</v>
      </c>
      <c r="O183" s="4">
        <f t="shared" si="190"/>
        <v>3.7760882360561965</v>
      </c>
      <c r="P183" s="4">
        <f t="shared" si="190"/>
        <v>3.6521279367542903</v>
      </c>
      <c r="Q183" s="4">
        <f t="shared" si="190"/>
        <v>-3.4682867770179371</v>
      </c>
      <c r="R183" s="4">
        <f t="shared" si="190"/>
        <v>-2.1566219525567476</v>
      </c>
      <c r="S183" s="4">
        <f t="shared" si="190"/>
        <v>-3.7491245856228872</v>
      </c>
      <c r="T183" s="4">
        <f t="shared" si="190"/>
        <v>-7.3172963178596007</v>
      </c>
      <c r="U183" s="4">
        <f t="shared" si="190"/>
        <v>2.4514936419603117</v>
      </c>
      <c r="V183" s="4">
        <f t="shared" si="190"/>
        <v>4.5899483954199738</v>
      </c>
      <c r="W183" s="4">
        <f t="shared" si="190"/>
        <v>6.4633277794854394</v>
      </c>
      <c r="X183" s="4">
        <f t="shared" si="190"/>
        <v>3.7526808539411149</v>
      </c>
      <c r="Y183" s="4">
        <f t="shared" si="190"/>
        <v>6.0520419865040864</v>
      </c>
      <c r="Z183" s="4">
        <f t="shared" si="190"/>
        <v>6.625572177497574</v>
      </c>
      <c r="AA183" s="4">
        <f t="shared" si="190"/>
        <v>3.8299492368427224</v>
      </c>
      <c r="AB183" s="4">
        <f t="shared" si="190"/>
        <v>7.1663470018380693</v>
      </c>
      <c r="AC183" s="4">
        <f t="shared" si="190"/>
        <v>4.6761143479974621</v>
      </c>
      <c r="AD183" s="4">
        <f t="shared" si="190"/>
        <v>2.9150028639671532</v>
      </c>
      <c r="AE183" s="4">
        <f t="shared" si="190"/>
        <v>4.624247659090841</v>
      </c>
      <c r="AF183" s="4">
        <f t="shared" si="190"/>
        <v>3.0919073224676907</v>
      </c>
      <c r="AG183" s="4">
        <f t="shared" si="190"/>
        <v>2.1287589749048763</v>
      </c>
      <c r="AH183" s="4">
        <f t="shared" si="190"/>
        <v>1.8383204212238269</v>
      </c>
      <c r="AI183" s="3">
        <v>2014</v>
      </c>
      <c r="AL183" t="s">
        <v>14</v>
      </c>
      <c r="AM183" t="s">
        <v>3</v>
      </c>
      <c r="AN183" t="s">
        <v>15</v>
      </c>
      <c r="AQ183" t="s">
        <v>13</v>
      </c>
    </row>
    <row r="184" spans="1:43" ht="15.6" x14ac:dyDescent="0.3">
      <c r="A184" t="s">
        <v>553</v>
      </c>
      <c r="B184" t="s">
        <v>554</v>
      </c>
      <c r="C184" t="s">
        <v>553</v>
      </c>
      <c r="D184" t="s">
        <v>554</v>
      </c>
      <c r="E184" s="5">
        <v>31.343</v>
      </c>
      <c r="F184" t="s">
        <v>554</v>
      </c>
      <c r="G184" s="9" t="e">
        <v>#VALUE!</v>
      </c>
      <c r="H184" s="10" t="e">
        <f t="shared" si="136"/>
        <v>#VALUE!</v>
      </c>
      <c r="I184" s="4" t="e">
        <f t="shared" si="170"/>
        <v>#VALUE!</v>
      </c>
      <c r="J184" s="4" t="e">
        <f t="shared" ref="J184:AH184" si="191">100*(LN(J375)-LN(I375))</f>
        <v>#VALUE!</v>
      </c>
      <c r="K184" s="4">
        <f t="shared" si="191"/>
        <v>-4.6547987840780181</v>
      </c>
      <c r="L184" s="4">
        <f t="shared" si="191"/>
        <v>-7.2882596054432369</v>
      </c>
      <c r="M184" s="4">
        <f t="shared" si="191"/>
        <v>-2.7154652404629331</v>
      </c>
      <c r="N184" s="4">
        <f t="shared" si="191"/>
        <v>-0.23795862915143573</v>
      </c>
      <c r="O184" s="4">
        <f t="shared" si="191"/>
        <v>1.9344119051085684</v>
      </c>
      <c r="P184" s="4">
        <f t="shared" si="191"/>
        <v>2.7050673942612846</v>
      </c>
      <c r="Q184" s="4">
        <f t="shared" si="191"/>
        <v>2.7678855271293656</v>
      </c>
      <c r="R184" s="4">
        <f t="shared" si="191"/>
        <v>2.4161901515030948</v>
      </c>
      <c r="S184" s="4">
        <f t="shared" si="191"/>
        <v>2.9052230841319471</v>
      </c>
      <c r="T184" s="4">
        <f t="shared" si="191"/>
        <v>2.6921084866939893</v>
      </c>
      <c r="U184" s="4">
        <f t="shared" si="191"/>
        <v>3.0269973618944235</v>
      </c>
      <c r="V184" s="4">
        <f t="shared" si="191"/>
        <v>6.2938097338337329</v>
      </c>
      <c r="W184" s="4">
        <f t="shared" si="191"/>
        <v>5.6499410080025569</v>
      </c>
      <c r="X184" s="4">
        <f t="shared" si="191"/>
        <v>5.9069449426592868</v>
      </c>
      <c r="Y184" s="4">
        <f t="shared" si="191"/>
        <v>7.5568718615080854</v>
      </c>
      <c r="Z184" s="4">
        <f t="shared" si="191"/>
        <v>6.9292377292095253</v>
      </c>
      <c r="AA184" s="4">
        <f t="shared" si="191"/>
        <v>6.1067318476222709</v>
      </c>
      <c r="AB184" s="4">
        <f t="shared" si="191"/>
        <v>6.3880411173821372</v>
      </c>
      <c r="AC184" s="4">
        <f t="shared" si="191"/>
        <v>5.8900899247987581</v>
      </c>
      <c r="AD184" s="4">
        <f t="shared" si="191"/>
        <v>5.6856350580050119</v>
      </c>
      <c r="AE184" s="4">
        <f t="shared" si="191"/>
        <v>6.0453774484527045</v>
      </c>
      <c r="AF184" s="4">
        <f t="shared" si="191"/>
        <v>6.5957960065940568</v>
      </c>
      <c r="AG184" s="4">
        <f t="shared" si="191"/>
        <v>5.3859176948014564</v>
      </c>
      <c r="AH184" s="4">
        <f t="shared" si="191"/>
        <v>5.5730072232819339</v>
      </c>
      <c r="AI184" s="3">
        <v>2013</v>
      </c>
      <c r="AL184" t="s">
        <v>14</v>
      </c>
      <c r="AM184" t="s">
        <v>3</v>
      </c>
      <c r="AN184" t="s">
        <v>15</v>
      </c>
      <c r="AQ184" t="s">
        <v>13</v>
      </c>
    </row>
    <row r="185" spans="1:43" ht="15.6" x14ac:dyDescent="0.3">
      <c r="A185" t="s">
        <v>556</v>
      </c>
      <c r="B185" t="s">
        <v>557</v>
      </c>
      <c r="C185" t="s">
        <v>556</v>
      </c>
      <c r="D185" t="s">
        <v>557</v>
      </c>
      <c r="E185" s="5">
        <v>0.27500000000000002</v>
      </c>
      <c r="F185" t="s">
        <v>557</v>
      </c>
      <c r="G185" s="9">
        <v>6.1068763578999947</v>
      </c>
      <c r="H185" s="10">
        <f t="shared" si="136"/>
        <v>0.28458925871068286</v>
      </c>
      <c r="I185" s="4">
        <f t="shared" si="170"/>
        <v>1.0917079041334432</v>
      </c>
      <c r="J185" s="4">
        <f t="shared" ref="J185:AH185" si="192">100*(LN(J376)-LN(I376))</f>
        <v>0.58430707904744139</v>
      </c>
      <c r="K185" s="4">
        <f t="shared" si="192"/>
        <v>-1.1957191070814943</v>
      </c>
      <c r="L185" s="4">
        <f t="shared" si="192"/>
        <v>4.1771819945429556</v>
      </c>
      <c r="M185" s="4">
        <f t="shared" si="192"/>
        <v>-1.5666681458034404</v>
      </c>
      <c r="N185" s="4">
        <f t="shared" si="192"/>
        <v>-0.26501440208193117</v>
      </c>
      <c r="O185" s="4">
        <f t="shared" si="192"/>
        <v>2.2235204259510866</v>
      </c>
      <c r="P185" s="4">
        <f t="shared" si="192"/>
        <v>-1.3977977117002993</v>
      </c>
      <c r="Q185" s="4">
        <f t="shared" si="192"/>
        <v>-2.1969061202421258</v>
      </c>
      <c r="R185" s="4">
        <f t="shared" si="192"/>
        <v>3.4956679061760809</v>
      </c>
      <c r="S185" s="4">
        <f t="shared" si="192"/>
        <v>-5.7169040790533643</v>
      </c>
      <c r="T185" s="4">
        <f t="shared" si="192"/>
        <v>-7.598567058772332</v>
      </c>
      <c r="U185" s="4">
        <f t="shared" si="192"/>
        <v>1.883940241962101</v>
      </c>
      <c r="V185" s="4">
        <f t="shared" si="192"/>
        <v>1.6362111446216687</v>
      </c>
      <c r="W185" s="4">
        <f t="shared" si="192"/>
        <v>2.8952399266739093</v>
      </c>
      <c r="X185" s="4">
        <f t="shared" si="192"/>
        <v>5.8479304268061583</v>
      </c>
      <c r="Y185" s="4">
        <f t="shared" si="192"/>
        <v>2.7701268647053467</v>
      </c>
      <c r="Z185" s="4">
        <f t="shared" si="192"/>
        <v>3.9791947836429031</v>
      </c>
      <c r="AA185" s="4">
        <f t="shared" si="192"/>
        <v>1.1194788590810134</v>
      </c>
      <c r="AB185" s="4">
        <f t="shared" si="192"/>
        <v>-0.79382279061146477</v>
      </c>
      <c r="AC185" s="4">
        <f t="shared" si="192"/>
        <v>-1.0581994004919437</v>
      </c>
      <c r="AD185" s="4">
        <f t="shared" si="192"/>
        <v>-0.53283321444101972</v>
      </c>
      <c r="AE185" s="4">
        <f t="shared" si="192"/>
        <v>-0.32379224277079288</v>
      </c>
      <c r="AF185" s="4">
        <f t="shared" si="192"/>
        <v>2.9894755500770032E-2</v>
      </c>
      <c r="AG185" s="4">
        <f t="shared" si="192"/>
        <v>-4.2940719231145508</v>
      </c>
      <c r="AH185" s="4">
        <f t="shared" si="192"/>
        <v>2.6052146097976348</v>
      </c>
      <c r="AI185" s="3">
        <v>2013</v>
      </c>
      <c r="AL185" t="s">
        <v>14</v>
      </c>
      <c r="AM185" t="s">
        <v>3</v>
      </c>
      <c r="AN185" t="s">
        <v>15</v>
      </c>
      <c r="AQ185" t="s">
        <v>13</v>
      </c>
    </row>
    <row r="186" spans="1:43" ht="15.6" x14ac:dyDescent="0.3">
      <c r="A186" t="s">
        <v>559</v>
      </c>
      <c r="B186" t="s">
        <v>560</v>
      </c>
      <c r="C186" t="s">
        <v>559</v>
      </c>
      <c r="D186" t="s">
        <v>560</v>
      </c>
      <c r="E186" s="5">
        <v>31.416</v>
      </c>
      <c r="F186" t="s">
        <v>560</v>
      </c>
      <c r="G186" s="9">
        <v>39.963390957609185</v>
      </c>
      <c r="H186" s="10">
        <f t="shared" si="136"/>
        <v>-0.25276018955221041</v>
      </c>
      <c r="I186" s="4">
        <f t="shared" si="170"/>
        <v>6.9034969974332228</v>
      </c>
      <c r="J186" s="4">
        <f t="shared" ref="J186:AH186" si="193">100*(LN(J377)-LN(I377))</f>
        <v>3.5575507613683222</v>
      </c>
      <c r="K186" s="4">
        <f t="shared" si="193"/>
        <v>-1.9983611490522968</v>
      </c>
      <c r="L186" s="4">
        <f t="shared" si="193"/>
        <v>-4.6001937282267313</v>
      </c>
      <c r="M186" s="4">
        <f t="shared" si="193"/>
        <v>1.7010216446341708</v>
      </c>
      <c r="N186" s="4">
        <f t="shared" si="193"/>
        <v>-2.3263280630194672</v>
      </c>
      <c r="O186" s="4">
        <f t="shared" si="193"/>
        <v>4.1363171682429645</v>
      </c>
      <c r="P186" s="4">
        <f t="shared" si="193"/>
        <v>-1.6866380568620443</v>
      </c>
      <c r="Q186" s="4">
        <f t="shared" si="193"/>
        <v>-8.1364259764781011</v>
      </c>
      <c r="R186" s="4">
        <f t="shared" si="193"/>
        <v>1.6572118461969154</v>
      </c>
      <c r="S186" s="4">
        <f t="shared" si="193"/>
        <v>1.3609330496335836</v>
      </c>
      <c r="T186" s="4">
        <f t="shared" si="193"/>
        <v>-11.197627716030301</v>
      </c>
      <c r="U186" s="4">
        <f t="shared" si="193"/>
        <v>-10.019169801773042</v>
      </c>
      <c r="V186" s="4">
        <f t="shared" si="193"/>
        <v>14.940454529927827</v>
      </c>
      <c r="W186" s="4">
        <f t="shared" si="193"/>
        <v>7.9398470554078671</v>
      </c>
      <c r="X186" s="4">
        <f t="shared" si="193"/>
        <v>8.0812850639705225</v>
      </c>
      <c r="Y186" s="4">
        <f t="shared" si="193"/>
        <v>6.7344496302724544</v>
      </c>
      <c r="Z186" s="4">
        <f t="shared" si="193"/>
        <v>3.5100627933312367</v>
      </c>
      <c r="AA186" s="4">
        <f t="shared" si="193"/>
        <v>-4.8623708959252276</v>
      </c>
      <c r="AB186" s="4">
        <f t="shared" si="193"/>
        <v>-3.0800124044084498</v>
      </c>
      <c r="AC186" s="4">
        <f t="shared" si="193"/>
        <v>2.5631942522631235</v>
      </c>
      <c r="AD186" s="4">
        <f t="shared" si="193"/>
        <v>3.95527323543714</v>
      </c>
      <c r="AE186" s="4">
        <f t="shared" si="193"/>
        <v>-0.23931912579095993</v>
      </c>
      <c r="AF186" s="4">
        <f t="shared" si="193"/>
        <v>-5.6437229488895291</v>
      </c>
      <c r="AG186" s="4">
        <f t="shared" si="193"/>
        <v>-12.088377692124563</v>
      </c>
      <c r="AH186" s="4">
        <f t="shared" si="193"/>
        <v>-7.7343153978961077</v>
      </c>
      <c r="AI186" s="3">
        <v>2010</v>
      </c>
      <c r="AL186" t="s">
        <v>14</v>
      </c>
      <c r="AM186" t="s">
        <v>3</v>
      </c>
      <c r="AN186" t="s">
        <v>15</v>
      </c>
      <c r="AQ186" t="s">
        <v>13</v>
      </c>
    </row>
    <row r="187" spans="1:43" ht="15.6" x14ac:dyDescent="0.3">
      <c r="A187" t="s">
        <v>562</v>
      </c>
      <c r="B187" t="s">
        <v>563</v>
      </c>
      <c r="C187" t="s">
        <v>562</v>
      </c>
      <c r="D187" t="s">
        <v>563</v>
      </c>
      <c r="E187" s="5">
        <v>92.537000000000006</v>
      </c>
      <c r="F187" t="s">
        <v>563</v>
      </c>
      <c r="G187" s="9">
        <v>3.979887900541295</v>
      </c>
      <c r="H187" s="10">
        <f t="shared" si="136"/>
        <v>5.3814205644462447</v>
      </c>
      <c r="I187" s="4">
        <f t="shared" si="170"/>
        <v>3.8068984037705533</v>
      </c>
      <c r="J187" s="4">
        <f t="shared" ref="J187:AH187" si="194">100*(LN(J378)-LN(I378))</f>
        <v>6.5619555525231021</v>
      </c>
      <c r="K187" s="4">
        <f t="shared" si="194"/>
        <v>6.0384589549126844</v>
      </c>
      <c r="L187" s="4">
        <f t="shared" si="194"/>
        <v>6.7849215416902808</v>
      </c>
      <c r="M187" s="4">
        <f t="shared" si="194"/>
        <v>7.4725341418261593</v>
      </c>
      <c r="N187" s="4">
        <f t="shared" si="194"/>
        <v>7.3292206019562656</v>
      </c>
      <c r="O187" s="4">
        <f t="shared" si="194"/>
        <v>6.2764480326354288</v>
      </c>
      <c r="P187" s="4">
        <f t="shared" si="194"/>
        <v>4.0698088205719074</v>
      </c>
      <c r="Q187" s="4">
        <f t="shared" si="194"/>
        <v>3.1631196386918248</v>
      </c>
      <c r="R187" s="4">
        <f t="shared" si="194"/>
        <v>5.2199490471068088</v>
      </c>
      <c r="S187" s="4">
        <f t="shared" si="194"/>
        <v>5.3236734486795001</v>
      </c>
      <c r="T187" s="4">
        <f t="shared" si="194"/>
        <v>5.5258327174779964</v>
      </c>
      <c r="U187" s="4">
        <f t="shared" si="194"/>
        <v>5.6249047572020316</v>
      </c>
      <c r="V187" s="4">
        <f t="shared" si="194"/>
        <v>6.1102885546372221</v>
      </c>
      <c r="W187" s="4">
        <f t="shared" si="194"/>
        <v>6.8383667205125676</v>
      </c>
      <c r="X187" s="4">
        <f t="shared" si="194"/>
        <v>5.6359349713755336</v>
      </c>
      <c r="Y187" s="4">
        <f t="shared" si="194"/>
        <v>5.8036518076100663</v>
      </c>
      <c r="Z187" s="4">
        <f t="shared" si="194"/>
        <v>4.4440976293831369</v>
      </c>
      <c r="AA187" s="4">
        <f t="shared" si="194"/>
        <v>4.1981056194593691</v>
      </c>
      <c r="AB187" s="4">
        <f t="shared" si="194"/>
        <v>5.1760041599145268</v>
      </c>
      <c r="AC187" s="4">
        <f t="shared" si="194"/>
        <v>5.0148256569205074</v>
      </c>
      <c r="AD187" s="4">
        <f t="shared" si="194"/>
        <v>4.070375617822819</v>
      </c>
      <c r="AE187" s="4">
        <f t="shared" si="194"/>
        <v>4.2382935559793111</v>
      </c>
      <c r="AF187" s="4">
        <f t="shared" si="194"/>
        <v>4.7706994731509411</v>
      </c>
      <c r="AG187" s="4">
        <f t="shared" si="194"/>
        <v>5.2562530359477222</v>
      </c>
      <c r="AH187" s="4">
        <f t="shared" si="194"/>
        <v>5.1623122138440891</v>
      </c>
      <c r="AI187" s="3">
        <v>2012</v>
      </c>
      <c r="AL187" t="s">
        <v>14</v>
      </c>
      <c r="AM187" t="s">
        <v>3</v>
      </c>
      <c r="AN187" t="s">
        <v>15</v>
      </c>
      <c r="AQ187" t="s">
        <v>13</v>
      </c>
    </row>
    <row r="188" spans="1:43" ht="15.6" x14ac:dyDescent="0.3">
      <c r="A188" t="s">
        <v>565</v>
      </c>
      <c r="B188" t="s">
        <v>566</v>
      </c>
      <c r="C188" t="s">
        <v>565</v>
      </c>
      <c r="D188" t="s">
        <v>566</v>
      </c>
      <c r="E188" s="5">
        <v>29.132000000000001</v>
      </c>
      <c r="F188" t="s">
        <v>566</v>
      </c>
      <c r="G188" s="9">
        <v>8.9710804204641317</v>
      </c>
      <c r="H188" s="10">
        <f t="shared" si="136"/>
        <v>-0.76108407942659517</v>
      </c>
      <c r="I188" s="4">
        <f t="shared" si="170"/>
        <v>1.4632322936265041</v>
      </c>
      <c r="J188" s="4">
        <f t="shared" ref="J188:AH188" si="195">100*(LN(J379)-LN(I379))</f>
        <v>3.0359281434508389</v>
      </c>
      <c r="K188" s="4">
        <f t="shared" si="195"/>
        <v>-0.91454334821676753</v>
      </c>
      <c r="L188" s="4">
        <f t="shared" si="195"/>
        <v>1.9384230457125895</v>
      </c>
      <c r="M188" s="4">
        <f t="shared" si="195"/>
        <v>1.3623170320251177</v>
      </c>
      <c r="N188" s="4">
        <f t="shared" si="195"/>
        <v>0.81026865057101105</v>
      </c>
      <c r="O188" s="4">
        <f t="shared" si="195"/>
        <v>1.7162633267886918</v>
      </c>
      <c r="P188" s="4">
        <f t="shared" si="195"/>
        <v>2.6757392735929031</v>
      </c>
      <c r="Q188" s="4">
        <f t="shared" si="195"/>
        <v>0.62875812943712361</v>
      </c>
      <c r="R188" s="4">
        <f t="shared" si="195"/>
        <v>2.9041940110600351</v>
      </c>
      <c r="S188" s="4">
        <f t="shared" si="195"/>
        <v>0.60788724608258349</v>
      </c>
      <c r="T188" s="4">
        <f t="shared" si="195"/>
        <v>0.72993166233885631</v>
      </c>
      <c r="U188" s="4">
        <f t="shared" si="195"/>
        <v>0.54408994089509832</v>
      </c>
      <c r="V188" s="4">
        <f t="shared" si="195"/>
        <v>0.76336407584616239</v>
      </c>
      <c r="W188" s="4">
        <f t="shared" si="195"/>
        <v>2.3161085270528403</v>
      </c>
      <c r="X188" s="4">
        <f t="shared" si="195"/>
        <v>8.0763299944486278E-2</v>
      </c>
      <c r="Y188" s="4">
        <f t="shared" si="195"/>
        <v>0.24348982622992565</v>
      </c>
      <c r="Z188" s="4">
        <f t="shared" si="195"/>
        <v>0.5422006565497739</v>
      </c>
      <c r="AA188" s="4">
        <f t="shared" si="195"/>
        <v>0.75293665275140143</v>
      </c>
      <c r="AB188" s="4">
        <f t="shared" si="195"/>
        <v>4.464203624545604</v>
      </c>
      <c r="AC188" s="4">
        <f t="shared" si="195"/>
        <v>-16.554920060820066</v>
      </c>
      <c r="AD188" s="4">
        <f t="shared" si="195"/>
        <v>-0.59107128721436197</v>
      </c>
      <c r="AE188" s="4">
        <f t="shared" si="195"/>
        <v>1.7549177558201734</v>
      </c>
      <c r="AF188" s="4">
        <f t="shared" si="195"/>
        <v>-3.1447491369096525</v>
      </c>
      <c r="AG188" s="4">
        <f t="shared" si="195"/>
        <v>-35.94087026452577</v>
      </c>
      <c r="AH188" s="4">
        <f t="shared" si="195"/>
        <v>8.0229508582734255</v>
      </c>
      <c r="AI188" s="3">
        <v>2008</v>
      </c>
      <c r="AL188" t="s">
        <v>14</v>
      </c>
      <c r="AM188" t="s">
        <v>3</v>
      </c>
      <c r="AN188" t="s">
        <v>15</v>
      </c>
      <c r="AQ188" t="s">
        <v>13</v>
      </c>
    </row>
    <row r="189" spans="1:43" ht="15.6" x14ac:dyDescent="0.3">
      <c r="A189" t="s">
        <v>568</v>
      </c>
      <c r="B189" t="s">
        <v>569</v>
      </c>
      <c r="C189" t="s">
        <v>568</v>
      </c>
      <c r="D189" t="s">
        <v>569</v>
      </c>
      <c r="E189" s="5">
        <v>16.033999999999999</v>
      </c>
      <c r="F189" t="s">
        <v>569</v>
      </c>
      <c r="G189" s="9">
        <v>7.2660205227416315</v>
      </c>
      <c r="H189" s="10">
        <f t="shared" si="136"/>
        <v>1.4752355780199007</v>
      </c>
      <c r="I189" s="4">
        <f t="shared" si="170"/>
        <v>-3.685104862943156</v>
      </c>
      <c r="J189" s="4">
        <f t="shared" ref="J189:AH189" si="196">100*(LN(J380)-LN(I380))</f>
        <v>-0.90627521364332608</v>
      </c>
      <c r="K189" s="4">
        <f t="shared" si="196"/>
        <v>-2.9359435548899526</v>
      </c>
      <c r="L189" s="4">
        <f t="shared" si="196"/>
        <v>-17.281628974357766</v>
      </c>
      <c r="M189" s="4">
        <f t="shared" si="196"/>
        <v>0.38297878790682915</v>
      </c>
      <c r="N189" s="4">
        <f t="shared" si="196"/>
        <v>3.4425539518313286</v>
      </c>
      <c r="O189" s="4">
        <f t="shared" si="196"/>
        <v>1.0571122549640322</v>
      </c>
      <c r="P189" s="4">
        <f t="shared" si="196"/>
        <v>-3.1066778325980593</v>
      </c>
      <c r="Q189" s="4">
        <f t="shared" si="196"/>
        <v>1.8463359368995569</v>
      </c>
      <c r="R189" s="4">
        <f t="shared" si="196"/>
        <v>1.195267299918612</v>
      </c>
      <c r="S189" s="4">
        <f t="shared" si="196"/>
        <v>2.6292624002978826</v>
      </c>
      <c r="T189" s="4">
        <f t="shared" si="196"/>
        <v>1.9009899295530985</v>
      </c>
      <c r="U189" s="4">
        <f t="shared" si="196"/>
        <v>4.2050006727768263</v>
      </c>
      <c r="V189" s="4">
        <f t="shared" si="196"/>
        <v>4.258620958825432</v>
      </c>
      <c r="W189" s="4">
        <f t="shared" si="196"/>
        <v>4.3802333965773599</v>
      </c>
      <c r="X189" s="4">
        <f t="shared" si="196"/>
        <v>4.9230934058835274</v>
      </c>
      <c r="Y189" s="4">
        <f t="shared" si="196"/>
        <v>5.2760356881156767</v>
      </c>
      <c r="Z189" s="4">
        <f t="shared" si="196"/>
        <v>4.6614160539716565</v>
      </c>
      <c r="AA189" s="4">
        <f t="shared" si="196"/>
        <v>5.9083555342194671</v>
      </c>
      <c r="AB189" s="4">
        <f t="shared" si="196"/>
        <v>6.7910021704795653</v>
      </c>
      <c r="AC189" s="4">
        <f t="shared" si="196"/>
        <v>3.064967474124991</v>
      </c>
      <c r="AD189" s="4">
        <f t="shared" si="196"/>
        <v>3.3588280876301724</v>
      </c>
      <c r="AE189" s="4">
        <f t="shared" si="196"/>
        <v>3.2352386182019188</v>
      </c>
      <c r="AF189" s="4">
        <f t="shared" si="196"/>
        <v>2.2157706004467315</v>
      </c>
      <c r="AG189" s="4">
        <f t="shared" si="196"/>
        <v>0.92290505960086477</v>
      </c>
      <c r="AH189" s="4">
        <f t="shared" si="196"/>
        <v>0.61578718472414806</v>
      </c>
      <c r="AI189" s="3">
        <v>2010</v>
      </c>
      <c r="AL189" t="s">
        <v>14</v>
      </c>
      <c r="AM189" t="s">
        <v>3</v>
      </c>
      <c r="AN189" t="s">
        <v>15</v>
      </c>
      <c r="AQ189" t="s">
        <v>13</v>
      </c>
    </row>
    <row r="190" spans="1:43" ht="15.6" x14ac:dyDescent="0.3">
      <c r="A190" t="s">
        <v>571</v>
      </c>
      <c r="B190" t="s">
        <v>572</v>
      </c>
      <c r="C190" t="s">
        <v>571</v>
      </c>
      <c r="D190" t="s">
        <v>572</v>
      </c>
      <c r="E190" s="5">
        <v>13.554</v>
      </c>
      <c r="F190" t="s">
        <v>572</v>
      </c>
      <c r="G190" s="8" t="e">
        <v>#VALUE!</v>
      </c>
      <c r="H190" s="10" t="e">
        <f t="shared" si="136"/>
        <v>#VALUE!</v>
      </c>
      <c r="I190" s="4" t="e">
        <f t="shared" si="170"/>
        <v>#VALUE!</v>
      </c>
      <c r="J190" s="4" t="e">
        <f t="shared" ref="J190:AH190" si="197">100*(LN(J381)-LN(I381))</f>
        <v>#VALUE!</v>
      </c>
      <c r="K190" s="4" t="e">
        <f t="shared" si="197"/>
        <v>#VALUE!</v>
      </c>
      <c r="L190" s="4" t="e">
        <f t="shared" si="197"/>
        <v>#VALUE!</v>
      </c>
      <c r="M190" s="4" t="e">
        <f t="shared" si="197"/>
        <v>#VALUE!</v>
      </c>
      <c r="N190" s="4" t="e">
        <f t="shared" si="197"/>
        <v>#VALUE!</v>
      </c>
      <c r="O190" s="4" t="e">
        <f t="shared" si="197"/>
        <v>#VALUE!</v>
      </c>
      <c r="P190" s="4" t="e">
        <f t="shared" si="197"/>
        <v>#VALUE!</v>
      </c>
      <c r="Q190" s="4">
        <f t="shared" si="197"/>
        <v>-0.74946481147479815</v>
      </c>
      <c r="R190" s="4">
        <f t="shared" si="197"/>
        <v>-4.0981155102928213</v>
      </c>
      <c r="S190" s="4">
        <f t="shared" si="197"/>
        <v>-0.25936875609140486</v>
      </c>
      <c r="T190" s="4">
        <f t="shared" si="197"/>
        <v>-7.9162391432983981</v>
      </c>
      <c r="U190" s="4">
        <f t="shared" si="197"/>
        <v>-18.108740384197652</v>
      </c>
      <c r="V190" s="4">
        <f t="shared" si="197"/>
        <v>-7.4606127380978826</v>
      </c>
      <c r="W190" s="4">
        <f t="shared" si="197"/>
        <v>-8.8212144716633745</v>
      </c>
      <c r="X190" s="4">
        <f t="shared" si="197"/>
        <v>-5.1563947115914388</v>
      </c>
      <c r="Y190" s="4">
        <f t="shared" si="197"/>
        <v>-3.6810973975909711</v>
      </c>
      <c r="Z190" s="4">
        <f t="shared" si="197"/>
        <v>-18.789718808544986</v>
      </c>
      <c r="AA190" s="4">
        <f t="shared" si="197"/>
        <v>6.3616470234963529</v>
      </c>
      <c r="AB190" s="4">
        <f t="shared" si="197"/>
        <v>9.8786213195722006</v>
      </c>
      <c r="AC190" s="4">
        <f t="shared" si="197"/>
        <v>8.744140664566924</v>
      </c>
      <c r="AD190" s="4">
        <f t="shared" si="197"/>
        <v>7.5391440093319773</v>
      </c>
      <c r="AE190" s="4">
        <f t="shared" si="197"/>
        <v>3.2924256672497876</v>
      </c>
      <c r="AF190" s="4">
        <f t="shared" si="197"/>
        <v>2.1079118404027319</v>
      </c>
      <c r="AG190" s="4">
        <f t="shared" si="197"/>
        <v>0.31966523538002889</v>
      </c>
      <c r="AH190" s="4">
        <f t="shared" si="197"/>
        <v>1.250671634165279</v>
      </c>
      <c r="AI190" s="3">
        <v>2012</v>
      </c>
      <c r="AL190" t="s">
        <v>14</v>
      </c>
      <c r="AM190" t="s">
        <v>3</v>
      </c>
      <c r="AN190" t="s">
        <v>15</v>
      </c>
      <c r="AQ190" t="s">
        <v>13</v>
      </c>
    </row>
    <row r="191" spans="1:43" x14ac:dyDescent="0.25">
      <c r="G191" s="8"/>
      <c r="H191" s="8"/>
    </row>
    <row r="193" spans="1:43" x14ac:dyDescent="0.25">
      <c r="A193" t="s">
        <v>7</v>
      </c>
      <c r="B193" t="s">
        <v>8</v>
      </c>
      <c r="G193" s="1" t="s">
        <v>12</v>
      </c>
      <c r="I193" s="1" t="s">
        <v>12</v>
      </c>
      <c r="J193" s="1" t="s">
        <v>12</v>
      </c>
      <c r="K193" s="1" t="s">
        <v>12</v>
      </c>
      <c r="L193" s="1" t="s">
        <v>12</v>
      </c>
      <c r="M193" s="1" t="s">
        <v>12</v>
      </c>
      <c r="N193" s="1" t="s">
        <v>12</v>
      </c>
      <c r="O193" s="1" t="s">
        <v>12</v>
      </c>
      <c r="P193" s="1" t="s">
        <v>12</v>
      </c>
      <c r="Q193" s="1" t="s">
        <v>12</v>
      </c>
      <c r="R193" s="1" t="s">
        <v>12</v>
      </c>
      <c r="S193" s="1" t="s">
        <v>12</v>
      </c>
      <c r="T193" s="2">
        <v>8235.1029999999992</v>
      </c>
      <c r="U193" s="2">
        <v>8597.2639999999992</v>
      </c>
      <c r="V193" s="2">
        <v>8329.7170000000006</v>
      </c>
      <c r="W193" s="2">
        <v>8999.5529999999999</v>
      </c>
      <c r="X193" s="2">
        <v>9197.0030000000006</v>
      </c>
      <c r="Y193" s="2">
        <v>10139.832</v>
      </c>
      <c r="Z193" s="2">
        <v>10265.448</v>
      </c>
      <c r="AA193" s="2">
        <v>12076.602999999999</v>
      </c>
      <c r="AB193" s="2">
        <v>12777.656999999999</v>
      </c>
      <c r="AC193" s="2">
        <v>13274.739</v>
      </c>
      <c r="AD193" s="2">
        <v>14764.22</v>
      </c>
      <c r="AE193" s="2">
        <v>14980.49</v>
      </c>
      <c r="AF193" s="2"/>
      <c r="AG193" s="2">
        <v>14777.437</v>
      </c>
      <c r="AH193" s="2">
        <v>14878.191000000001</v>
      </c>
      <c r="AI193" s="1">
        <v>2013</v>
      </c>
      <c r="AL193" t="s">
        <v>10</v>
      </c>
      <c r="AM193" t="s">
        <v>3</v>
      </c>
      <c r="AN193" t="s">
        <v>11</v>
      </c>
      <c r="AQ193" t="s">
        <v>9</v>
      </c>
    </row>
    <row r="194" spans="1:43" x14ac:dyDescent="0.25">
      <c r="A194" t="s">
        <v>20</v>
      </c>
      <c r="B194" t="s">
        <v>21</v>
      </c>
      <c r="G194" s="3">
        <v>113843.45699999999</v>
      </c>
      <c r="H194" s="3"/>
      <c r="I194" s="3">
        <v>83430.569000000003</v>
      </c>
      <c r="J194" s="3">
        <v>78179.847999999998</v>
      </c>
      <c r="K194" s="3">
        <v>86105.626999999993</v>
      </c>
      <c r="L194" s="3">
        <v>96121.240999999995</v>
      </c>
      <c r="M194" s="3">
        <v>104543.787</v>
      </c>
      <c r="N194" s="3">
        <v>113095.58500000001</v>
      </c>
      <c r="O194" s="3">
        <v>100014.231</v>
      </c>
      <c r="P194" s="3">
        <v>109974.05499999999</v>
      </c>
      <c r="Q194" s="3">
        <v>123271.55</v>
      </c>
      <c r="R194" s="3">
        <v>133221.46100000001</v>
      </c>
      <c r="S194" s="3">
        <v>143366.42199999999</v>
      </c>
      <c r="T194" s="3">
        <v>149787.109</v>
      </c>
      <c r="U194" s="3">
        <v>159327.57</v>
      </c>
      <c r="V194" s="3">
        <v>169336.65299999999</v>
      </c>
      <c r="W194" s="3">
        <v>180347.92499999999</v>
      </c>
      <c r="X194" s="3">
        <v>191608.38500000001</v>
      </c>
      <c r="Y194" s="3">
        <v>204736.95600000001</v>
      </c>
      <c r="Z194" s="3">
        <v>222264.36199999999</v>
      </c>
      <c r="AA194" s="3">
        <v>231998.785</v>
      </c>
      <c r="AB194" s="3">
        <v>242925.83199999999</v>
      </c>
      <c r="AC194" s="3">
        <v>251518.56599999999</v>
      </c>
      <c r="AD194" s="3">
        <v>258069.21299999999</v>
      </c>
      <c r="AE194" s="3">
        <v>264304.05900000001</v>
      </c>
      <c r="AF194" s="3">
        <v>270556.114</v>
      </c>
      <c r="AG194" s="3">
        <v>279257.41600000003</v>
      </c>
      <c r="AH194" s="3">
        <v>290203.18400000001</v>
      </c>
      <c r="AI194" s="3">
        <v>2010</v>
      </c>
      <c r="AL194" t="s">
        <v>10</v>
      </c>
      <c r="AM194" t="s">
        <v>3</v>
      </c>
      <c r="AN194" t="s">
        <v>11</v>
      </c>
      <c r="AQ194" t="s">
        <v>9</v>
      </c>
    </row>
    <row r="195" spans="1:43" x14ac:dyDescent="0.25">
      <c r="A195" t="s">
        <v>23</v>
      </c>
      <c r="B195" t="s">
        <v>24</v>
      </c>
      <c r="G195" s="3">
        <v>137265.745</v>
      </c>
      <c r="H195" s="3"/>
      <c r="I195" s="3">
        <v>132334.26300000001</v>
      </c>
      <c r="J195" s="3">
        <v>131237.58799999999</v>
      </c>
      <c r="K195" s="3">
        <v>125502.129</v>
      </c>
      <c r="L195" s="3">
        <v>121649.584</v>
      </c>
      <c r="M195" s="3">
        <v>123791.08100000001</v>
      </c>
      <c r="N195" s="3">
        <v>126219.06</v>
      </c>
      <c r="O195" s="3">
        <v>125503.012</v>
      </c>
      <c r="P195" s="3">
        <v>129835.33900000001</v>
      </c>
      <c r="Q195" s="3">
        <v>131942.09899999999</v>
      </c>
      <c r="R195" s="3">
        <v>134527.09299999999</v>
      </c>
      <c r="S195" s="3">
        <v>136557.47200000001</v>
      </c>
      <c r="T195" s="3">
        <v>142093.07999999999</v>
      </c>
      <c r="U195" s="3">
        <v>150073.679</v>
      </c>
      <c r="V195" s="3">
        <v>154200.65900000001</v>
      </c>
      <c r="W195" s="3">
        <v>160868.03200000001</v>
      </c>
      <c r="X195" s="3">
        <v>161145.08600000001</v>
      </c>
      <c r="Y195" s="3">
        <v>164085.88500000001</v>
      </c>
      <c r="Z195" s="3">
        <v>164399.41</v>
      </c>
      <c r="AA195" s="3">
        <v>163875.50899999999</v>
      </c>
      <c r="AB195" s="3">
        <v>166450.51</v>
      </c>
      <c r="AC195" s="3">
        <v>167712.80499999999</v>
      </c>
      <c r="AD195" s="3">
        <v>168516.32</v>
      </c>
      <c r="AE195" s="3">
        <v>171383.587</v>
      </c>
      <c r="AF195" s="3">
        <v>170690.24299999999</v>
      </c>
      <c r="AG195" s="3">
        <v>172381.63</v>
      </c>
      <c r="AH195" s="3">
        <v>175732.23699999999</v>
      </c>
      <c r="AI195" s="3">
        <v>2013</v>
      </c>
      <c r="AL195" t="s">
        <v>10</v>
      </c>
      <c r="AM195" t="s">
        <v>3</v>
      </c>
      <c r="AN195" t="s">
        <v>11</v>
      </c>
      <c r="AQ195" t="s">
        <v>9</v>
      </c>
    </row>
    <row r="196" spans="1:43" x14ac:dyDescent="0.25">
      <c r="A196" t="s">
        <v>26</v>
      </c>
      <c r="B196" t="s">
        <v>27</v>
      </c>
      <c r="G196" s="3">
        <v>33848.038</v>
      </c>
      <c r="H196" s="3"/>
      <c r="I196" s="3">
        <v>33187.955000000002</v>
      </c>
      <c r="J196" s="3">
        <v>30340.145</v>
      </c>
      <c r="K196" s="3">
        <v>22391.787</v>
      </c>
      <c r="L196" s="3">
        <v>22030.772000000001</v>
      </c>
      <c r="M196" s="3">
        <v>24597.464</v>
      </c>
      <c r="N196" s="3">
        <v>27115.567999999999</v>
      </c>
      <c r="O196" s="3">
        <v>28240.805</v>
      </c>
      <c r="P196" s="3">
        <v>28704.488000000001</v>
      </c>
      <c r="Q196" s="3">
        <v>28476.382000000001</v>
      </c>
      <c r="R196" s="3">
        <v>28491.484</v>
      </c>
      <c r="S196" s="3">
        <v>28825.082999999999</v>
      </c>
      <c r="T196" s="3">
        <v>31809.931</v>
      </c>
      <c r="U196" s="3">
        <v>32504.057000000001</v>
      </c>
      <c r="V196" s="3">
        <v>34990.606</v>
      </c>
      <c r="W196" s="3">
        <v>40175.178</v>
      </c>
      <c r="X196" s="3">
        <v>47092.726999999999</v>
      </c>
      <c r="Y196" s="3">
        <v>56050.909</v>
      </c>
      <c r="Z196" s="3">
        <v>61937.396999999997</v>
      </c>
      <c r="AA196" s="3">
        <v>61584.360999999997</v>
      </c>
      <c r="AB196" s="3">
        <v>61828.093999999997</v>
      </c>
      <c r="AC196" s="3">
        <v>62379.483999999997</v>
      </c>
      <c r="AD196" s="3">
        <v>63684.908000000003</v>
      </c>
      <c r="AE196" s="3">
        <v>66037.101999999999</v>
      </c>
      <c r="AF196" s="3">
        <v>67188.607000000004</v>
      </c>
      <c r="AG196" s="3">
        <v>67506.755999999994</v>
      </c>
      <c r="AH196" s="3">
        <v>67850.375</v>
      </c>
      <c r="AI196" s="3">
        <v>2013</v>
      </c>
      <c r="AL196" t="s">
        <v>10</v>
      </c>
      <c r="AM196" t="s">
        <v>3</v>
      </c>
      <c r="AN196" t="s">
        <v>11</v>
      </c>
      <c r="AQ196" t="s">
        <v>9</v>
      </c>
    </row>
    <row r="197" spans="1:43" x14ac:dyDescent="0.25">
      <c r="A197" t="s">
        <v>29</v>
      </c>
      <c r="B197" t="s">
        <v>30</v>
      </c>
      <c r="G197" s="3">
        <v>24080.111000000001</v>
      </c>
      <c r="H197" s="3"/>
      <c r="I197" s="3">
        <v>24519.190999999999</v>
      </c>
      <c r="J197" s="3">
        <v>24365.132000000001</v>
      </c>
      <c r="K197" s="3">
        <v>25131.080999999998</v>
      </c>
      <c r="L197" s="3">
        <v>26051.03</v>
      </c>
      <c r="M197" s="3">
        <v>24084.271000000001</v>
      </c>
      <c r="N197" s="3">
        <v>24863.4</v>
      </c>
      <c r="O197" s="3">
        <v>25644.268</v>
      </c>
      <c r="P197" s="3">
        <v>26250.956999999999</v>
      </c>
      <c r="Q197" s="3">
        <v>26743.891</v>
      </c>
      <c r="R197" s="3">
        <v>27085.346000000001</v>
      </c>
      <c r="S197" s="3">
        <v>25458.432000000001</v>
      </c>
      <c r="T197" s="3">
        <v>25825.761999999999</v>
      </c>
      <c r="U197" s="3">
        <v>27008.780999999999</v>
      </c>
      <c r="V197" s="3">
        <v>27586.100999999999</v>
      </c>
      <c r="W197" s="3">
        <v>29261.508999999998</v>
      </c>
      <c r="X197" s="3">
        <v>32631.223000000002</v>
      </c>
      <c r="Y197" s="3">
        <v>34566.514000000003</v>
      </c>
      <c r="Z197" s="3">
        <v>34726.053999999996</v>
      </c>
      <c r="AA197" s="3">
        <v>30692.098000000002</v>
      </c>
      <c r="AB197" s="3">
        <v>27775.815999999999</v>
      </c>
      <c r="AC197" s="3">
        <v>26967.337</v>
      </c>
      <c r="AD197" s="3">
        <v>27643.261999999999</v>
      </c>
      <c r="AE197" s="3">
        <v>27769.5</v>
      </c>
      <c r="AF197" s="3">
        <v>28629.441999999999</v>
      </c>
      <c r="AG197" s="3">
        <v>28933.834999999999</v>
      </c>
      <c r="AH197" s="3">
        <v>29235.559000000001</v>
      </c>
      <c r="AI197" s="3">
        <v>2011</v>
      </c>
      <c r="AL197" t="s">
        <v>10</v>
      </c>
      <c r="AM197" t="s">
        <v>3</v>
      </c>
      <c r="AN197" t="s">
        <v>11</v>
      </c>
      <c r="AQ197" t="s">
        <v>9</v>
      </c>
    </row>
    <row r="198" spans="1:43" x14ac:dyDescent="0.25">
      <c r="A198" t="s">
        <v>32</v>
      </c>
      <c r="B198" t="s">
        <v>33</v>
      </c>
      <c r="G198" s="3">
        <v>10776.989</v>
      </c>
      <c r="H198" s="3"/>
      <c r="I198" s="3">
        <v>11749.448</v>
      </c>
      <c r="J198" s="3">
        <v>12785.06</v>
      </c>
      <c r="K198" s="3">
        <v>13385.017</v>
      </c>
      <c r="L198" s="3">
        <v>13986.558999999999</v>
      </c>
      <c r="M198" s="3">
        <v>13422.159</v>
      </c>
      <c r="N198" s="3">
        <v>13996.346</v>
      </c>
      <c r="O198" s="3">
        <v>14957.861000000001</v>
      </c>
      <c r="P198" s="3">
        <v>15360.752</v>
      </c>
      <c r="Q198" s="3">
        <v>14680.407999999999</v>
      </c>
      <c r="R198" s="3">
        <v>14412.031000000001</v>
      </c>
      <c r="S198" s="3">
        <v>13638.588</v>
      </c>
      <c r="T198" s="3">
        <v>12036.279</v>
      </c>
      <c r="U198" s="3">
        <v>12977.447</v>
      </c>
      <c r="V198" s="3">
        <v>14017.36</v>
      </c>
      <c r="W198" s="3">
        <v>15165.405000000001</v>
      </c>
      <c r="X198" s="3">
        <v>16275.932000000001</v>
      </c>
      <c r="Y198" s="3">
        <v>17400.157999999999</v>
      </c>
      <c r="Z198" s="3">
        <v>17759.563999999998</v>
      </c>
      <c r="AA198" s="3">
        <v>17596.312000000002</v>
      </c>
      <c r="AB198" s="3">
        <v>18950.623</v>
      </c>
      <c r="AC198" s="3">
        <v>20304.43</v>
      </c>
      <c r="AD198" s="3">
        <v>20235.848000000002</v>
      </c>
      <c r="AE198" s="3">
        <v>20588.026999999998</v>
      </c>
      <c r="AF198" s="3">
        <v>20470.419000000002</v>
      </c>
      <c r="AG198" s="3">
        <v>20338.321</v>
      </c>
      <c r="AH198" s="3">
        <v>19970.169000000002</v>
      </c>
      <c r="AI198" s="3">
        <v>2010</v>
      </c>
      <c r="AL198" t="s">
        <v>10</v>
      </c>
      <c r="AM198" t="s">
        <v>3</v>
      </c>
      <c r="AN198" t="s">
        <v>11</v>
      </c>
      <c r="AQ198" t="s">
        <v>9</v>
      </c>
    </row>
    <row r="199" spans="1:43" x14ac:dyDescent="0.25">
      <c r="A199" t="s">
        <v>35</v>
      </c>
      <c r="B199" t="s">
        <v>36</v>
      </c>
      <c r="G199" s="3" t="s">
        <v>12</v>
      </c>
      <c r="H199" s="3"/>
      <c r="I199" s="3" t="s">
        <v>12</v>
      </c>
      <c r="J199" s="3">
        <v>291331.40100000001</v>
      </c>
      <c r="K199" s="3">
        <v>256331.43400000001</v>
      </c>
      <c r="L199" s="3">
        <v>276742.89600000001</v>
      </c>
      <c r="M199" s="3">
        <v>305472.65899999999</v>
      </c>
      <c r="N199" s="3">
        <v>326330.641</v>
      </c>
      <c r="O199" s="3">
        <v>340607.96500000003</v>
      </c>
      <c r="P199" s="3">
        <v>365459.55499999999</v>
      </c>
      <c r="Q199" s="3">
        <v>379485.68800000002</v>
      </c>
      <c r="R199" s="3">
        <v>402999.79200000002</v>
      </c>
      <c r="S199" s="3">
        <v>444039.33799999999</v>
      </c>
      <c r="T199" s="3">
        <v>511459.82500000001</v>
      </c>
      <c r="U199" s="3">
        <v>585249.77800000005</v>
      </c>
      <c r="V199" s="3">
        <v>648674.88600000006</v>
      </c>
      <c r="W199" s="3">
        <v>745143.15599999996</v>
      </c>
      <c r="X199" s="3">
        <v>846298.8</v>
      </c>
      <c r="Y199" s="3">
        <v>965877.52500000002</v>
      </c>
      <c r="Z199" s="3">
        <v>1036449.933</v>
      </c>
      <c r="AA199" s="3">
        <v>892789.22600000002</v>
      </c>
      <c r="AB199" s="3">
        <v>915512.196</v>
      </c>
      <c r="AC199" s="3">
        <v>958538.277</v>
      </c>
      <c r="AD199" s="3">
        <v>1023466.156</v>
      </c>
      <c r="AE199" s="3">
        <v>1056065.5970000001</v>
      </c>
      <c r="AF199" s="3">
        <v>1090394.122</v>
      </c>
      <c r="AG199" s="3">
        <v>1115312.01</v>
      </c>
      <c r="AH199" s="3">
        <v>1139386.341</v>
      </c>
      <c r="AI199" s="3">
        <v>2011</v>
      </c>
      <c r="AL199" t="s">
        <v>10</v>
      </c>
      <c r="AM199" t="s">
        <v>3</v>
      </c>
      <c r="AN199" t="s">
        <v>11</v>
      </c>
      <c r="AQ199" t="s">
        <v>9</v>
      </c>
    </row>
    <row r="200" spans="1:43" x14ac:dyDescent="0.25">
      <c r="A200" t="s">
        <v>38</v>
      </c>
      <c r="B200" t="s">
        <v>39</v>
      </c>
      <c r="G200" s="3">
        <v>43748.873</v>
      </c>
      <c r="H200" s="3"/>
      <c r="I200" s="3">
        <v>42741.114000000001</v>
      </c>
      <c r="J200" s="3">
        <v>43429.3</v>
      </c>
      <c r="K200" s="3">
        <v>44731.925000000003</v>
      </c>
      <c r="L200" s="3">
        <v>46461.067999999999</v>
      </c>
      <c r="M200" s="3">
        <v>47236.817999999999</v>
      </c>
      <c r="N200" s="3">
        <v>48701.154000000002</v>
      </c>
      <c r="O200" s="3">
        <v>50235.862000000001</v>
      </c>
      <c r="P200" s="3">
        <v>52129.574000000001</v>
      </c>
      <c r="Q200" s="3">
        <v>53728.036</v>
      </c>
      <c r="R200" s="3">
        <v>54744.633000000002</v>
      </c>
      <c r="S200" s="3">
        <v>55443.125999999997</v>
      </c>
      <c r="T200" s="3">
        <v>57014.938000000002</v>
      </c>
      <c r="U200" s="3">
        <v>58080.446000000004</v>
      </c>
      <c r="V200" s="3">
        <v>59764.781999999999</v>
      </c>
      <c r="W200" s="3">
        <v>60879.324000000001</v>
      </c>
      <c r="X200" s="3">
        <v>61538.000999999997</v>
      </c>
      <c r="Y200" s="3">
        <v>63130.250999999997</v>
      </c>
      <c r="Z200" s="3">
        <v>63429.678999999996</v>
      </c>
      <c r="AA200" s="3">
        <v>63279.330999999998</v>
      </c>
      <c r="AB200" s="3">
        <v>63807.733999999997</v>
      </c>
      <c r="AC200" s="3">
        <v>64532.05</v>
      </c>
      <c r="AD200" s="3">
        <v>65687.328999999998</v>
      </c>
      <c r="AE200" s="3">
        <v>65967.001999999993</v>
      </c>
      <c r="AF200" s="3">
        <v>66821.396999999997</v>
      </c>
      <c r="AG200" s="3">
        <v>67263.686000000002</v>
      </c>
      <c r="AH200" s="3">
        <v>67999.735000000001</v>
      </c>
      <c r="AI200" s="3">
        <v>2014</v>
      </c>
      <c r="AL200" t="s">
        <v>10</v>
      </c>
      <c r="AM200" t="s">
        <v>3</v>
      </c>
      <c r="AN200" t="s">
        <v>11</v>
      </c>
      <c r="AQ200" t="s">
        <v>9</v>
      </c>
    </row>
    <row r="201" spans="1:43" x14ac:dyDescent="0.25">
      <c r="A201" t="s">
        <v>41</v>
      </c>
      <c r="B201" t="s">
        <v>42</v>
      </c>
      <c r="G201" s="3">
        <v>25620.878000000001</v>
      </c>
      <c r="H201" s="3"/>
      <c r="I201" s="3">
        <v>26275.465</v>
      </c>
      <c r="J201" s="3">
        <v>26522.859</v>
      </c>
      <c r="K201" s="3">
        <v>26379.806</v>
      </c>
      <c r="L201" s="3">
        <v>26856.075000000001</v>
      </c>
      <c r="M201" s="3">
        <v>27521.219000000001</v>
      </c>
      <c r="N201" s="3">
        <v>28147.251</v>
      </c>
      <c r="O201" s="3">
        <v>28724.921999999999</v>
      </c>
      <c r="P201" s="3">
        <v>29724.756000000001</v>
      </c>
      <c r="Q201" s="3">
        <v>30747.899000000001</v>
      </c>
      <c r="R201" s="3">
        <v>31705.356</v>
      </c>
      <c r="S201" s="3">
        <v>32058.633999999998</v>
      </c>
      <c r="T201" s="3">
        <v>32416.898000000001</v>
      </c>
      <c r="U201" s="3">
        <v>32514.043000000001</v>
      </c>
      <c r="V201" s="3">
        <v>33220.31</v>
      </c>
      <c r="W201" s="3">
        <v>33688.175000000003</v>
      </c>
      <c r="X201" s="3">
        <v>34593.883999999998</v>
      </c>
      <c r="Y201" s="3">
        <v>35722.491999999998</v>
      </c>
      <c r="Z201" s="3">
        <v>36166.057000000001</v>
      </c>
      <c r="AA201" s="3">
        <v>34679.375999999997</v>
      </c>
      <c r="AB201" s="3">
        <v>35277.970999999998</v>
      </c>
      <c r="AC201" s="3">
        <v>36166.372000000003</v>
      </c>
      <c r="AD201" s="3">
        <v>36297.677000000003</v>
      </c>
      <c r="AE201" s="3">
        <v>36225.582000000002</v>
      </c>
      <c r="AF201" s="3">
        <v>36114.764999999999</v>
      </c>
      <c r="AG201" s="3">
        <v>36184.241999999998</v>
      </c>
      <c r="AH201" s="3">
        <v>36600.358</v>
      </c>
      <c r="AI201" s="3">
        <v>2014</v>
      </c>
      <c r="AL201" t="s">
        <v>10</v>
      </c>
      <c r="AM201" t="s">
        <v>3</v>
      </c>
      <c r="AN201" t="s">
        <v>11</v>
      </c>
      <c r="AQ201" t="s">
        <v>9</v>
      </c>
    </row>
    <row r="202" spans="1:43" x14ac:dyDescent="0.25">
      <c r="A202" t="s">
        <v>44</v>
      </c>
      <c r="B202" t="s">
        <v>45</v>
      </c>
      <c r="G202" s="3" t="s">
        <v>12</v>
      </c>
      <c r="H202" s="3"/>
      <c r="I202" s="3" t="s">
        <v>12</v>
      </c>
      <c r="J202" s="3">
        <v>1001.025</v>
      </c>
      <c r="K202" s="3">
        <v>766.904</v>
      </c>
      <c r="L202" s="3">
        <v>607.11199999999997</v>
      </c>
      <c r="M202" s="3">
        <v>519.19200000000001</v>
      </c>
      <c r="N202" s="3">
        <v>529.80899999999997</v>
      </c>
      <c r="O202" s="3">
        <v>571.35699999999997</v>
      </c>
      <c r="P202" s="3">
        <v>599.93899999999996</v>
      </c>
      <c r="Q202" s="3">
        <v>659.72</v>
      </c>
      <c r="R202" s="3">
        <v>690.22699999999998</v>
      </c>
      <c r="S202" s="3">
        <v>726.53800000000001</v>
      </c>
      <c r="T202" s="3">
        <v>776.72</v>
      </c>
      <c r="U202" s="3">
        <v>848.46100000000001</v>
      </c>
      <c r="V202" s="3">
        <v>924.59699999999998</v>
      </c>
      <c r="W202" s="3">
        <v>1155.827</v>
      </c>
      <c r="X202" s="3">
        <v>1537.662</v>
      </c>
      <c r="Y202" s="3">
        <v>1901.376</v>
      </c>
      <c r="Z202" s="3">
        <v>2084.277</v>
      </c>
      <c r="AA202" s="3">
        <v>2257.6869999999999</v>
      </c>
      <c r="AB202" s="3">
        <v>2350.8409999999999</v>
      </c>
      <c r="AC202" s="3">
        <v>2334.38</v>
      </c>
      <c r="AD202" s="3">
        <v>2365.9520000000002</v>
      </c>
      <c r="AE202" s="3">
        <v>2483.3910000000001</v>
      </c>
      <c r="AF202" s="3">
        <v>2532.4870000000001</v>
      </c>
      <c r="AG202" s="3">
        <v>2613.9259999999999</v>
      </c>
      <c r="AH202" s="3">
        <v>2658.788</v>
      </c>
      <c r="AI202" s="3">
        <v>2014</v>
      </c>
      <c r="AL202" t="s">
        <v>10</v>
      </c>
      <c r="AM202" t="s">
        <v>3</v>
      </c>
      <c r="AN202" t="s">
        <v>11</v>
      </c>
      <c r="AQ202" t="s">
        <v>9</v>
      </c>
    </row>
    <row r="203" spans="1:43" x14ac:dyDescent="0.25">
      <c r="A203" t="s">
        <v>47</v>
      </c>
      <c r="B203" t="s">
        <v>48</v>
      </c>
      <c r="G203" s="3">
        <v>22126.870999999999</v>
      </c>
      <c r="H203" s="3"/>
      <c r="I203" s="3">
        <v>20783.281999999999</v>
      </c>
      <c r="J203" s="3">
        <v>19646.420999999998</v>
      </c>
      <c r="K203" s="3">
        <v>19369.924999999999</v>
      </c>
      <c r="L203" s="3">
        <v>19638.231</v>
      </c>
      <c r="M203" s="3">
        <v>20082.532999999999</v>
      </c>
      <c r="N203" s="3">
        <v>20576.623</v>
      </c>
      <c r="O203" s="3">
        <v>21234.906999999999</v>
      </c>
      <c r="P203" s="3">
        <v>21872.938999999998</v>
      </c>
      <c r="Q203" s="3">
        <v>23059.017</v>
      </c>
      <c r="R203" s="3">
        <v>23636.258999999998</v>
      </c>
      <c r="S203" s="3">
        <v>23898.347000000002</v>
      </c>
      <c r="T203" s="3">
        <v>24191.187999999998</v>
      </c>
      <c r="U203" s="3">
        <v>23550.922999999999</v>
      </c>
      <c r="V203" s="3">
        <v>23435.298999999999</v>
      </c>
      <c r="W203" s="3">
        <v>23910.800999999999</v>
      </c>
      <c r="X203" s="3">
        <v>24215.200000000001</v>
      </c>
      <c r="Y203" s="3">
        <v>24272.382000000001</v>
      </c>
      <c r="Z203" s="3">
        <v>23432.062999999998</v>
      </c>
      <c r="AA203" s="3">
        <v>22198.331999999999</v>
      </c>
      <c r="AB203" s="3">
        <v>22290.995999999999</v>
      </c>
      <c r="AC203" s="3">
        <v>22179.924999999999</v>
      </c>
      <c r="AD203" s="3">
        <v>22421.333999999999</v>
      </c>
      <c r="AE203" s="3">
        <v>22178.594000000001</v>
      </c>
      <c r="AF203" s="3">
        <v>22157.986000000001</v>
      </c>
      <c r="AG203" s="3">
        <v>22180.718000000001</v>
      </c>
      <c r="AH203" s="3">
        <v>22428.832999999999</v>
      </c>
      <c r="AI203" s="3">
        <v>2013</v>
      </c>
      <c r="AL203" t="s">
        <v>10</v>
      </c>
      <c r="AM203" t="s">
        <v>3</v>
      </c>
      <c r="AN203" t="s">
        <v>11</v>
      </c>
      <c r="AQ203" t="s">
        <v>9</v>
      </c>
    </row>
    <row r="204" spans="1:43" x14ac:dyDescent="0.25">
      <c r="A204" t="s">
        <v>50</v>
      </c>
      <c r="B204" t="s">
        <v>51</v>
      </c>
      <c r="G204" s="3">
        <v>7546.7169999999996</v>
      </c>
      <c r="H204" s="3"/>
      <c r="I204" s="3">
        <v>7410.5</v>
      </c>
      <c r="J204" s="3">
        <v>7808.9120000000003</v>
      </c>
      <c r="K204" s="3">
        <v>8184.5029999999997</v>
      </c>
      <c r="L204" s="3">
        <v>8227.9869999999992</v>
      </c>
      <c r="M204" s="3">
        <v>8168.4049999999997</v>
      </c>
      <c r="N204" s="3">
        <v>8214.6620000000003</v>
      </c>
      <c r="O204" s="3">
        <v>8188.8249999999998</v>
      </c>
      <c r="P204" s="3">
        <v>8362.6659999999993</v>
      </c>
      <c r="Q204" s="3">
        <v>7528.4589999999998</v>
      </c>
      <c r="R204" s="3">
        <v>8997.0650000000005</v>
      </c>
      <c r="S204" s="3">
        <v>8890.232</v>
      </c>
      <c r="T204" s="3">
        <v>8551.2690000000002</v>
      </c>
      <c r="U204" s="3">
        <v>8448.06</v>
      </c>
      <c r="V204" s="3">
        <v>8388.0310000000009</v>
      </c>
      <c r="W204" s="3">
        <v>8300.0730000000003</v>
      </c>
      <c r="X204" s="3">
        <v>8178.15</v>
      </c>
      <c r="Y204" s="3">
        <v>8184.2150000000001</v>
      </c>
      <c r="Z204" s="3">
        <v>8167.1549999999997</v>
      </c>
      <c r="AA204" s="3">
        <v>7863.5709999999999</v>
      </c>
      <c r="AB204" s="3">
        <v>7831.2219999999998</v>
      </c>
      <c r="AC204" s="3">
        <v>8260.3220000000001</v>
      </c>
      <c r="AD204" s="3">
        <v>8388.9809999999998</v>
      </c>
      <c r="AE204" s="3">
        <v>8663.4439999999995</v>
      </c>
      <c r="AF204" s="3">
        <v>8876.3940000000002</v>
      </c>
      <c r="AG204" s="3">
        <v>8996.1589999999997</v>
      </c>
      <c r="AH204" s="3">
        <v>9103.5509999999995</v>
      </c>
      <c r="AI204" s="3">
        <v>2013</v>
      </c>
      <c r="AL204" t="s">
        <v>10</v>
      </c>
      <c r="AM204" t="s">
        <v>3</v>
      </c>
      <c r="AN204" t="s">
        <v>11</v>
      </c>
      <c r="AQ204" t="s">
        <v>9</v>
      </c>
    </row>
    <row r="205" spans="1:43" x14ac:dyDescent="0.25">
      <c r="A205" t="s">
        <v>53</v>
      </c>
      <c r="B205" t="s">
        <v>54</v>
      </c>
      <c r="G205" s="3">
        <v>20082.154999999999</v>
      </c>
      <c r="H205" s="3"/>
      <c r="I205" s="3">
        <v>20441.14</v>
      </c>
      <c r="J205" s="3">
        <v>20946.902999999998</v>
      </c>
      <c r="K205" s="3">
        <v>21383.493999999999</v>
      </c>
      <c r="L205" s="3">
        <v>21877.891</v>
      </c>
      <c r="M205" s="3">
        <v>22443.373</v>
      </c>
      <c r="N205" s="3">
        <v>23081.147000000001</v>
      </c>
      <c r="O205" s="3">
        <v>23810.460999999999</v>
      </c>
      <c r="P205" s="3">
        <v>24514.422999999999</v>
      </c>
      <c r="Q205" s="3">
        <v>25348.525000000001</v>
      </c>
      <c r="R205" s="3">
        <v>26279.324000000001</v>
      </c>
      <c r="S205" s="3">
        <v>27069.81</v>
      </c>
      <c r="T205" s="3">
        <v>27909.641</v>
      </c>
      <c r="U205" s="3">
        <v>29059.444</v>
      </c>
      <c r="V205" s="3">
        <v>30387.111000000001</v>
      </c>
      <c r="W205" s="3">
        <v>31873.343000000001</v>
      </c>
      <c r="X205" s="3">
        <v>33649.413999999997</v>
      </c>
      <c r="Y205" s="3">
        <v>35454.093999999997</v>
      </c>
      <c r="Z205" s="3">
        <v>37027.012000000002</v>
      </c>
      <c r="AA205" s="3">
        <v>38595.089</v>
      </c>
      <c r="AB205" s="3">
        <v>40483.131999999998</v>
      </c>
      <c r="AC205" s="3">
        <v>42622.15</v>
      </c>
      <c r="AD205" s="3">
        <v>44753.457000000002</v>
      </c>
      <c r="AE205" s="3">
        <v>46880.021000000001</v>
      </c>
      <c r="AF205" s="3">
        <v>49318.767</v>
      </c>
      <c r="AG205" s="3">
        <v>51988.205000000002</v>
      </c>
      <c r="AH205" s="3">
        <v>54932.34</v>
      </c>
      <c r="AI205" s="3">
        <v>2013</v>
      </c>
      <c r="AL205" t="s">
        <v>10</v>
      </c>
      <c r="AM205" t="s">
        <v>3</v>
      </c>
      <c r="AN205" t="s">
        <v>11</v>
      </c>
      <c r="AQ205" t="s">
        <v>9</v>
      </c>
    </row>
    <row r="206" spans="1:43" x14ac:dyDescent="0.25">
      <c r="A206" t="s">
        <v>56</v>
      </c>
      <c r="B206" t="s">
        <v>57</v>
      </c>
      <c r="G206" s="3">
        <v>3543.47</v>
      </c>
      <c r="H206" s="3"/>
      <c r="I206" s="3">
        <v>3405.2750000000001</v>
      </c>
      <c r="J206" s="3">
        <v>3211.1729999999998</v>
      </c>
      <c r="K206" s="3">
        <v>3236.8629999999998</v>
      </c>
      <c r="L206" s="3">
        <v>3122.9659999999999</v>
      </c>
      <c r="M206" s="3">
        <v>3184.9470000000001</v>
      </c>
      <c r="N206" s="3">
        <v>3308.768</v>
      </c>
      <c r="O206" s="3">
        <v>3446.0729999999999</v>
      </c>
      <c r="P206" s="3">
        <v>3565.5920000000001</v>
      </c>
      <c r="Q206" s="3">
        <v>3569.1849999999999</v>
      </c>
      <c r="R206" s="3">
        <v>3704.5709999999999</v>
      </c>
      <c r="S206" s="3">
        <v>3606.15</v>
      </c>
      <c r="T206" s="3">
        <v>3622.6</v>
      </c>
      <c r="U206" s="3">
        <v>3690.3530000000001</v>
      </c>
      <c r="V206" s="3">
        <v>3727.1729999999998</v>
      </c>
      <c r="W206" s="3">
        <v>3865.0329999999999</v>
      </c>
      <c r="X206" s="3">
        <v>4075.1819999999998</v>
      </c>
      <c r="Y206" s="3">
        <v>4136.5129999999999</v>
      </c>
      <c r="Z206" s="3">
        <v>4143.8429999999998</v>
      </c>
      <c r="AA206" s="3">
        <v>3968.0859999999998</v>
      </c>
      <c r="AB206" s="3">
        <v>3968.9589999999998</v>
      </c>
      <c r="AC206" s="3">
        <v>3989.8319999999999</v>
      </c>
      <c r="AD206" s="3">
        <v>3991.7939999999999</v>
      </c>
      <c r="AE206" s="3">
        <v>3981.3510000000001</v>
      </c>
      <c r="AF206" s="3">
        <v>3980.549</v>
      </c>
      <c r="AG206" s="3">
        <v>4011.384</v>
      </c>
      <c r="AH206" s="3">
        <v>4045.9830000000002</v>
      </c>
      <c r="AI206" s="3">
        <v>2010</v>
      </c>
      <c r="AL206" t="s">
        <v>10</v>
      </c>
      <c r="AM206" t="s">
        <v>3</v>
      </c>
      <c r="AN206" t="s">
        <v>11</v>
      </c>
      <c r="AQ206" t="s">
        <v>9</v>
      </c>
    </row>
    <row r="207" spans="1:43" x14ac:dyDescent="0.25">
      <c r="A207" t="s">
        <v>59</v>
      </c>
      <c r="B207" t="s">
        <v>60</v>
      </c>
      <c r="G207" s="3" t="s">
        <v>12</v>
      </c>
      <c r="H207" s="3"/>
      <c r="I207" s="3" t="s">
        <v>12</v>
      </c>
      <c r="J207" s="3">
        <v>7223868.7249999996</v>
      </c>
      <c r="K207" s="3">
        <v>6659860.8880000003</v>
      </c>
      <c r="L207" s="3">
        <v>5887557.3190000001</v>
      </c>
      <c r="M207" s="3">
        <v>5261194.4939999999</v>
      </c>
      <c r="N207" s="3">
        <v>5420356.0779999997</v>
      </c>
      <c r="O207" s="3">
        <v>6066282.7939999998</v>
      </c>
      <c r="P207" s="3">
        <v>6615784.4050000003</v>
      </c>
      <c r="Q207" s="3">
        <v>6850254.8059999999</v>
      </c>
      <c r="R207" s="3">
        <v>7263534.6399999997</v>
      </c>
      <c r="S207" s="3">
        <v>7631187.8329999996</v>
      </c>
      <c r="T207" s="3">
        <v>8062275.5650000004</v>
      </c>
      <c r="U207" s="3">
        <v>8685043.8560000006</v>
      </c>
      <c r="V207" s="3">
        <v>9745843.2599999998</v>
      </c>
      <c r="W207" s="3">
        <v>10735067.188999999</v>
      </c>
      <c r="X207" s="3">
        <v>11889021.819</v>
      </c>
      <c r="Y207" s="3">
        <v>12990724.74</v>
      </c>
      <c r="Z207" s="3">
        <v>14383416.184</v>
      </c>
      <c r="AA207" s="3">
        <v>14446310.699999999</v>
      </c>
      <c r="AB207" s="3">
        <v>15587505.263</v>
      </c>
      <c r="AC207" s="3">
        <v>16484600.780999999</v>
      </c>
      <c r="AD207" s="3">
        <v>16798362.388</v>
      </c>
      <c r="AE207" s="3">
        <v>16972168.215999998</v>
      </c>
      <c r="AF207" s="3">
        <v>17234368.399</v>
      </c>
      <c r="AG207" s="3">
        <v>16705108.312999999</v>
      </c>
      <c r="AH207" s="3">
        <v>16423152.839</v>
      </c>
      <c r="AI207" s="3">
        <v>2013</v>
      </c>
      <c r="AL207" t="s">
        <v>10</v>
      </c>
      <c r="AM207" t="s">
        <v>3</v>
      </c>
      <c r="AN207" t="s">
        <v>11</v>
      </c>
      <c r="AQ207" t="s">
        <v>9</v>
      </c>
    </row>
    <row r="208" spans="1:43" x14ac:dyDescent="0.25">
      <c r="A208" t="s">
        <v>62</v>
      </c>
      <c r="B208" t="s">
        <v>63</v>
      </c>
      <c r="G208" s="3">
        <v>26455.631000000001</v>
      </c>
      <c r="H208" s="3"/>
      <c r="I208" s="3">
        <v>26834.856</v>
      </c>
      <c r="J208" s="3">
        <v>27150.395</v>
      </c>
      <c r="K208" s="3">
        <v>26765.531999999999</v>
      </c>
      <c r="L208" s="3">
        <v>27540.862000000001</v>
      </c>
      <c r="M208" s="3">
        <v>28114.3</v>
      </c>
      <c r="N208" s="3">
        <v>28515.296999999999</v>
      </c>
      <c r="O208" s="3">
        <v>29503.670999999998</v>
      </c>
      <c r="P208" s="3">
        <v>30030.521000000001</v>
      </c>
      <c r="Q208" s="3">
        <v>31080.938999999998</v>
      </c>
      <c r="R208" s="3">
        <v>32104.822</v>
      </c>
      <c r="S208" s="3">
        <v>32324.819</v>
      </c>
      <c r="T208" s="3">
        <v>32681.376</v>
      </c>
      <c r="U208" s="3">
        <v>32825.33</v>
      </c>
      <c r="V208" s="3">
        <v>33820.196000000004</v>
      </c>
      <c r="W208" s="3">
        <v>34297.728999999999</v>
      </c>
      <c r="X208" s="3">
        <v>34980.462</v>
      </c>
      <c r="Y208" s="3">
        <v>35780.980000000003</v>
      </c>
      <c r="Z208" s="3">
        <v>35843.235999999997</v>
      </c>
      <c r="AA208" s="3">
        <v>34624.777000000002</v>
      </c>
      <c r="AB208" s="3">
        <v>35206.582000000002</v>
      </c>
      <c r="AC208" s="3">
        <v>35253.410000000003</v>
      </c>
      <c r="AD208" s="3">
        <v>34986.682999999997</v>
      </c>
      <c r="AE208" s="3">
        <v>34878.559999999998</v>
      </c>
      <c r="AF208" s="3">
        <v>35117.214999999997</v>
      </c>
      <c r="AG208" s="3">
        <v>35170.866000000002</v>
      </c>
      <c r="AH208" s="3">
        <v>35377.199000000001</v>
      </c>
      <c r="AI208" s="3">
        <v>2014</v>
      </c>
      <c r="AL208" t="s">
        <v>10</v>
      </c>
      <c r="AM208" t="s">
        <v>3</v>
      </c>
      <c r="AN208" t="s">
        <v>11</v>
      </c>
      <c r="AQ208" t="s">
        <v>9</v>
      </c>
    </row>
    <row r="209" spans="1:43" x14ac:dyDescent="0.25">
      <c r="A209" t="s">
        <v>65</v>
      </c>
      <c r="B209" t="s">
        <v>66</v>
      </c>
      <c r="G209" s="3">
        <v>4911.3879999999999</v>
      </c>
      <c r="H209" s="3"/>
      <c r="I209" s="3">
        <v>5333.4049999999997</v>
      </c>
      <c r="J209" s="3">
        <v>5827.6540000000005</v>
      </c>
      <c r="K209" s="3">
        <v>6012.11</v>
      </c>
      <c r="L209" s="3">
        <v>5850.4</v>
      </c>
      <c r="M209" s="3">
        <v>5738.509</v>
      </c>
      <c r="N209" s="3">
        <v>5676.2659999999996</v>
      </c>
      <c r="O209" s="3">
        <v>5673.0370000000003</v>
      </c>
      <c r="P209" s="3">
        <v>5675.4979999999996</v>
      </c>
      <c r="Q209" s="3">
        <v>6058.0510000000004</v>
      </c>
      <c r="R209" s="3">
        <v>6661.9089999999997</v>
      </c>
      <c r="S209" s="3">
        <v>6791.8519999999999</v>
      </c>
      <c r="T209" s="3">
        <v>6927.27</v>
      </c>
      <c r="U209" s="3">
        <v>7338.143</v>
      </c>
      <c r="V209" s="3">
        <v>7437.3829999999998</v>
      </c>
      <c r="W209" s="3">
        <v>7388.585</v>
      </c>
      <c r="X209" s="3">
        <v>7483.4639999999999</v>
      </c>
      <c r="Y209" s="3">
        <v>7318.4470000000001</v>
      </c>
      <c r="Z209" s="3">
        <v>7306.1469999999999</v>
      </c>
      <c r="AA209" s="3">
        <v>7341.1869999999999</v>
      </c>
      <c r="AB209" s="3">
        <v>7567.6419999999998</v>
      </c>
      <c r="AC209" s="3">
        <v>7526.8950000000004</v>
      </c>
      <c r="AD209" s="3">
        <v>7617.64</v>
      </c>
      <c r="AE209" s="3">
        <v>7536.25</v>
      </c>
      <c r="AF209" s="3">
        <v>7647.7269999999999</v>
      </c>
      <c r="AG209" s="3">
        <v>7663.6319999999996</v>
      </c>
      <c r="AH209" s="3">
        <v>7751.4979999999996</v>
      </c>
      <c r="AI209" s="3">
        <v>2013</v>
      </c>
      <c r="AL209" t="s">
        <v>10</v>
      </c>
      <c r="AM209" t="s">
        <v>3</v>
      </c>
      <c r="AN209" t="s">
        <v>11</v>
      </c>
      <c r="AQ209" t="s">
        <v>9</v>
      </c>
    </row>
    <row r="210" spans="1:43" x14ac:dyDescent="0.25">
      <c r="A210" t="s">
        <v>68</v>
      </c>
      <c r="B210" t="s">
        <v>69</v>
      </c>
      <c r="G210" s="3">
        <v>215782.46799999999</v>
      </c>
      <c r="H210" s="3"/>
      <c r="I210" s="3">
        <v>217035.29800000001</v>
      </c>
      <c r="J210" s="3">
        <v>215323.58799999999</v>
      </c>
      <c r="K210" s="3">
        <v>219554.46400000001</v>
      </c>
      <c r="L210" s="3">
        <v>216079.60699999999</v>
      </c>
      <c r="M210" s="3">
        <v>221529.16699999999</v>
      </c>
      <c r="N210" s="3">
        <v>223974.50099999999</v>
      </c>
      <c r="O210" s="3">
        <v>229932.18700000001</v>
      </c>
      <c r="P210" s="3">
        <v>232277.69500000001</v>
      </c>
      <c r="Q210" s="3">
        <v>237642.42300000001</v>
      </c>
      <c r="R210" s="3">
        <v>241705.804</v>
      </c>
      <c r="S210" s="3">
        <v>248613.32199999999</v>
      </c>
      <c r="T210" s="3">
        <v>251257.652</v>
      </c>
      <c r="U210" s="3">
        <v>252634.329</v>
      </c>
      <c r="V210" s="3">
        <v>251970.261</v>
      </c>
      <c r="W210" s="3">
        <v>250967.625</v>
      </c>
      <c r="X210" s="3">
        <v>252326.12100000001</v>
      </c>
      <c r="Y210" s="3">
        <v>256001.08</v>
      </c>
      <c r="Z210" s="3">
        <v>260884.60699999999</v>
      </c>
      <c r="AA210" s="3">
        <v>260066.13500000001</v>
      </c>
      <c r="AB210" s="3">
        <v>259159.16500000001</v>
      </c>
      <c r="AC210" s="3">
        <v>260384.21</v>
      </c>
      <c r="AD210" s="3">
        <v>267027.96899999998</v>
      </c>
      <c r="AE210" s="3">
        <v>274703.00199999998</v>
      </c>
      <c r="AF210" s="3">
        <v>282141.266</v>
      </c>
      <c r="AG210" s="3">
        <v>290208.391</v>
      </c>
      <c r="AH210" s="3">
        <v>298197.217</v>
      </c>
      <c r="AI210" s="3">
        <v>2011</v>
      </c>
      <c r="AL210" t="s">
        <v>10</v>
      </c>
      <c r="AM210" t="s">
        <v>3</v>
      </c>
      <c r="AN210" t="s">
        <v>11</v>
      </c>
      <c r="AQ210" t="s">
        <v>9</v>
      </c>
    </row>
    <row r="211" spans="1:43" x14ac:dyDescent="0.25">
      <c r="A211" t="s">
        <v>71</v>
      </c>
      <c r="B211" t="s">
        <v>72</v>
      </c>
      <c r="G211" s="3">
        <v>22032.788</v>
      </c>
      <c r="H211" s="3"/>
      <c r="I211" s="3">
        <v>23147.512999999999</v>
      </c>
      <c r="J211" s="3">
        <v>23924.912</v>
      </c>
      <c r="K211" s="3">
        <v>25128.562000000002</v>
      </c>
      <c r="L211" s="3">
        <v>26390.399000000001</v>
      </c>
      <c r="M211" s="3">
        <v>28120.080000000002</v>
      </c>
      <c r="N211" s="3">
        <v>29658.58</v>
      </c>
      <c r="O211" s="3">
        <v>30746.194</v>
      </c>
      <c r="P211" s="3">
        <v>31692.940999999999</v>
      </c>
      <c r="Q211" s="3">
        <v>32951.508000000002</v>
      </c>
      <c r="R211" s="3">
        <v>34106.601000000002</v>
      </c>
      <c r="S211" s="3">
        <v>35368.805999999997</v>
      </c>
      <c r="T211" s="3">
        <v>37597.332000000002</v>
      </c>
      <c r="U211" s="3">
        <v>39832.237999999998</v>
      </c>
      <c r="V211" s="3">
        <v>41345.487000000001</v>
      </c>
      <c r="W211" s="3">
        <v>42925.173000000003</v>
      </c>
      <c r="X211" s="3">
        <v>44876.525999999998</v>
      </c>
      <c r="Y211" s="3">
        <v>49491.993999999999</v>
      </c>
      <c r="Z211" s="3">
        <v>53800.375999999997</v>
      </c>
      <c r="AA211" s="3">
        <v>55879.296000000002</v>
      </c>
      <c r="AB211" s="3">
        <v>60034.87</v>
      </c>
      <c r="AC211" s="3">
        <v>64948.413999999997</v>
      </c>
      <c r="AD211" s="3">
        <v>67955.37</v>
      </c>
      <c r="AE211" s="3">
        <v>70142.342000000004</v>
      </c>
      <c r="AF211" s="3">
        <v>73439.514999999999</v>
      </c>
      <c r="AG211" s="3">
        <v>77798.900999999998</v>
      </c>
      <c r="AH211" s="3">
        <v>82973.81</v>
      </c>
      <c r="AI211" s="3">
        <v>0</v>
      </c>
      <c r="AL211" t="s">
        <v>10</v>
      </c>
      <c r="AM211" t="s">
        <v>3</v>
      </c>
      <c r="AN211" t="s">
        <v>11</v>
      </c>
      <c r="AQ211" t="s">
        <v>9</v>
      </c>
    </row>
    <row r="212" spans="1:43" x14ac:dyDescent="0.25">
      <c r="A212" t="s">
        <v>74</v>
      </c>
      <c r="B212" t="s">
        <v>75</v>
      </c>
      <c r="G212" s="3">
        <v>2370.8319999999999</v>
      </c>
      <c r="H212" s="3"/>
      <c r="I212" s="3">
        <v>2444.6610000000001</v>
      </c>
      <c r="J212" s="3">
        <v>2434.1010000000001</v>
      </c>
      <c r="K212" s="3">
        <v>2467.498</v>
      </c>
      <c r="L212" s="3">
        <v>2510.9</v>
      </c>
      <c r="M212" s="3">
        <v>2555.335</v>
      </c>
      <c r="N212" s="3">
        <v>2595.8539999999998</v>
      </c>
      <c r="O212" s="3">
        <v>2641.77</v>
      </c>
      <c r="P212" s="3">
        <v>2744.1390000000001</v>
      </c>
      <c r="Q212" s="3">
        <v>2725.8939999999998</v>
      </c>
      <c r="R212" s="3">
        <v>2701.7280000000001</v>
      </c>
      <c r="S212" s="3">
        <v>2756.0120000000002</v>
      </c>
      <c r="T212" s="3">
        <v>2725.8090000000002</v>
      </c>
      <c r="U212" s="3">
        <v>2617.7359999999999</v>
      </c>
      <c r="V212" s="3">
        <v>2687.7669999999998</v>
      </c>
      <c r="W212" s="3">
        <v>2766.8180000000002</v>
      </c>
      <c r="X212" s="3">
        <v>2833.5610000000001</v>
      </c>
      <c r="Y212" s="3">
        <v>2880.4490000000001</v>
      </c>
      <c r="Z212" s="3">
        <v>3019.337</v>
      </c>
      <c r="AA212" s="3">
        <v>3037.8009999999999</v>
      </c>
      <c r="AB212" s="3">
        <v>3101.377</v>
      </c>
      <c r="AC212" s="3">
        <v>3200.2649999999999</v>
      </c>
      <c r="AD212" s="3">
        <v>3313.9259999999999</v>
      </c>
      <c r="AE212" s="3">
        <v>3473.1509999999998</v>
      </c>
      <c r="AF212" s="3">
        <v>3594.509</v>
      </c>
      <c r="AG212" s="3">
        <v>3672.114</v>
      </c>
      <c r="AH212" s="3">
        <v>3729.7719999999999</v>
      </c>
      <c r="AI212" s="3">
        <v>2011</v>
      </c>
      <c r="AL212" t="s">
        <v>10</v>
      </c>
      <c r="AM212" t="s">
        <v>3</v>
      </c>
      <c r="AN212" t="s">
        <v>11</v>
      </c>
      <c r="AQ212" t="s">
        <v>9</v>
      </c>
    </row>
    <row r="213" spans="1:43" x14ac:dyDescent="0.25">
      <c r="A213" t="s">
        <v>77</v>
      </c>
      <c r="B213" t="s">
        <v>78</v>
      </c>
      <c r="G213" s="3" t="s">
        <v>12</v>
      </c>
      <c r="H213" s="3"/>
      <c r="I213" s="3" t="s">
        <v>12</v>
      </c>
      <c r="J213" s="3" t="s">
        <v>12</v>
      </c>
      <c r="K213" s="3" t="s">
        <v>12</v>
      </c>
      <c r="L213" s="3" t="s">
        <v>12</v>
      </c>
      <c r="M213" s="3" t="s">
        <v>12</v>
      </c>
      <c r="N213" s="3">
        <v>2940.3679999999999</v>
      </c>
      <c r="O213" s="3">
        <v>3505.5659999999998</v>
      </c>
      <c r="P213" s="3">
        <v>4101.1880000000001</v>
      </c>
      <c r="Q213" s="3">
        <v>4455.4740000000002</v>
      </c>
      <c r="R213" s="3">
        <v>4584.451</v>
      </c>
      <c r="S213" s="3">
        <v>4671.7389999999996</v>
      </c>
      <c r="T213" s="3">
        <v>4869.3540000000003</v>
      </c>
      <c r="U213" s="3">
        <v>5017.6000000000004</v>
      </c>
      <c r="V213" s="3">
        <v>5289.7759999999998</v>
      </c>
      <c r="W213" s="3">
        <v>5470.6189999999997</v>
      </c>
      <c r="X213" s="3">
        <v>5781.634</v>
      </c>
      <c r="Y213" s="3">
        <v>6132.32</v>
      </c>
      <c r="Z213" s="3">
        <v>6484.4530000000004</v>
      </c>
      <c r="AA213" s="3">
        <v>6319.0860000000002</v>
      </c>
      <c r="AB213" s="3">
        <v>6384.067</v>
      </c>
      <c r="AC213" s="3">
        <v>6456.6210000000001</v>
      </c>
      <c r="AD213" s="3">
        <v>6389.0780000000004</v>
      </c>
      <c r="AE213" s="3">
        <v>6556.6509999999998</v>
      </c>
      <c r="AF213" s="3">
        <v>6636.951</v>
      </c>
      <c r="AG213" s="3">
        <v>6786.6450000000004</v>
      </c>
      <c r="AH213" s="3">
        <v>7006.3059999999996</v>
      </c>
      <c r="AI213" s="3">
        <v>2014</v>
      </c>
      <c r="AL213" t="s">
        <v>10</v>
      </c>
      <c r="AM213" t="s">
        <v>3</v>
      </c>
      <c r="AN213" t="s">
        <v>11</v>
      </c>
      <c r="AQ213" t="s">
        <v>9</v>
      </c>
    </row>
    <row r="214" spans="1:43" x14ac:dyDescent="0.25">
      <c r="A214" t="s">
        <v>80</v>
      </c>
      <c r="B214" t="s">
        <v>81</v>
      </c>
      <c r="G214" s="3">
        <v>21896.825000000001</v>
      </c>
      <c r="H214" s="3"/>
      <c r="I214" s="3">
        <v>22589.364000000001</v>
      </c>
      <c r="J214" s="3">
        <v>21905.941999999999</v>
      </c>
      <c r="K214" s="3">
        <v>22165.915000000001</v>
      </c>
      <c r="L214" s="3">
        <v>21417.550999999999</v>
      </c>
      <c r="M214" s="3">
        <v>22356.188999999998</v>
      </c>
      <c r="N214" s="3">
        <v>23104.888999999999</v>
      </c>
      <c r="O214" s="3">
        <v>24405.884999999998</v>
      </c>
      <c r="P214" s="3">
        <v>24073.846000000001</v>
      </c>
      <c r="Q214" s="3">
        <v>25903.276999999998</v>
      </c>
      <c r="R214" s="3">
        <v>25971.074000000001</v>
      </c>
      <c r="S214" s="3">
        <v>25649.094000000001</v>
      </c>
      <c r="T214" s="3">
        <v>26850.019</v>
      </c>
      <c r="U214" s="3">
        <v>27753.866000000002</v>
      </c>
      <c r="V214" s="3">
        <v>28164.663</v>
      </c>
      <c r="W214" s="3">
        <v>29080.069</v>
      </c>
      <c r="X214" s="3">
        <v>31094.031999999999</v>
      </c>
      <c r="Y214" s="3">
        <v>33203.461000000003</v>
      </c>
      <c r="Z214" s="3">
        <v>34783.832000000002</v>
      </c>
      <c r="AA214" s="3">
        <v>31688.297999999999</v>
      </c>
      <c r="AB214" s="3">
        <v>33967.122000000003</v>
      </c>
      <c r="AC214" s="3">
        <v>35599.516000000003</v>
      </c>
      <c r="AD214" s="3">
        <v>36882.260999999999</v>
      </c>
      <c r="AE214" s="3">
        <v>39848.135999999999</v>
      </c>
      <c r="AF214" s="3">
        <v>41122.258999999998</v>
      </c>
      <c r="AG214" s="3">
        <v>41692.731</v>
      </c>
      <c r="AH214" s="3">
        <v>42537.968999999997</v>
      </c>
      <c r="AI214" s="3">
        <v>2008</v>
      </c>
      <c r="AL214" t="s">
        <v>10</v>
      </c>
      <c r="AM214" t="s">
        <v>3</v>
      </c>
      <c r="AN214" t="s">
        <v>11</v>
      </c>
      <c r="AQ214" t="s">
        <v>9</v>
      </c>
    </row>
    <row r="215" spans="1:43" x14ac:dyDescent="0.25">
      <c r="A215" t="s">
        <v>83</v>
      </c>
      <c r="B215" t="s">
        <v>84</v>
      </c>
      <c r="G215" s="3">
        <v>4248.598</v>
      </c>
      <c r="H215" s="3"/>
      <c r="I215" s="3">
        <v>4220.4179999999997</v>
      </c>
      <c r="J215" s="3">
        <v>4132.7179999999998</v>
      </c>
      <c r="K215" s="3">
        <v>4257.0039999999999</v>
      </c>
      <c r="L215" s="3">
        <v>4414.01</v>
      </c>
      <c r="M215" s="3">
        <v>4538.0649999999996</v>
      </c>
      <c r="N215" s="3">
        <v>4567.08</v>
      </c>
      <c r="O215" s="3">
        <v>4650.9889999999996</v>
      </c>
      <c r="P215" s="3">
        <v>4598.0919999999996</v>
      </c>
      <c r="Q215" s="3">
        <v>4552.1350000000002</v>
      </c>
      <c r="R215" s="3">
        <v>4623.0630000000001</v>
      </c>
      <c r="S215" s="3">
        <v>4617.3180000000002</v>
      </c>
      <c r="T215" s="3">
        <v>4695.3209999999999</v>
      </c>
      <c r="U215" s="3">
        <v>4691.1009999999997</v>
      </c>
      <c r="V215" s="3">
        <v>4894.5389999999998</v>
      </c>
      <c r="W215" s="3">
        <v>4987.5829999999996</v>
      </c>
      <c r="X215" s="3">
        <v>5126.5810000000001</v>
      </c>
      <c r="Y215" s="3">
        <v>5373.4340000000002</v>
      </c>
      <c r="Z215" s="3">
        <v>5582.1850000000004</v>
      </c>
      <c r="AA215" s="3">
        <v>5511.1189999999997</v>
      </c>
      <c r="AB215" s="3">
        <v>5869.17</v>
      </c>
      <c r="AC215" s="3">
        <v>6040.3549999999996</v>
      </c>
      <c r="AD215" s="3">
        <v>6089.8959999999997</v>
      </c>
      <c r="AE215" s="3">
        <v>6201.241</v>
      </c>
      <c r="AF215" s="3">
        <v>6157.05</v>
      </c>
      <c r="AG215" s="3">
        <v>5921.6440000000002</v>
      </c>
      <c r="AH215" s="3">
        <v>5813.4589999999998</v>
      </c>
      <c r="AI215" s="3">
        <v>2014</v>
      </c>
      <c r="AL215" t="s">
        <v>10</v>
      </c>
      <c r="AM215" t="s">
        <v>3</v>
      </c>
      <c r="AN215" t="s">
        <v>11</v>
      </c>
      <c r="AQ215" t="s">
        <v>9</v>
      </c>
    </row>
    <row r="216" spans="1:43" x14ac:dyDescent="0.25">
      <c r="A216" t="s">
        <v>86</v>
      </c>
      <c r="B216" t="s">
        <v>87</v>
      </c>
      <c r="G216" s="3">
        <v>51653.021999999997</v>
      </c>
      <c r="H216" s="3"/>
      <c r="I216" s="3">
        <v>51830.5</v>
      </c>
      <c r="J216" s="3">
        <v>52932.025000000001</v>
      </c>
      <c r="K216" s="3">
        <v>51868.597999999998</v>
      </c>
      <c r="L216" s="3">
        <v>52166.95</v>
      </c>
      <c r="M216" s="3">
        <v>53212.612999999998</v>
      </c>
      <c r="N216" s="3">
        <v>53407.254999999997</v>
      </c>
      <c r="O216" s="3">
        <v>51363.506999999998</v>
      </c>
      <c r="P216" s="3">
        <v>49788.504999999997</v>
      </c>
      <c r="Q216" s="3">
        <v>50110.415000000001</v>
      </c>
      <c r="R216" s="3">
        <v>50286.396000000001</v>
      </c>
      <c r="S216" s="3">
        <v>50418.091</v>
      </c>
      <c r="T216" s="3">
        <v>51252.887999999999</v>
      </c>
      <c r="U216" s="3">
        <v>51781.718999999997</v>
      </c>
      <c r="V216" s="3">
        <v>51171.296999999999</v>
      </c>
      <c r="W216" s="3">
        <v>50481.364000000001</v>
      </c>
      <c r="X216" s="3">
        <v>51840.972999999998</v>
      </c>
      <c r="Y216" s="3">
        <v>51131.72</v>
      </c>
      <c r="Z216" s="3">
        <v>49451.531999999999</v>
      </c>
      <c r="AA216" s="3">
        <v>47900.580999999998</v>
      </c>
      <c r="AB216" s="3">
        <v>48318.983999999997</v>
      </c>
      <c r="AC216" s="3">
        <v>49290.758999999998</v>
      </c>
      <c r="AD216" s="3">
        <v>48941.114999999998</v>
      </c>
      <c r="AE216" s="3">
        <v>47146.500999999997</v>
      </c>
      <c r="AF216" s="3">
        <v>45333.811999999998</v>
      </c>
      <c r="AG216" s="3">
        <v>44098.402999999998</v>
      </c>
      <c r="AH216" s="3">
        <v>44767.947</v>
      </c>
      <c r="AI216" s="3">
        <v>2013</v>
      </c>
      <c r="AL216" t="s">
        <v>10</v>
      </c>
      <c r="AM216" t="s">
        <v>3</v>
      </c>
      <c r="AN216" t="s">
        <v>11</v>
      </c>
      <c r="AQ216" t="s">
        <v>9</v>
      </c>
    </row>
    <row r="217" spans="1:43" x14ac:dyDescent="0.25">
      <c r="A217" t="s">
        <v>89</v>
      </c>
      <c r="B217" t="s">
        <v>90</v>
      </c>
      <c r="G217" s="3">
        <v>8617.4230000000007</v>
      </c>
      <c r="H217" s="3"/>
      <c r="I217" s="3">
        <v>7760.9560000000001</v>
      </c>
      <c r="J217" s="3">
        <v>7178.8530000000001</v>
      </c>
      <c r="K217" s="3">
        <v>6411.3069999999998</v>
      </c>
      <c r="L217" s="3">
        <v>6240.2889999999998</v>
      </c>
      <c r="M217" s="3">
        <v>6199.58</v>
      </c>
      <c r="N217" s="3">
        <v>5750.326</v>
      </c>
      <c r="O217" s="3">
        <v>5731.6840000000002</v>
      </c>
      <c r="P217" s="3">
        <v>5971.8739999999998</v>
      </c>
      <c r="Q217" s="3">
        <v>5661.4480000000003</v>
      </c>
      <c r="R217" s="3">
        <v>5942.5320000000002</v>
      </c>
      <c r="S217" s="3">
        <v>6370.2659999999996</v>
      </c>
      <c r="T217" s="3">
        <v>6694.0969999999998</v>
      </c>
      <c r="U217" s="3">
        <v>7093.0320000000002</v>
      </c>
      <c r="V217" s="3">
        <v>7597.4650000000001</v>
      </c>
      <c r="W217" s="3">
        <v>8093.9780000000001</v>
      </c>
      <c r="X217" s="3">
        <v>8661.973</v>
      </c>
      <c r="Y217" s="3">
        <v>9307.6209999999992</v>
      </c>
      <c r="Z217" s="3">
        <v>9886.84</v>
      </c>
      <c r="AA217" s="3">
        <v>9444.51</v>
      </c>
      <c r="AB217" s="3">
        <v>9580.9369999999999</v>
      </c>
      <c r="AC217" s="3">
        <v>10007.718999999999</v>
      </c>
      <c r="AD217" s="3">
        <v>10119.377</v>
      </c>
      <c r="AE217" s="3">
        <v>10288.969999999999</v>
      </c>
      <c r="AF217" s="3">
        <v>10517.03</v>
      </c>
      <c r="AG217" s="3">
        <v>10749.567999999999</v>
      </c>
      <c r="AH217" s="3">
        <v>11008.853999999999</v>
      </c>
      <c r="AI217" s="3">
        <v>2014</v>
      </c>
      <c r="AL217" t="s">
        <v>10</v>
      </c>
      <c r="AM217" t="s">
        <v>3</v>
      </c>
      <c r="AN217" t="s">
        <v>11</v>
      </c>
      <c r="AQ217" t="s">
        <v>9</v>
      </c>
    </row>
    <row r="218" spans="1:43" x14ac:dyDescent="0.25">
      <c r="A218" t="s">
        <v>92</v>
      </c>
      <c r="B218" t="s">
        <v>93</v>
      </c>
      <c r="G218" s="3">
        <v>127831.22900000001</v>
      </c>
      <c r="H218" s="3"/>
      <c r="I218" s="3">
        <v>135742.59</v>
      </c>
      <c r="J218" s="3">
        <v>132443.38200000001</v>
      </c>
      <c r="K218" s="3">
        <v>133364.72700000001</v>
      </c>
      <c r="L218" s="3">
        <v>131483.14600000001</v>
      </c>
      <c r="M218" s="3">
        <v>135234.342</v>
      </c>
      <c r="N218" s="3">
        <v>146038.53700000001</v>
      </c>
      <c r="O218" s="3">
        <v>151006.424</v>
      </c>
      <c r="P218" s="3">
        <v>157567.101</v>
      </c>
      <c r="Q218" s="3">
        <v>164413.18299999999</v>
      </c>
      <c r="R218" s="3">
        <v>162810.916</v>
      </c>
      <c r="S218" s="3">
        <v>168657.83600000001</v>
      </c>
      <c r="T218" s="3">
        <v>170985.01800000001</v>
      </c>
      <c r="U218" s="3">
        <v>179057.16099999999</v>
      </c>
      <c r="V218" s="3">
        <v>181690.435</v>
      </c>
      <c r="W218" s="3">
        <v>191731.01</v>
      </c>
      <c r="X218" s="3">
        <v>197818.63399999999</v>
      </c>
      <c r="Y218" s="3">
        <v>199973.04399999999</v>
      </c>
      <c r="Z218" s="3">
        <v>205443.95499999999</v>
      </c>
      <c r="AA218" s="3">
        <v>205428.85500000001</v>
      </c>
      <c r="AB218" s="3">
        <v>216396.049</v>
      </c>
      <c r="AC218" s="3">
        <v>224172.538</v>
      </c>
      <c r="AD218" s="3">
        <v>231898.622</v>
      </c>
      <c r="AE218" s="3">
        <v>240272.299</v>
      </c>
      <c r="AF218" s="3">
        <v>242896.636</v>
      </c>
      <c r="AG218" s="3">
        <v>247799.30900000001</v>
      </c>
      <c r="AH218" s="3">
        <v>255177.804</v>
      </c>
      <c r="AI218" s="3">
        <v>2011</v>
      </c>
      <c r="AL218" t="s">
        <v>10</v>
      </c>
      <c r="AM218" t="s">
        <v>3</v>
      </c>
      <c r="AN218" t="s">
        <v>11</v>
      </c>
      <c r="AQ218" t="s">
        <v>9</v>
      </c>
    </row>
    <row r="219" spans="1:43" x14ac:dyDescent="0.25">
      <c r="A219" t="s">
        <v>94</v>
      </c>
      <c r="B219" t="s">
        <v>95</v>
      </c>
      <c r="G219" s="3">
        <v>216774.09599999999</v>
      </c>
      <c r="H219" s="3"/>
      <c r="I219" s="3">
        <v>222777.57500000001</v>
      </c>
      <c r="J219" s="3">
        <v>218793.01800000001</v>
      </c>
      <c r="K219" s="3">
        <v>205503.886</v>
      </c>
      <c r="L219" s="3">
        <v>194267.93700000001</v>
      </c>
      <c r="M219" s="3">
        <v>175592.94699999999</v>
      </c>
      <c r="N219" s="3">
        <v>158625.21400000001</v>
      </c>
      <c r="O219" s="3">
        <v>156707.72700000001</v>
      </c>
      <c r="P219" s="3">
        <v>161288.35800000001</v>
      </c>
      <c r="Q219" s="3">
        <v>163166.215</v>
      </c>
      <c r="R219" s="3">
        <v>162817.24600000001</v>
      </c>
      <c r="S219" s="3">
        <v>157583.185</v>
      </c>
      <c r="T219" s="3">
        <v>155531.55499999999</v>
      </c>
      <c r="U219" s="3">
        <v>154945.87599999999</v>
      </c>
      <c r="V219" s="3">
        <v>157630.39600000001</v>
      </c>
      <c r="W219" s="3">
        <v>161294.80100000001</v>
      </c>
      <c r="X219" s="3">
        <v>166694.20300000001</v>
      </c>
      <c r="Y219" s="3">
        <v>169048.31599999999</v>
      </c>
      <c r="Z219" s="3">
        <v>173187.185</v>
      </c>
      <c r="AA219" s="3">
        <v>175559.758</v>
      </c>
      <c r="AB219" s="3">
        <v>180107.61199999999</v>
      </c>
      <c r="AC219" s="3">
        <v>183256.299</v>
      </c>
      <c r="AD219" s="3">
        <v>186152.274</v>
      </c>
      <c r="AE219" s="3">
        <v>189918.45199999999</v>
      </c>
      <c r="AF219" s="3">
        <v>194252.12</v>
      </c>
      <c r="AG219" s="3">
        <v>176095.94099999999</v>
      </c>
      <c r="AH219" s="3">
        <v>180826.42300000001</v>
      </c>
      <c r="AI219" s="3">
        <v>0</v>
      </c>
      <c r="AL219" t="s">
        <v>10</v>
      </c>
      <c r="AM219" t="s">
        <v>3</v>
      </c>
      <c r="AN219" t="s">
        <v>11</v>
      </c>
      <c r="AQ219" t="s">
        <v>9</v>
      </c>
    </row>
    <row r="220" spans="1:43" x14ac:dyDescent="0.25">
      <c r="A220" t="s">
        <v>97</v>
      </c>
      <c r="B220" t="s">
        <v>98</v>
      </c>
      <c r="G220" s="3">
        <v>112516.731</v>
      </c>
      <c r="H220" s="3"/>
      <c r="I220" s="3">
        <v>111456.55899999999</v>
      </c>
      <c r="J220" s="3">
        <v>112132.765</v>
      </c>
      <c r="K220" s="3">
        <v>117478.686</v>
      </c>
      <c r="L220" s="3">
        <v>122686.82</v>
      </c>
      <c r="M220" s="3">
        <v>128585.701</v>
      </c>
      <c r="N220" s="3">
        <v>134067.291</v>
      </c>
      <c r="O220" s="3">
        <v>141277.663</v>
      </c>
      <c r="P220" s="3">
        <v>150153.51999999999</v>
      </c>
      <c r="Q220" s="3">
        <v>164775.80600000001</v>
      </c>
      <c r="R220" s="3">
        <v>173450.897</v>
      </c>
      <c r="S220" s="3">
        <v>180672.05</v>
      </c>
      <c r="T220" s="3">
        <v>186765.89300000001</v>
      </c>
      <c r="U220" s="3">
        <v>197423.997</v>
      </c>
      <c r="V220" s="3">
        <v>204246.91200000001</v>
      </c>
      <c r="W220" s="3">
        <v>213823.13200000001</v>
      </c>
      <c r="X220" s="3">
        <v>231727.77799999999</v>
      </c>
      <c r="Y220" s="3">
        <v>252161.35399999999</v>
      </c>
      <c r="Z220" s="3">
        <v>268410.90299999999</v>
      </c>
      <c r="AA220" s="3">
        <v>264463.17200000002</v>
      </c>
      <c r="AB220" s="3">
        <v>267315.31800000003</v>
      </c>
      <c r="AC220" s="3">
        <v>276255.83600000001</v>
      </c>
      <c r="AD220" s="3">
        <v>270730.18599999999</v>
      </c>
      <c r="AE220" s="3">
        <v>270199.68400000001</v>
      </c>
      <c r="AF220" s="3">
        <v>271813.64199999999</v>
      </c>
      <c r="AG220" s="3">
        <v>277774.54499999998</v>
      </c>
      <c r="AH220" s="3">
        <v>284409.91100000002</v>
      </c>
      <c r="AI220" s="3">
        <v>2014</v>
      </c>
      <c r="AL220" t="s">
        <v>10</v>
      </c>
      <c r="AM220" t="s">
        <v>3</v>
      </c>
      <c r="AN220" t="s">
        <v>11</v>
      </c>
      <c r="AQ220" t="s">
        <v>9</v>
      </c>
    </row>
    <row r="221" spans="1:43" x14ac:dyDescent="0.25">
      <c r="A221" t="s">
        <v>100</v>
      </c>
      <c r="B221" t="s">
        <v>101</v>
      </c>
      <c r="G221" s="3">
        <v>903984.54</v>
      </c>
      <c r="H221" s="3"/>
      <c r="I221" s="3">
        <v>943223.80299999996</v>
      </c>
      <c r="J221" s="3">
        <v>979383.04</v>
      </c>
      <c r="K221" s="3">
        <v>988177.06799999997</v>
      </c>
      <c r="L221" s="3">
        <v>891335.97499999998</v>
      </c>
      <c r="M221" s="3">
        <v>918904.23</v>
      </c>
      <c r="N221" s="3">
        <v>940566.68400000001</v>
      </c>
      <c r="O221" s="3">
        <v>966806.44299999997</v>
      </c>
      <c r="P221" s="3">
        <v>990092.973</v>
      </c>
      <c r="Q221" s="3">
        <v>1082522.304</v>
      </c>
      <c r="R221" s="3">
        <v>1152154.6969999999</v>
      </c>
      <c r="S221" s="3">
        <v>1221089.6740000001</v>
      </c>
      <c r="T221" s="3">
        <v>1277181.4399999999</v>
      </c>
      <c r="U221" s="3">
        <v>1361706.622</v>
      </c>
      <c r="V221" s="3">
        <v>1477945.3740000001</v>
      </c>
      <c r="W221" s="3">
        <v>1647829.2150000001</v>
      </c>
      <c r="X221" s="3">
        <v>1798570.862</v>
      </c>
      <c r="Y221" s="3">
        <v>1954532.6040000001</v>
      </c>
      <c r="Z221" s="3">
        <v>2056416.952</v>
      </c>
      <c r="AA221" s="3">
        <v>2028557.3370000001</v>
      </c>
      <c r="AB221" s="3">
        <v>2116496.0729999999</v>
      </c>
      <c r="AC221" s="3">
        <v>2228873.949</v>
      </c>
      <c r="AD221" s="3">
        <v>2350201.5440000002</v>
      </c>
      <c r="AE221" s="3">
        <v>2487460.2629999998</v>
      </c>
      <c r="AF221" s="3">
        <v>2622334.7960000001</v>
      </c>
      <c r="AG221" s="3">
        <v>2763143.838</v>
      </c>
      <c r="AH221" s="3">
        <v>2917665.7349999999</v>
      </c>
      <c r="AI221" s="3">
        <v>2012</v>
      </c>
      <c r="AL221" t="s">
        <v>10</v>
      </c>
      <c r="AM221" t="s">
        <v>3</v>
      </c>
      <c r="AN221" t="s">
        <v>11</v>
      </c>
      <c r="AQ221" t="s">
        <v>9</v>
      </c>
    </row>
    <row r="222" spans="1:43" x14ac:dyDescent="0.25">
      <c r="A222" t="s">
        <v>103</v>
      </c>
      <c r="B222" t="s">
        <v>104</v>
      </c>
      <c r="G222" s="3">
        <v>493260.033</v>
      </c>
      <c r="H222" s="3"/>
      <c r="I222" s="3">
        <v>460507.44400000002</v>
      </c>
      <c r="J222" s="3">
        <v>433258.16399999999</v>
      </c>
      <c r="K222" s="3">
        <v>407297.6</v>
      </c>
      <c r="L222" s="3">
        <v>385636.80800000002</v>
      </c>
      <c r="M222" s="3">
        <v>387529.04200000002</v>
      </c>
      <c r="N222" s="3">
        <v>395822.46500000003</v>
      </c>
      <c r="O222" s="3">
        <v>404678.41600000003</v>
      </c>
      <c r="P222" s="3">
        <v>413535.283</v>
      </c>
      <c r="Q222" s="3">
        <v>419971.63</v>
      </c>
      <c r="R222" s="3">
        <v>425486.82199999999</v>
      </c>
      <c r="S222" s="3">
        <v>432582.15100000001</v>
      </c>
      <c r="T222" s="3">
        <v>437669.80699999997</v>
      </c>
      <c r="U222" s="3">
        <v>442910.74699999997</v>
      </c>
      <c r="V222" s="3">
        <v>446796.359</v>
      </c>
      <c r="W222" s="3">
        <v>444608.68400000001</v>
      </c>
      <c r="X222" s="3">
        <v>446434.462</v>
      </c>
      <c r="Y222" s="3">
        <v>448418.98599999998</v>
      </c>
      <c r="Z222" s="3">
        <v>448788.85800000001</v>
      </c>
      <c r="AA222" s="3">
        <v>444997.30800000002</v>
      </c>
      <c r="AB222" s="3">
        <v>448336.97600000002</v>
      </c>
      <c r="AC222" s="3">
        <v>455512.42300000001</v>
      </c>
      <c r="AD222" s="3">
        <v>464836.63699999999</v>
      </c>
      <c r="AE222" s="3">
        <v>478817.53700000001</v>
      </c>
      <c r="AF222" s="3">
        <v>493579.34</v>
      </c>
      <c r="AG222" s="3">
        <v>507297.16100000002</v>
      </c>
      <c r="AH222" s="3">
        <v>521575.67499999999</v>
      </c>
      <c r="AI222" s="3">
        <v>2010</v>
      </c>
      <c r="AL222" t="s">
        <v>10</v>
      </c>
      <c r="AM222" t="s">
        <v>3</v>
      </c>
      <c r="AN222" t="s">
        <v>11</v>
      </c>
      <c r="AQ222" t="s">
        <v>9</v>
      </c>
    </row>
    <row r="223" spans="1:43" x14ac:dyDescent="0.25">
      <c r="A223" t="s">
        <v>106</v>
      </c>
      <c r="B223" t="s">
        <v>107</v>
      </c>
      <c r="G223" s="3">
        <v>36018.023999999998</v>
      </c>
      <c r="H223" s="3"/>
      <c r="I223" s="3">
        <v>34807.495999999999</v>
      </c>
      <c r="J223" s="3">
        <v>34687.142999999996</v>
      </c>
      <c r="K223" s="3">
        <v>35184.976000000002</v>
      </c>
      <c r="L223" s="3">
        <v>36395.275999999998</v>
      </c>
      <c r="M223" s="3">
        <v>37004.860999999997</v>
      </c>
      <c r="N223" s="3">
        <v>37235.928999999996</v>
      </c>
      <c r="O223" s="3">
        <v>38432.786999999997</v>
      </c>
      <c r="P223" s="3">
        <v>39682.669000000002</v>
      </c>
      <c r="Q223" s="3">
        <v>41332.074999999997</v>
      </c>
      <c r="R223" s="3">
        <v>43052.093999999997</v>
      </c>
      <c r="S223" s="3">
        <v>43320.845999999998</v>
      </c>
      <c r="T223" s="3">
        <v>44055.196000000004</v>
      </c>
      <c r="U223" s="3">
        <v>44487.012999999999</v>
      </c>
      <c r="V223" s="3">
        <v>45455.669000000002</v>
      </c>
      <c r="W223" s="3">
        <v>46451.072</v>
      </c>
      <c r="X223" s="3">
        <v>47191.387999999999</v>
      </c>
      <c r="Y223" s="3">
        <v>47671.57</v>
      </c>
      <c r="Z223" s="3">
        <v>47722.13</v>
      </c>
      <c r="AA223" s="3">
        <v>45899.283000000003</v>
      </c>
      <c r="AB223" s="3">
        <v>46920.576000000001</v>
      </c>
      <c r="AC223" s="3">
        <v>47824.561000000002</v>
      </c>
      <c r="AD223" s="3">
        <v>48188.275000000001</v>
      </c>
      <c r="AE223" s="3">
        <v>48592.201000000001</v>
      </c>
      <c r="AF223" s="3">
        <v>49227.269</v>
      </c>
      <c r="AG223" s="3">
        <v>49314.408000000003</v>
      </c>
      <c r="AH223" s="3">
        <v>49698.25</v>
      </c>
      <c r="AI223" s="3">
        <v>2014</v>
      </c>
      <c r="AL223" t="s">
        <v>10</v>
      </c>
      <c r="AM223" t="s">
        <v>3</v>
      </c>
      <c r="AN223" t="s">
        <v>11</v>
      </c>
      <c r="AQ223" t="s">
        <v>9</v>
      </c>
    </row>
    <row r="224" spans="1:43" x14ac:dyDescent="0.25">
      <c r="A224" t="s">
        <v>109</v>
      </c>
      <c r="B224" t="s">
        <v>110</v>
      </c>
      <c r="G224" s="3">
        <v>204933.05499999999</v>
      </c>
      <c r="H224" s="3"/>
      <c r="I224" s="3">
        <v>201733.35800000001</v>
      </c>
      <c r="J224" s="3">
        <v>193743.79500000001</v>
      </c>
      <c r="K224" s="3">
        <v>189264.99100000001</v>
      </c>
      <c r="L224" s="3">
        <v>203977.96299999999</v>
      </c>
      <c r="M224" s="3">
        <v>207789.58600000001</v>
      </c>
      <c r="N224" s="3">
        <v>187345.13</v>
      </c>
      <c r="O224" s="3">
        <v>197374.848</v>
      </c>
      <c r="P224" s="3">
        <v>200467.122</v>
      </c>
      <c r="Q224" s="3">
        <v>203769.48699999999</v>
      </c>
      <c r="R224" s="3">
        <v>196578.315</v>
      </c>
      <c r="S224" s="3">
        <v>193855.01699999999</v>
      </c>
      <c r="T224" s="3">
        <v>191114.033</v>
      </c>
      <c r="U224" s="3">
        <v>175153.12299999999</v>
      </c>
      <c r="V224" s="3">
        <v>176810.06599999999</v>
      </c>
      <c r="W224" s="3">
        <v>178094.878</v>
      </c>
      <c r="X224" s="3">
        <v>183296.95</v>
      </c>
      <c r="Y224" s="3">
        <v>188250.448</v>
      </c>
      <c r="Z224" s="3">
        <v>188527.16500000001</v>
      </c>
      <c r="AA224" s="3">
        <v>188102.571</v>
      </c>
      <c r="AB224" s="3">
        <v>190104.88</v>
      </c>
      <c r="AC224" s="3">
        <v>192602.23499999999</v>
      </c>
      <c r="AD224" s="3">
        <v>196666.27499999999</v>
      </c>
      <c r="AE224" s="3">
        <v>123354.474</v>
      </c>
      <c r="AF224" s="3">
        <v>122203.97100000001</v>
      </c>
      <c r="AG224" s="3">
        <v>126445.41800000001</v>
      </c>
      <c r="AH224" s="3">
        <v>131137.59099999999</v>
      </c>
      <c r="AI224" s="3">
        <v>2004</v>
      </c>
      <c r="AL224" t="s">
        <v>10</v>
      </c>
      <c r="AM224" t="s">
        <v>3</v>
      </c>
      <c r="AN224" t="s">
        <v>11</v>
      </c>
      <c r="AQ224" t="s">
        <v>9</v>
      </c>
    </row>
    <row r="225" spans="1:43" x14ac:dyDescent="0.25">
      <c r="A225" t="s">
        <v>112</v>
      </c>
      <c r="B225" t="s">
        <v>113</v>
      </c>
      <c r="G225" s="3">
        <v>235274.01699999999</v>
      </c>
      <c r="H225" s="3"/>
      <c r="I225" s="3">
        <v>253660.139</v>
      </c>
      <c r="J225" s="3">
        <v>253640.32199999999</v>
      </c>
      <c r="K225" s="3">
        <v>242558.33300000001</v>
      </c>
      <c r="L225" s="3">
        <v>249887.274</v>
      </c>
      <c r="M225" s="3">
        <v>233440.56899999999</v>
      </c>
      <c r="N225" s="3">
        <v>232561.06899999999</v>
      </c>
      <c r="O225" s="3">
        <v>239647.46599999999</v>
      </c>
      <c r="P225" s="3">
        <v>249960.383</v>
      </c>
      <c r="Q225" s="3">
        <v>242055.70300000001</v>
      </c>
      <c r="R225" s="3">
        <v>233894.53700000001</v>
      </c>
      <c r="S225" s="3">
        <v>254792.473</v>
      </c>
      <c r="T225" s="3">
        <v>269685.29300000001</v>
      </c>
      <c r="U225" s="3">
        <v>282642.50599999999</v>
      </c>
      <c r="V225" s="3">
        <v>368481.35200000001</v>
      </c>
      <c r="W225" s="3">
        <v>388019.64500000002</v>
      </c>
      <c r="X225" s="3">
        <v>381009.78399999999</v>
      </c>
      <c r="Y225" s="3">
        <v>383877.57799999998</v>
      </c>
      <c r="Z225" s="3">
        <v>385947.489</v>
      </c>
      <c r="AA225" s="3">
        <v>392436.04700000002</v>
      </c>
      <c r="AB225" s="3">
        <v>434719.85800000001</v>
      </c>
      <c r="AC225" s="3">
        <v>424468.4</v>
      </c>
      <c r="AD225" s="3">
        <v>450897.185</v>
      </c>
      <c r="AE225" s="3">
        <v>464949.08</v>
      </c>
      <c r="AF225" s="3">
        <v>484876.10399999999</v>
      </c>
      <c r="AG225" s="3">
        <v>505775.97200000001</v>
      </c>
      <c r="AH225" s="3">
        <v>514320.73100000003</v>
      </c>
      <c r="AI225" s="3">
        <v>2004</v>
      </c>
      <c r="AL225" t="s">
        <v>10</v>
      </c>
      <c r="AM225" t="s">
        <v>3</v>
      </c>
      <c r="AN225" t="s">
        <v>11</v>
      </c>
      <c r="AQ225" t="s">
        <v>9</v>
      </c>
    </row>
    <row r="226" spans="1:43" x14ac:dyDescent="0.25">
      <c r="A226" t="s">
        <v>115</v>
      </c>
      <c r="B226" t="s">
        <v>116</v>
      </c>
      <c r="G226" s="3">
        <v>2696779.014</v>
      </c>
      <c r="H226" s="3"/>
      <c r="I226" s="3">
        <v>2858278.66</v>
      </c>
      <c r="J226" s="3">
        <v>3150164.9739999999</v>
      </c>
      <c r="K226" s="3">
        <v>3309436.6460000002</v>
      </c>
      <c r="L226" s="3">
        <v>3436859.5189999999</v>
      </c>
      <c r="M226" s="3">
        <v>3733130.469</v>
      </c>
      <c r="N226" s="3">
        <v>3952705.8909999998</v>
      </c>
      <c r="O226" s="3">
        <v>4156715.7</v>
      </c>
      <c r="P226" s="3">
        <v>4235099.1160000004</v>
      </c>
      <c r="Q226" s="3">
        <v>4149571.648</v>
      </c>
      <c r="R226" s="3">
        <v>4278565.2019999996</v>
      </c>
      <c r="S226" s="3">
        <v>4372159.3629999999</v>
      </c>
      <c r="T226" s="3">
        <v>4439500.66</v>
      </c>
      <c r="U226" s="3">
        <v>4540720.5250000004</v>
      </c>
      <c r="V226" s="3">
        <v>4799703.8310000002</v>
      </c>
      <c r="W226" s="3">
        <v>5050656.17</v>
      </c>
      <c r="X226" s="3">
        <v>5290231.5310000004</v>
      </c>
      <c r="Y226" s="3">
        <v>5507433.1100000003</v>
      </c>
      <c r="Z226" s="3">
        <v>5623513.7929999996</v>
      </c>
      <c r="AA226" s="3">
        <v>5502794.0480000004</v>
      </c>
      <c r="AB226" s="3">
        <v>5754069.7829999998</v>
      </c>
      <c r="AC226" s="3">
        <v>6018389.9919999996</v>
      </c>
      <c r="AD226" s="3">
        <v>6281982.0389999999</v>
      </c>
      <c r="AE226" s="3">
        <v>6483325.7419999996</v>
      </c>
      <c r="AF226" s="3">
        <v>6533845.568</v>
      </c>
      <c r="AG226" s="3">
        <v>6612556.2929999996</v>
      </c>
      <c r="AH226" s="3">
        <v>6707562.5269999998</v>
      </c>
      <c r="AI226" s="3">
        <v>2002</v>
      </c>
      <c r="AL226" t="s">
        <v>10</v>
      </c>
      <c r="AM226" t="s">
        <v>3</v>
      </c>
      <c r="AN226" t="s">
        <v>11</v>
      </c>
      <c r="AQ226" t="s">
        <v>9</v>
      </c>
    </row>
    <row r="227" spans="1:43" x14ac:dyDescent="0.25">
      <c r="A227" t="s">
        <v>118</v>
      </c>
      <c r="B227" t="s">
        <v>119</v>
      </c>
      <c r="G227" s="3">
        <v>1642.0719999999999</v>
      </c>
      <c r="H227" s="3"/>
      <c r="I227" s="3">
        <v>1769.7329999999999</v>
      </c>
      <c r="J227" s="3">
        <v>1999.5340000000001</v>
      </c>
      <c r="K227" s="3">
        <v>2251.6039999999998</v>
      </c>
      <c r="L227" s="3">
        <v>2517.81</v>
      </c>
      <c r="M227" s="3">
        <v>2765.442</v>
      </c>
      <c r="N227" s="3">
        <v>3007.7330000000002</v>
      </c>
      <c r="O227" s="3">
        <v>3251.58</v>
      </c>
      <c r="P227" s="3">
        <v>3474.39</v>
      </c>
      <c r="Q227" s="3">
        <v>3708.663</v>
      </c>
      <c r="R227" s="3">
        <v>3990.9870000000001</v>
      </c>
      <c r="S227" s="3">
        <v>4292.3140000000003</v>
      </c>
      <c r="T227" s="3">
        <v>4652.0370000000003</v>
      </c>
      <c r="U227" s="3">
        <v>5087.7640000000001</v>
      </c>
      <c r="V227" s="3">
        <v>5568.0780000000004</v>
      </c>
      <c r="W227" s="3">
        <v>6161.4260000000004</v>
      </c>
      <c r="X227" s="3">
        <v>6905.933</v>
      </c>
      <c r="Y227" s="3">
        <v>7843.3440000000001</v>
      </c>
      <c r="Z227" s="3">
        <v>8555.4470000000001</v>
      </c>
      <c r="AA227" s="3">
        <v>9297.1830000000009</v>
      </c>
      <c r="AB227" s="3">
        <v>10233.530000000001</v>
      </c>
      <c r="AC227" s="3">
        <v>11152.155000000001</v>
      </c>
      <c r="AD227" s="3">
        <v>11956.805</v>
      </c>
      <c r="AE227" s="3">
        <v>12812.516</v>
      </c>
      <c r="AF227" s="3">
        <v>13676.468999999999</v>
      </c>
      <c r="AG227" s="3">
        <v>14532.423000000001</v>
      </c>
      <c r="AH227" s="3">
        <v>15367.779</v>
      </c>
      <c r="AI227" s="3">
        <v>2014</v>
      </c>
      <c r="AL227" t="s">
        <v>10</v>
      </c>
      <c r="AM227" t="s">
        <v>3</v>
      </c>
      <c r="AN227" t="s">
        <v>11</v>
      </c>
      <c r="AQ227" t="s">
        <v>9</v>
      </c>
    </row>
    <row r="228" spans="1:43" x14ac:dyDescent="0.25">
      <c r="A228" t="s">
        <v>121</v>
      </c>
      <c r="B228" t="s">
        <v>122</v>
      </c>
      <c r="G228" s="3">
        <v>6382124.1940000001</v>
      </c>
      <c r="H228" s="3"/>
      <c r="I228" s="3">
        <v>6400518.193</v>
      </c>
      <c r="J228" s="3">
        <v>6548193.1150000002</v>
      </c>
      <c r="K228" s="3">
        <v>6792476.2709999997</v>
      </c>
      <c r="L228" s="3">
        <v>7015322.4790000003</v>
      </c>
      <c r="M228" s="3">
        <v>7256849.9110000003</v>
      </c>
      <c r="N228" s="3">
        <v>7287400.8799999999</v>
      </c>
      <c r="O228" s="3">
        <v>7439745.6739999996</v>
      </c>
      <c r="P228" s="3">
        <v>7367613.6689999998</v>
      </c>
      <c r="Q228" s="3">
        <v>6968987.915</v>
      </c>
      <c r="R228" s="3">
        <v>7066731.1890000002</v>
      </c>
      <c r="S228" s="3">
        <v>7094109.8640000001</v>
      </c>
      <c r="T228" s="3">
        <v>7181131.8930000002</v>
      </c>
      <c r="U228" s="3">
        <v>7369781.835</v>
      </c>
      <c r="V228" s="3">
        <v>7667720.9210000001</v>
      </c>
      <c r="W228" s="3">
        <v>7931077.8990000002</v>
      </c>
      <c r="X228" s="3">
        <v>8361470.7640000004</v>
      </c>
      <c r="Y228" s="3">
        <v>8832449.2909999993</v>
      </c>
      <c r="Z228" s="3">
        <v>9037906.909</v>
      </c>
      <c r="AA228" s="3">
        <v>9079325.9079999998</v>
      </c>
      <c r="AB228" s="3">
        <v>9329795.6490000002</v>
      </c>
      <c r="AC228" s="3">
        <v>9829036.8120000008</v>
      </c>
      <c r="AD228" s="3">
        <v>10108625.649</v>
      </c>
      <c r="AE228" s="3">
        <v>10486280.003</v>
      </c>
      <c r="AF228" s="3">
        <v>10839222.022</v>
      </c>
      <c r="AG228" s="3">
        <v>10983898.847999999</v>
      </c>
      <c r="AH228" s="3">
        <v>11160260.460999999</v>
      </c>
      <c r="AI228" s="3">
        <v>2014</v>
      </c>
      <c r="AL228" t="s">
        <v>10</v>
      </c>
      <c r="AM228" t="s">
        <v>3</v>
      </c>
      <c r="AN228" t="s">
        <v>11</v>
      </c>
      <c r="AQ228" t="s">
        <v>9</v>
      </c>
    </row>
    <row r="229" spans="1:43" x14ac:dyDescent="0.25">
      <c r="A229" t="s">
        <v>124</v>
      </c>
      <c r="B229" t="s">
        <v>125</v>
      </c>
      <c r="G229" s="3">
        <v>209307.29800000001</v>
      </c>
      <c r="H229" s="3"/>
      <c r="I229" s="3">
        <v>204567.00599999999</v>
      </c>
      <c r="J229" s="3">
        <v>217281.71900000001</v>
      </c>
      <c r="K229" s="3">
        <v>219145.277</v>
      </c>
      <c r="L229" s="3">
        <v>203252.402</v>
      </c>
      <c r="M229" s="3">
        <v>206198.05799999999</v>
      </c>
      <c r="N229" s="3">
        <v>199191.41500000001</v>
      </c>
      <c r="O229" s="3">
        <v>203259.46100000001</v>
      </c>
      <c r="P229" s="3">
        <v>201314.24900000001</v>
      </c>
      <c r="Q229" s="3">
        <v>200908.98499999999</v>
      </c>
      <c r="R229" s="3">
        <v>199506.378</v>
      </c>
      <c r="S229" s="3">
        <v>201849.435</v>
      </c>
      <c r="T229" s="3">
        <v>205840.967</v>
      </c>
      <c r="U229" s="3">
        <v>206534.55900000001</v>
      </c>
      <c r="V229" s="3">
        <v>200038.826</v>
      </c>
      <c r="W229" s="3">
        <v>206011.84099999999</v>
      </c>
      <c r="X229" s="3">
        <v>204279.82399999999</v>
      </c>
      <c r="Y229" s="3">
        <v>199304.97899999999</v>
      </c>
      <c r="Z229" s="3">
        <v>195386.26199999999</v>
      </c>
      <c r="AA229" s="3">
        <v>193129.30100000001</v>
      </c>
      <c r="AB229" s="3">
        <v>191350.31599999999</v>
      </c>
      <c r="AC229" s="3">
        <v>189914.63800000001</v>
      </c>
      <c r="AD229" s="3">
        <v>189842.33900000001</v>
      </c>
      <c r="AE229" s="3">
        <v>190797.43700000001</v>
      </c>
      <c r="AF229" s="3">
        <v>188853.261</v>
      </c>
      <c r="AG229" s="3">
        <v>185249.323</v>
      </c>
      <c r="AH229" s="3">
        <v>183733.25</v>
      </c>
      <c r="AI229" s="3">
        <v>2003</v>
      </c>
      <c r="AL229" t="s">
        <v>10</v>
      </c>
      <c r="AM229" t="s">
        <v>3</v>
      </c>
      <c r="AN229" t="s">
        <v>11</v>
      </c>
      <c r="AQ229" t="s">
        <v>9</v>
      </c>
    </row>
    <row r="230" spans="1:43" x14ac:dyDescent="0.25">
      <c r="A230" t="s">
        <v>127</v>
      </c>
      <c r="B230" t="s">
        <v>128</v>
      </c>
      <c r="G230" s="3">
        <v>225430.277</v>
      </c>
      <c r="H230" s="3"/>
      <c r="I230" s="3">
        <v>199798.23699999999</v>
      </c>
      <c r="J230" s="3">
        <v>173180.99900000001</v>
      </c>
      <c r="K230" s="3">
        <v>145069.18799999999</v>
      </c>
      <c r="L230" s="3">
        <v>131806.58100000001</v>
      </c>
      <c r="M230" s="3">
        <v>131120.63699999999</v>
      </c>
      <c r="N230" s="3">
        <v>125402.966</v>
      </c>
      <c r="O230" s="3">
        <v>113180.59299999999</v>
      </c>
      <c r="P230" s="3">
        <v>106661.493</v>
      </c>
      <c r="Q230" s="3">
        <v>100593.87</v>
      </c>
      <c r="R230" s="3">
        <v>89718.112999999998</v>
      </c>
      <c r="S230" s="3">
        <v>85275.608999999997</v>
      </c>
      <c r="T230" s="3">
        <v>85232.362999999998</v>
      </c>
      <c r="U230" s="3">
        <v>87365.506999999998</v>
      </c>
      <c r="V230" s="3">
        <v>90536.429000000004</v>
      </c>
      <c r="W230" s="3">
        <v>93292.21</v>
      </c>
      <c r="X230" s="3">
        <v>95394.467999999993</v>
      </c>
      <c r="Y230" s="3">
        <v>98410.130999999994</v>
      </c>
      <c r="Z230" s="3">
        <v>101495.95600000001</v>
      </c>
      <c r="AA230" s="3">
        <v>101352.65300000001</v>
      </c>
      <c r="AB230" s="3">
        <v>105394.928</v>
      </c>
      <c r="AC230" s="3">
        <v>109359.005</v>
      </c>
      <c r="AD230" s="3">
        <v>113698.935</v>
      </c>
      <c r="AE230" s="3">
        <v>119750.319</v>
      </c>
      <c r="AF230" s="3">
        <v>126923.548</v>
      </c>
      <c r="AG230" s="3">
        <v>133627.791</v>
      </c>
      <c r="AH230" s="3">
        <v>139206.28400000001</v>
      </c>
      <c r="AI230" s="3">
        <v>1983</v>
      </c>
      <c r="AL230" t="s">
        <v>10</v>
      </c>
      <c r="AM230" t="s">
        <v>3</v>
      </c>
      <c r="AN230" t="s">
        <v>11</v>
      </c>
      <c r="AQ230" t="s">
        <v>9</v>
      </c>
    </row>
    <row r="231" spans="1:43" x14ac:dyDescent="0.25">
      <c r="A231" t="s">
        <v>130</v>
      </c>
      <c r="B231" t="s">
        <v>131</v>
      </c>
      <c r="G231" s="3">
        <v>341397.84899999999</v>
      </c>
      <c r="H231" s="3"/>
      <c r="I231" s="3">
        <v>339240.304</v>
      </c>
      <c r="J231" s="3">
        <v>337677.13799999998</v>
      </c>
      <c r="K231" s="3">
        <v>324514.46299999999</v>
      </c>
      <c r="L231" s="3">
        <v>297790.27899999998</v>
      </c>
      <c r="M231" s="3">
        <v>300810.81099999999</v>
      </c>
      <c r="N231" s="3">
        <v>313717.04300000001</v>
      </c>
      <c r="O231" s="3">
        <v>302970.74900000001</v>
      </c>
      <c r="P231" s="3">
        <v>305436.77399999998</v>
      </c>
      <c r="Q231" s="3">
        <v>289164.03100000002</v>
      </c>
      <c r="R231" s="3">
        <v>302304.21899999998</v>
      </c>
      <c r="S231" s="3">
        <v>304955.92300000001</v>
      </c>
      <c r="T231" s="3">
        <v>309940.33799999999</v>
      </c>
      <c r="U231" s="3">
        <v>303654.97700000001</v>
      </c>
      <c r="V231" s="3">
        <v>305356.59999999998</v>
      </c>
      <c r="W231" s="3">
        <v>319766.10499999998</v>
      </c>
      <c r="X231" s="3">
        <v>330132.85700000002</v>
      </c>
      <c r="Y231" s="3">
        <v>315752.59499999997</v>
      </c>
      <c r="Z231" s="3">
        <v>323952.53999999998</v>
      </c>
      <c r="AA231" s="3">
        <v>338336.40399999998</v>
      </c>
      <c r="AB231" s="3">
        <v>357549.07299999997</v>
      </c>
      <c r="AC231" s="3">
        <v>359321.27899999998</v>
      </c>
      <c r="AD231" s="3">
        <v>362507.88299999997</v>
      </c>
      <c r="AE231" s="3">
        <v>366484.31099999999</v>
      </c>
      <c r="AF231" s="3">
        <v>383149.09</v>
      </c>
      <c r="AG231" s="3">
        <v>378600.24900000001</v>
      </c>
      <c r="AH231" s="3">
        <v>394785.864</v>
      </c>
      <c r="AI231" s="3">
        <v>2004</v>
      </c>
      <c r="AL231" t="s">
        <v>10</v>
      </c>
      <c r="AM231" t="s">
        <v>3</v>
      </c>
      <c r="AN231" t="s">
        <v>11</v>
      </c>
      <c r="AQ231" t="s">
        <v>9</v>
      </c>
    </row>
    <row r="232" spans="1:43" x14ac:dyDescent="0.25">
      <c r="A232" t="s">
        <v>133</v>
      </c>
      <c r="B232" t="s">
        <v>134</v>
      </c>
      <c r="G232" s="3">
        <v>281097.82400000002</v>
      </c>
      <c r="H232" s="3"/>
      <c r="I232" s="3">
        <v>280911.07900000003</v>
      </c>
      <c r="J232" s="3">
        <v>299934.46500000003</v>
      </c>
      <c r="K232" s="3">
        <v>313934.63299999997</v>
      </c>
      <c r="L232" s="3">
        <v>319264.59899999999</v>
      </c>
      <c r="M232" s="3">
        <v>322489.90999999997</v>
      </c>
      <c r="N232" s="3">
        <v>316692.53200000001</v>
      </c>
      <c r="O232" s="3">
        <v>325955.84100000001</v>
      </c>
      <c r="P232" s="3">
        <v>344796.51500000001</v>
      </c>
      <c r="Q232" s="3">
        <v>364330.50300000003</v>
      </c>
      <c r="R232" s="3">
        <v>373567.098</v>
      </c>
      <c r="S232" s="3">
        <v>363910.57</v>
      </c>
      <c r="T232" s="3">
        <v>368044.772</v>
      </c>
      <c r="U232" s="3">
        <v>385485.359</v>
      </c>
      <c r="V232" s="3">
        <v>395572.33100000001</v>
      </c>
      <c r="W232" s="3">
        <v>412554.848</v>
      </c>
      <c r="X232" s="3">
        <v>442125.00400000002</v>
      </c>
      <c r="Y232" s="3">
        <v>470421.71299999999</v>
      </c>
      <c r="Z232" s="3">
        <v>476281.88799999998</v>
      </c>
      <c r="AA232" s="3">
        <v>464561.679</v>
      </c>
      <c r="AB232" s="3">
        <v>480635.05699999997</v>
      </c>
      <c r="AC232" s="3">
        <v>495976.24099999998</v>
      </c>
      <c r="AD232" s="3">
        <v>514844.63099999999</v>
      </c>
      <c r="AE232" s="3">
        <v>525681.71299999999</v>
      </c>
      <c r="AF232" s="3">
        <v>537084.60400000005</v>
      </c>
      <c r="AG232" s="3">
        <v>546071.54</v>
      </c>
      <c r="AH232" s="3">
        <v>560599.23</v>
      </c>
      <c r="AI232" s="3">
        <v>2011</v>
      </c>
      <c r="AL232" t="s">
        <v>10</v>
      </c>
      <c r="AM232" t="s">
        <v>3</v>
      </c>
      <c r="AN232" t="s">
        <v>11</v>
      </c>
      <c r="AQ232" t="s">
        <v>9</v>
      </c>
    </row>
    <row r="233" spans="1:43" x14ac:dyDescent="0.25">
      <c r="A233" t="s">
        <v>136</v>
      </c>
      <c r="B233" t="s">
        <v>137</v>
      </c>
      <c r="G233" s="3">
        <v>654724.52</v>
      </c>
      <c r="H233" s="3"/>
      <c r="I233" s="3">
        <v>629732.62699999998</v>
      </c>
      <c r="J233" s="3">
        <v>604360.66399999999</v>
      </c>
      <c r="K233" s="3">
        <v>621452.82799999998</v>
      </c>
      <c r="L233" s="3">
        <v>604407.58400000003</v>
      </c>
      <c r="M233" s="3">
        <v>620068.97100000002</v>
      </c>
      <c r="N233" s="3">
        <v>652029.06200000003</v>
      </c>
      <c r="O233" s="3">
        <v>671873.71900000004</v>
      </c>
      <c r="P233" s="3">
        <v>687136.12</v>
      </c>
      <c r="Q233" s="3">
        <v>680556.27300000004</v>
      </c>
      <c r="R233" s="3">
        <v>649590.29799999995</v>
      </c>
      <c r="S233" s="3">
        <v>633897.38699999999</v>
      </c>
      <c r="T233" s="3">
        <v>607530.45499999996</v>
      </c>
      <c r="U233" s="3">
        <v>584084.65899999999</v>
      </c>
      <c r="V233" s="3">
        <v>576295.56999999995</v>
      </c>
      <c r="W233" s="3">
        <v>571359.69099999999</v>
      </c>
      <c r="X233" s="3">
        <v>565322.22499999998</v>
      </c>
      <c r="Y233" s="3">
        <v>560721.60800000001</v>
      </c>
      <c r="Z233" s="3">
        <v>560409.23</v>
      </c>
      <c r="AA233" s="3">
        <v>563967.52099999995</v>
      </c>
      <c r="AB233" s="3">
        <v>560766.42099999997</v>
      </c>
      <c r="AC233" s="3">
        <v>522577.13500000001</v>
      </c>
      <c r="AD233" s="3">
        <v>563701.23300000001</v>
      </c>
      <c r="AE233" s="3">
        <v>597215.63300000003</v>
      </c>
      <c r="AF233" s="3">
        <v>628153.85199999996</v>
      </c>
      <c r="AG233" s="3">
        <v>662648.97400000005</v>
      </c>
      <c r="AH233" s="3">
        <v>695100.42599999998</v>
      </c>
      <c r="AI233" s="3">
        <v>2012</v>
      </c>
      <c r="AL233" t="s">
        <v>10</v>
      </c>
      <c r="AM233" t="s">
        <v>3</v>
      </c>
      <c r="AN233" t="s">
        <v>11</v>
      </c>
      <c r="AQ233" t="s">
        <v>9</v>
      </c>
    </row>
    <row r="234" spans="1:43" x14ac:dyDescent="0.25">
      <c r="A234" t="s">
        <v>139</v>
      </c>
      <c r="B234" t="s">
        <v>140</v>
      </c>
      <c r="G234" s="3" t="s">
        <v>12</v>
      </c>
      <c r="H234" s="3"/>
      <c r="I234" s="3" t="s">
        <v>12</v>
      </c>
      <c r="J234" s="3">
        <v>44330.866000000002</v>
      </c>
      <c r="K234" s="3">
        <v>41716.216</v>
      </c>
      <c r="L234" s="3">
        <v>45152.946000000004</v>
      </c>
      <c r="M234" s="3">
        <v>48920.777000000002</v>
      </c>
      <c r="N234" s="3">
        <v>51301.51</v>
      </c>
      <c r="O234" s="3">
        <v>53130.03</v>
      </c>
      <c r="P234" s="3">
        <v>55329.841</v>
      </c>
      <c r="Q234" s="3">
        <v>54215.451999999997</v>
      </c>
      <c r="R234" s="3">
        <v>58711.252999999997</v>
      </c>
      <c r="S234" s="3">
        <v>61800</v>
      </c>
      <c r="T234" s="3">
        <v>65042.044000000002</v>
      </c>
      <c r="U234" s="3">
        <v>68641.430999999997</v>
      </c>
      <c r="V234" s="3">
        <v>71361.168999999994</v>
      </c>
      <c r="W234" s="3">
        <v>74315.167000000001</v>
      </c>
      <c r="X234" s="3">
        <v>77834.956000000006</v>
      </c>
      <c r="Y234" s="3">
        <v>81881.494000000006</v>
      </c>
      <c r="Z234" s="3">
        <v>83601.856</v>
      </c>
      <c r="AA234" s="3">
        <v>77554.962</v>
      </c>
      <c r="AB234" s="3">
        <v>76466.2</v>
      </c>
      <c r="AC234" s="3">
        <v>76411.585999999996</v>
      </c>
      <c r="AD234" s="3">
        <v>74967.665999999997</v>
      </c>
      <c r="AE234" s="3">
        <v>74379.464000000007</v>
      </c>
      <c r="AF234" s="3">
        <v>74461.047999999995</v>
      </c>
      <c r="AG234" s="3">
        <v>75064.680999999997</v>
      </c>
      <c r="AH234" s="3">
        <v>75807.822</v>
      </c>
      <c r="AI234" s="3">
        <v>2013</v>
      </c>
      <c r="AL234" t="s">
        <v>10</v>
      </c>
      <c r="AM234" t="s">
        <v>3</v>
      </c>
      <c r="AN234" t="s">
        <v>11</v>
      </c>
      <c r="AQ234" t="s">
        <v>9</v>
      </c>
    </row>
    <row r="235" spans="1:43" x14ac:dyDescent="0.25">
      <c r="A235" t="s">
        <v>142</v>
      </c>
      <c r="B235" t="s">
        <v>143</v>
      </c>
      <c r="G235" s="3">
        <v>13394.781999999999</v>
      </c>
      <c r="H235" s="3"/>
      <c r="I235" s="3">
        <v>13142.261</v>
      </c>
      <c r="J235" s="3">
        <v>14003.412</v>
      </c>
      <c r="K235" s="3">
        <v>13759.04</v>
      </c>
      <c r="L235" s="3">
        <v>14269.654</v>
      </c>
      <c r="M235" s="3">
        <v>15530.245000000001</v>
      </c>
      <c r="N235" s="3">
        <v>15545.7</v>
      </c>
      <c r="O235" s="3">
        <v>15709.419</v>
      </c>
      <c r="P235" s="3">
        <v>16323.034</v>
      </c>
      <c r="Q235" s="3">
        <v>16899.928</v>
      </c>
      <c r="R235" s="3">
        <v>17679.57</v>
      </c>
      <c r="S235" s="3">
        <v>18104.04</v>
      </c>
      <c r="T235" s="3">
        <v>18472.467000000001</v>
      </c>
      <c r="U235" s="3">
        <v>18745.884999999998</v>
      </c>
      <c r="V235" s="3">
        <v>19297.134999999998</v>
      </c>
      <c r="W235" s="3">
        <v>19746.370999999999</v>
      </c>
      <c r="X235" s="3">
        <v>20259.796999999999</v>
      </c>
      <c r="Y235" s="3">
        <v>20744.719000000001</v>
      </c>
      <c r="Z235" s="3">
        <v>20942.903999999999</v>
      </c>
      <c r="AA235" s="3">
        <v>19959.100999999999</v>
      </c>
      <c r="AB235" s="3">
        <v>19737.914000000001</v>
      </c>
      <c r="AC235" s="3">
        <v>19279.813999999998</v>
      </c>
      <c r="AD235" s="3">
        <v>18608.886999999999</v>
      </c>
      <c r="AE235" s="3">
        <v>17418.384999999998</v>
      </c>
      <c r="AF235" s="3">
        <v>16843.645</v>
      </c>
      <c r="AG235" s="3">
        <v>16745.800999999999</v>
      </c>
      <c r="AH235" s="3">
        <v>16815.536</v>
      </c>
      <c r="AI235" s="3">
        <v>2014</v>
      </c>
      <c r="AL235" t="s">
        <v>10</v>
      </c>
      <c r="AM235" t="s">
        <v>3</v>
      </c>
      <c r="AN235" t="s">
        <v>11</v>
      </c>
      <c r="AQ235" t="s">
        <v>9</v>
      </c>
    </row>
    <row r="236" spans="1:43" x14ac:dyDescent="0.25">
      <c r="A236" t="s">
        <v>145</v>
      </c>
      <c r="B236" t="s">
        <v>146</v>
      </c>
      <c r="G236" s="3" t="s">
        <v>12</v>
      </c>
      <c r="H236" s="3"/>
      <c r="I236" s="3" t="s">
        <v>12</v>
      </c>
      <c r="J236" s="3" t="s">
        <v>12</v>
      </c>
      <c r="K236" s="3" t="s">
        <v>12</v>
      </c>
      <c r="L236" s="3" t="s">
        <v>12</v>
      </c>
      <c r="M236" s="3">
        <v>256229.53099999999</v>
      </c>
      <c r="N236" s="3">
        <v>267509.25099999999</v>
      </c>
      <c r="O236" s="3">
        <v>266020.13299999997</v>
      </c>
      <c r="P236" s="3">
        <v>265437.20899999997</v>
      </c>
      <c r="Q236" s="3">
        <v>269503.02600000001</v>
      </c>
      <c r="R236" s="3">
        <v>281390.973</v>
      </c>
      <c r="S236" s="3">
        <v>291283.34000000003</v>
      </c>
      <c r="T236" s="3">
        <v>296975.88</v>
      </c>
      <c r="U236" s="3">
        <v>307930.05800000002</v>
      </c>
      <c r="V236" s="3">
        <v>323079.24400000001</v>
      </c>
      <c r="W236" s="3">
        <v>343774.571</v>
      </c>
      <c r="X236" s="3">
        <v>366525.92300000001</v>
      </c>
      <c r="Y236" s="3">
        <v>385635.766</v>
      </c>
      <c r="Z236" s="3">
        <v>392674.78399999999</v>
      </c>
      <c r="AA236" s="3">
        <v>370710.478</v>
      </c>
      <c r="AB236" s="3">
        <v>377902.67099999997</v>
      </c>
      <c r="AC236" s="3">
        <v>384429.04700000002</v>
      </c>
      <c r="AD236" s="3">
        <v>380289.364</v>
      </c>
      <c r="AE236" s="3">
        <v>377896.61099999998</v>
      </c>
      <c r="AF236" s="3">
        <v>385507.84600000002</v>
      </c>
      <c r="AG236" s="3">
        <v>399967.57</v>
      </c>
      <c r="AH236" s="3">
        <v>409615.82900000003</v>
      </c>
      <c r="AI236" s="3">
        <v>2014</v>
      </c>
      <c r="AL236" t="s">
        <v>10</v>
      </c>
      <c r="AM236" t="s">
        <v>3</v>
      </c>
      <c r="AN236" t="s">
        <v>11</v>
      </c>
      <c r="AQ236" t="s">
        <v>9</v>
      </c>
    </row>
    <row r="237" spans="1:43" x14ac:dyDescent="0.25">
      <c r="A237" t="s">
        <v>148</v>
      </c>
      <c r="B237" t="s">
        <v>149</v>
      </c>
      <c r="G237" s="3">
        <v>251138.712</v>
      </c>
      <c r="H237" s="3"/>
      <c r="I237" s="3">
        <v>254096.54699999999</v>
      </c>
      <c r="J237" s="3">
        <v>258285.05499999999</v>
      </c>
      <c r="K237" s="3">
        <v>257382.61900000001</v>
      </c>
      <c r="L237" s="3">
        <v>270270.68599999999</v>
      </c>
      <c r="M237" s="3">
        <v>277449.81599999999</v>
      </c>
      <c r="N237" s="3">
        <v>283563.57699999999</v>
      </c>
      <c r="O237" s="3">
        <v>291481.46600000001</v>
      </c>
      <c r="P237" s="3">
        <v>296835.04399999999</v>
      </c>
      <c r="Q237" s="3">
        <v>304502.97399999999</v>
      </c>
      <c r="R237" s="3">
        <v>314951.91399999999</v>
      </c>
      <c r="S237" s="3">
        <v>316401.74300000002</v>
      </c>
      <c r="T237" s="3">
        <v>316745.13299999997</v>
      </c>
      <c r="U237" s="3">
        <v>317079.554</v>
      </c>
      <c r="V237" s="3">
        <v>324604.82699999999</v>
      </c>
      <c r="W237" s="3">
        <v>331651.39199999999</v>
      </c>
      <c r="X237" s="3">
        <v>343236.12599999999</v>
      </c>
      <c r="Y237" s="3">
        <v>344808.34100000001</v>
      </c>
      <c r="Z237" s="3">
        <v>340553.538</v>
      </c>
      <c r="AA237" s="3">
        <v>321131.40399999998</v>
      </c>
      <c r="AB237" s="3">
        <v>324965.69799999997</v>
      </c>
      <c r="AC237" s="3">
        <v>327193.25900000002</v>
      </c>
      <c r="AD237" s="3">
        <v>323894.78000000003</v>
      </c>
      <c r="AE237" s="3">
        <v>321045.766</v>
      </c>
      <c r="AF237" s="3">
        <v>323676.04300000001</v>
      </c>
      <c r="AG237" s="3">
        <v>326344.69099999999</v>
      </c>
      <c r="AH237" s="3">
        <v>333456.29800000001</v>
      </c>
      <c r="AI237" s="3">
        <v>2014</v>
      </c>
      <c r="AL237" t="s">
        <v>10</v>
      </c>
      <c r="AM237" t="s">
        <v>3</v>
      </c>
      <c r="AN237" t="s">
        <v>11</v>
      </c>
      <c r="AQ237" t="s">
        <v>9</v>
      </c>
    </row>
    <row r="238" spans="1:43" x14ac:dyDescent="0.25">
      <c r="A238" t="s">
        <v>151</v>
      </c>
      <c r="B238" t="s">
        <v>152</v>
      </c>
      <c r="G238" s="3" t="s">
        <v>12</v>
      </c>
      <c r="H238" s="3"/>
      <c r="I238" s="3">
        <v>154612.38</v>
      </c>
      <c r="J238" s="3">
        <v>150416.55900000001</v>
      </c>
      <c r="K238" s="3">
        <v>136581.74299999999</v>
      </c>
      <c r="L238" s="3">
        <v>131610.35999999999</v>
      </c>
      <c r="M238" s="3">
        <v>123559.773</v>
      </c>
      <c r="N238" s="3">
        <v>115247.735</v>
      </c>
      <c r="O238" s="3">
        <v>111272.505</v>
      </c>
      <c r="P238" s="3">
        <v>108349.274</v>
      </c>
      <c r="Q238" s="3">
        <v>108560.07</v>
      </c>
      <c r="R238" s="3">
        <v>106043.54700000001</v>
      </c>
      <c r="S238" s="3">
        <v>105004.769</v>
      </c>
      <c r="T238" s="3">
        <v>105448.394</v>
      </c>
      <c r="U238" s="3">
        <v>105844.77</v>
      </c>
      <c r="V238" s="3">
        <v>105822.641</v>
      </c>
      <c r="W238" s="3">
        <v>106142.893</v>
      </c>
      <c r="X238" s="3">
        <v>108169.33</v>
      </c>
      <c r="Y238" s="3">
        <v>110567.484</v>
      </c>
      <c r="Z238" s="3">
        <v>113800.196</v>
      </c>
      <c r="AA238" s="3">
        <v>116269.694</v>
      </c>
      <c r="AB238" s="3">
        <v>117047.067</v>
      </c>
      <c r="AC238" s="3">
        <v>118944.91499999999</v>
      </c>
      <c r="AD238" s="3">
        <v>121307.83500000001</v>
      </c>
      <c r="AE238" s="3">
        <v>123904.678</v>
      </c>
      <c r="AF238" s="3">
        <v>127761.633</v>
      </c>
      <c r="AG238" s="3">
        <v>132360.05799999999</v>
      </c>
      <c r="AH238" s="3">
        <v>137767.764</v>
      </c>
      <c r="AI238" s="3">
        <v>2009</v>
      </c>
      <c r="AL238" t="s">
        <v>10</v>
      </c>
      <c r="AM238" t="s">
        <v>3</v>
      </c>
      <c r="AN238" t="s">
        <v>11</v>
      </c>
      <c r="AQ238" t="s">
        <v>9</v>
      </c>
    </row>
    <row r="239" spans="1:43" x14ac:dyDescent="0.25">
      <c r="A239" t="s">
        <v>154</v>
      </c>
      <c r="B239" t="s">
        <v>155</v>
      </c>
      <c r="G239" s="3">
        <v>10759.849</v>
      </c>
      <c r="H239" s="3"/>
      <c r="I239" s="3">
        <v>10944.116</v>
      </c>
      <c r="J239" s="3">
        <v>11165.352999999999</v>
      </c>
      <c r="K239" s="3">
        <v>11405.816000000001</v>
      </c>
      <c r="L239" s="3">
        <v>11408.748</v>
      </c>
      <c r="M239" s="3">
        <v>11753.476000000001</v>
      </c>
      <c r="N239" s="3">
        <v>12117.406999999999</v>
      </c>
      <c r="O239" s="3">
        <v>12381.182000000001</v>
      </c>
      <c r="P239" s="3">
        <v>12847.361999999999</v>
      </c>
      <c r="Q239" s="3">
        <v>12891.871999999999</v>
      </c>
      <c r="R239" s="3">
        <v>13192.383</v>
      </c>
      <c r="S239" s="3">
        <v>13183.022000000001</v>
      </c>
      <c r="T239" s="3">
        <v>12819.166999999999</v>
      </c>
      <c r="U239" s="3">
        <v>13643.278</v>
      </c>
      <c r="V239" s="3">
        <v>14069.454</v>
      </c>
      <c r="W239" s="3">
        <v>14171.816000000001</v>
      </c>
      <c r="X239" s="3">
        <v>14842.555</v>
      </c>
      <c r="Y239" s="3">
        <v>15796.8</v>
      </c>
      <c r="Z239" s="3">
        <v>16933.637999999999</v>
      </c>
      <c r="AA239" s="3">
        <v>16747.413</v>
      </c>
      <c r="AB239" s="3">
        <v>16871.991999999998</v>
      </c>
      <c r="AC239" s="3">
        <v>16873.415000000001</v>
      </c>
      <c r="AD239" s="3">
        <v>16661.688999999998</v>
      </c>
      <c r="AE239" s="3">
        <v>16760.612000000001</v>
      </c>
      <c r="AF239" s="3">
        <v>17411.080999999998</v>
      </c>
      <c r="AG239" s="3">
        <v>17898.511999999999</v>
      </c>
      <c r="AH239" s="3">
        <v>18482.422999999999</v>
      </c>
      <c r="AI239" s="3">
        <v>2011</v>
      </c>
      <c r="AL239" t="s">
        <v>10</v>
      </c>
      <c r="AM239" t="s">
        <v>3</v>
      </c>
      <c r="AN239" t="s">
        <v>11</v>
      </c>
      <c r="AQ239" t="s">
        <v>9</v>
      </c>
    </row>
    <row r="240" spans="1:43" x14ac:dyDescent="0.25">
      <c r="A240" t="s">
        <v>157</v>
      </c>
      <c r="B240" t="s">
        <v>158</v>
      </c>
      <c r="G240" s="3">
        <v>83258.096999999994</v>
      </c>
      <c r="H240" s="3"/>
      <c r="I240" s="3">
        <v>82604.430999999997</v>
      </c>
      <c r="J240" s="3">
        <v>85630.275999999998</v>
      </c>
      <c r="K240" s="3">
        <v>90152.743000000002</v>
      </c>
      <c r="L240" s="3">
        <v>90653.165999999997</v>
      </c>
      <c r="M240" s="3">
        <v>94053.380999999994</v>
      </c>
      <c r="N240" s="3">
        <v>99155.346999999994</v>
      </c>
      <c r="O240" s="3">
        <v>105428.095</v>
      </c>
      <c r="P240" s="3">
        <v>111014.06600000001</v>
      </c>
      <c r="Q240" s="3">
        <v>116678.614</v>
      </c>
      <c r="R240" s="3">
        <v>121479.429</v>
      </c>
      <c r="S240" s="3">
        <v>121982.02</v>
      </c>
      <c r="T240" s="3">
        <v>127314.958</v>
      </c>
      <c r="U240" s="3">
        <v>125287.13499999999</v>
      </c>
      <c r="V240" s="3">
        <v>125307.74</v>
      </c>
      <c r="W240" s="3">
        <v>135177.44399999999</v>
      </c>
      <c r="X240" s="3">
        <v>147880.361</v>
      </c>
      <c r="Y240" s="3">
        <v>158626.99600000001</v>
      </c>
      <c r="Z240" s="3">
        <v>161752.867</v>
      </c>
      <c r="AA240" s="3">
        <v>161516.394</v>
      </c>
      <c r="AB240" s="3">
        <v>173108.67300000001</v>
      </c>
      <c r="AC240" s="3">
        <v>176105.573</v>
      </c>
      <c r="AD240" s="3">
        <v>178853.97200000001</v>
      </c>
      <c r="AE240" s="3">
        <v>185412.73300000001</v>
      </c>
      <c r="AF240" s="3">
        <v>197034.00099999999</v>
      </c>
      <c r="AG240" s="3">
        <v>205646.91200000001</v>
      </c>
      <c r="AH240" s="3">
        <v>212601.85</v>
      </c>
      <c r="AI240" s="3">
        <v>2014</v>
      </c>
      <c r="AL240" t="s">
        <v>10</v>
      </c>
      <c r="AM240" t="s">
        <v>3</v>
      </c>
      <c r="AN240" t="s">
        <v>11</v>
      </c>
      <c r="AQ240" t="s">
        <v>9</v>
      </c>
    </row>
    <row r="241" spans="1:43" x14ac:dyDescent="0.25">
      <c r="A241" t="s">
        <v>160</v>
      </c>
      <c r="B241" t="s">
        <v>161</v>
      </c>
      <c r="G241" s="3">
        <v>2893.6640000000002</v>
      </c>
      <c r="H241" s="3"/>
      <c r="I241" s="3">
        <v>2972.875</v>
      </c>
      <c r="J241" s="3">
        <v>3012.25</v>
      </c>
      <c r="K241" s="3">
        <v>3007.0509999999999</v>
      </c>
      <c r="L241" s="3">
        <v>3071.77</v>
      </c>
      <c r="M241" s="3">
        <v>3081.913</v>
      </c>
      <c r="N241" s="3">
        <v>3081.9839999999999</v>
      </c>
      <c r="O241" s="3">
        <v>3164.8870000000002</v>
      </c>
      <c r="P241" s="3">
        <v>3219.5709999999999</v>
      </c>
      <c r="Q241" s="3">
        <v>3022.5120000000002</v>
      </c>
      <c r="R241" s="3">
        <v>3010.596</v>
      </c>
      <c r="S241" s="3">
        <v>3062.2620000000002</v>
      </c>
      <c r="T241" s="3">
        <v>3119.7849999999999</v>
      </c>
      <c r="U241" s="3">
        <v>3150.3449999999998</v>
      </c>
      <c r="V241" s="3">
        <v>3350.585</v>
      </c>
      <c r="W241" s="3">
        <v>3484.3150000000001</v>
      </c>
      <c r="X241" s="3">
        <v>3574.366</v>
      </c>
      <c r="Y241" s="3">
        <v>3588.3110000000001</v>
      </c>
      <c r="Z241" s="3">
        <v>3748.4180000000001</v>
      </c>
      <c r="AA241" s="3">
        <v>3701.7220000000002</v>
      </c>
      <c r="AB241" s="3">
        <v>3762.337</v>
      </c>
      <c r="AC241" s="3">
        <v>3990.7860000000001</v>
      </c>
      <c r="AD241" s="3">
        <v>4130.2539999999999</v>
      </c>
      <c r="AE241" s="3">
        <v>4252.433</v>
      </c>
      <c r="AF241" s="3">
        <v>4344.5140000000001</v>
      </c>
      <c r="AG241" s="3">
        <v>4251.107</v>
      </c>
      <c r="AH241" s="3">
        <v>4189.2820000000002</v>
      </c>
      <c r="AI241" s="3">
        <v>2014</v>
      </c>
      <c r="AL241" t="s">
        <v>10</v>
      </c>
      <c r="AM241" t="s">
        <v>3</v>
      </c>
      <c r="AN241" t="s">
        <v>11</v>
      </c>
      <c r="AQ241" t="s">
        <v>9</v>
      </c>
    </row>
    <row r="242" spans="1:43" x14ac:dyDescent="0.25">
      <c r="A242" t="s">
        <v>163</v>
      </c>
      <c r="B242" t="s">
        <v>164</v>
      </c>
      <c r="G242" s="3">
        <v>11895.825999999999</v>
      </c>
      <c r="H242" s="3"/>
      <c r="I242" s="3">
        <v>11899.447</v>
      </c>
      <c r="J242" s="3">
        <v>11693.053</v>
      </c>
      <c r="K242" s="3">
        <v>11788.243</v>
      </c>
      <c r="L242" s="3">
        <v>12032.727000000001</v>
      </c>
      <c r="M242" s="3">
        <v>12317.367</v>
      </c>
      <c r="N242" s="3">
        <v>12629.745999999999</v>
      </c>
      <c r="O242" s="3">
        <v>13107.075999999999</v>
      </c>
      <c r="P242" s="3">
        <v>13793.826999999999</v>
      </c>
      <c r="Q242" s="3">
        <v>14329.72</v>
      </c>
      <c r="R242" s="3">
        <v>14681.755999999999</v>
      </c>
      <c r="S242" s="3">
        <v>14870.136</v>
      </c>
      <c r="T242" s="3">
        <v>15032.71</v>
      </c>
      <c r="U242" s="3">
        <v>15198.214</v>
      </c>
      <c r="V242" s="3">
        <v>15499.456</v>
      </c>
      <c r="W242" s="3">
        <v>15864.114</v>
      </c>
      <c r="X242" s="3">
        <v>16606.192999999999</v>
      </c>
      <c r="Y242" s="3">
        <v>17437.419000000002</v>
      </c>
      <c r="Z242" s="3">
        <v>18291.61</v>
      </c>
      <c r="AA242" s="3">
        <v>18724.355</v>
      </c>
      <c r="AB242" s="3">
        <v>19237.251</v>
      </c>
      <c r="AC242" s="3">
        <v>19169.589</v>
      </c>
      <c r="AD242" s="3">
        <v>19120.703000000001</v>
      </c>
      <c r="AE242" s="3">
        <v>18991.736000000001</v>
      </c>
      <c r="AF242" s="3">
        <v>18955.017</v>
      </c>
      <c r="AG242" s="3">
        <v>19362.736000000001</v>
      </c>
      <c r="AH242" s="3">
        <v>19791.760999999999</v>
      </c>
      <c r="AI242" s="3">
        <v>2014</v>
      </c>
      <c r="AL242" t="s">
        <v>10</v>
      </c>
      <c r="AM242" t="s">
        <v>3</v>
      </c>
      <c r="AN242" t="s">
        <v>11</v>
      </c>
      <c r="AQ242" t="s">
        <v>9</v>
      </c>
    </row>
    <row r="243" spans="1:43" x14ac:dyDescent="0.25">
      <c r="A243" t="s">
        <v>166</v>
      </c>
      <c r="B243" t="s">
        <v>167</v>
      </c>
      <c r="G243" s="3">
        <v>899.04499999999996</v>
      </c>
      <c r="H243" s="3"/>
      <c r="I243" s="3">
        <v>915.76400000000001</v>
      </c>
      <c r="J243" s="3">
        <v>970.54399999999998</v>
      </c>
      <c r="K243" s="3">
        <v>1025.3209999999999</v>
      </c>
      <c r="L243" s="3">
        <v>1072.0419999999999</v>
      </c>
      <c r="M243" s="3">
        <v>1126.73</v>
      </c>
      <c r="N243" s="3">
        <v>1134.114</v>
      </c>
      <c r="O243" s="3">
        <v>1172.184</v>
      </c>
      <c r="P243" s="3">
        <v>1207.8810000000001</v>
      </c>
      <c r="Q243" s="3">
        <v>1243.221</v>
      </c>
      <c r="R243" s="3">
        <v>1263.5909999999999</v>
      </c>
      <c r="S243" s="3">
        <v>1278.748</v>
      </c>
      <c r="T243" s="3">
        <v>1304.326</v>
      </c>
      <c r="U243" s="3">
        <v>1329.9</v>
      </c>
      <c r="V243" s="3">
        <v>1350.0329999999999</v>
      </c>
      <c r="W243" s="3">
        <v>1393.5260000000001</v>
      </c>
      <c r="X243" s="3">
        <v>1440.9179999999999</v>
      </c>
      <c r="Y243" s="3">
        <v>1491.356</v>
      </c>
      <c r="Z243" s="3">
        <v>1502.992</v>
      </c>
      <c r="AA243" s="3">
        <v>1448.835</v>
      </c>
      <c r="AB243" s="3">
        <v>1459.164</v>
      </c>
      <c r="AC243" s="3">
        <v>1481.981</v>
      </c>
      <c r="AD243" s="3">
        <v>1500.27</v>
      </c>
      <c r="AE243" s="3">
        <v>1521.8589999999999</v>
      </c>
      <c r="AF243" s="3">
        <v>1545.154</v>
      </c>
      <c r="AG243" s="3">
        <v>1574.3579999999999</v>
      </c>
      <c r="AH243" s="3">
        <v>1607.203</v>
      </c>
      <c r="AI243" s="3">
        <v>2007</v>
      </c>
      <c r="AL243" t="s">
        <v>10</v>
      </c>
      <c r="AM243" t="s">
        <v>3</v>
      </c>
      <c r="AN243" t="s">
        <v>11</v>
      </c>
      <c r="AQ243" t="s">
        <v>9</v>
      </c>
    </row>
    <row r="244" spans="1:43" x14ac:dyDescent="0.25">
      <c r="A244" t="s">
        <v>169</v>
      </c>
      <c r="B244" t="s">
        <v>170</v>
      </c>
      <c r="G244" s="3">
        <v>158963.33300000001</v>
      </c>
      <c r="H244" s="3"/>
      <c r="I244" s="3">
        <v>151878.516</v>
      </c>
      <c r="J244" s="3">
        <v>195326.147</v>
      </c>
      <c r="K244" s="3">
        <v>208575.511</v>
      </c>
      <c r="L244" s="3">
        <v>235587.571</v>
      </c>
      <c r="M244" s="3">
        <v>267238.87800000003</v>
      </c>
      <c r="N244" s="3">
        <v>425755.17099999997</v>
      </c>
      <c r="O244" s="3">
        <v>1021144.732</v>
      </c>
      <c r="P244" s="3">
        <v>1224290.4609999999</v>
      </c>
      <c r="Q244" s="3">
        <v>1490616.1950000001</v>
      </c>
      <c r="R244" s="3">
        <v>2821805.4479999999</v>
      </c>
      <c r="S244" s="3">
        <v>4548981.0690000001</v>
      </c>
      <c r="T244" s="3">
        <v>5278471.0209999997</v>
      </c>
      <c r="U244" s="3">
        <v>5829023.4759999998</v>
      </c>
      <c r="V244" s="3">
        <v>7784232.5080000004</v>
      </c>
      <c r="W244" s="3">
        <v>8180097.9230000004</v>
      </c>
      <c r="X244" s="3">
        <v>7693517.3490000004</v>
      </c>
      <c r="Y244" s="3">
        <v>8391771.6420000009</v>
      </c>
      <c r="Z244" s="3">
        <v>8965256.7129999995</v>
      </c>
      <c r="AA244" s="3">
        <v>8320654.7879999997</v>
      </c>
      <c r="AB244" s="3">
        <v>7780351.9380000001</v>
      </c>
      <c r="AC244" s="3">
        <v>7711570.0190000003</v>
      </c>
      <c r="AD244" s="3">
        <v>7930936.108</v>
      </c>
      <c r="AE244" s="3">
        <v>7211482.6339999996</v>
      </c>
      <c r="AF244" s="3">
        <v>6995071.3449999997</v>
      </c>
      <c r="AG244" s="3">
        <v>6111743.8710000003</v>
      </c>
      <c r="AH244" s="3">
        <v>5905290.2010000004</v>
      </c>
      <c r="AI244" s="3">
        <v>2010</v>
      </c>
      <c r="AL244" t="s">
        <v>10</v>
      </c>
      <c r="AM244" t="s">
        <v>3</v>
      </c>
      <c r="AN244" t="s">
        <v>11</v>
      </c>
      <c r="AQ244" t="s">
        <v>9</v>
      </c>
    </row>
    <row r="245" spans="1:43" x14ac:dyDescent="0.25">
      <c r="A245" t="s">
        <v>172</v>
      </c>
      <c r="B245" t="s">
        <v>173</v>
      </c>
      <c r="G245" s="3" t="s">
        <v>12</v>
      </c>
      <c r="H245" s="3"/>
      <c r="I245" s="3" t="s">
        <v>12</v>
      </c>
      <c r="J245" s="3">
        <v>2678.5610000000001</v>
      </c>
      <c r="K245" s="3">
        <v>3028.2249999999999</v>
      </c>
      <c r="L245" s="3">
        <v>3413.8429999999998</v>
      </c>
      <c r="M245" s="3">
        <v>4095.4609999999998</v>
      </c>
      <c r="N245" s="3">
        <v>4126.9889999999996</v>
      </c>
      <c r="O245" s="3">
        <v>4407.6139999999996</v>
      </c>
      <c r="P245" s="3">
        <v>4627.4049999999997</v>
      </c>
      <c r="Q245" s="3">
        <v>4569.9970000000003</v>
      </c>
      <c r="R245" s="3">
        <v>4419.2650000000003</v>
      </c>
      <c r="S245" s="3">
        <v>3720.0529999999999</v>
      </c>
      <c r="T245" s="3">
        <v>3875.7049999999999</v>
      </c>
      <c r="U245" s="3">
        <v>3821.7379999999998</v>
      </c>
      <c r="V245" s="3">
        <v>3566.3629999999998</v>
      </c>
      <c r="W245" s="3">
        <v>3477.6</v>
      </c>
      <c r="X245" s="3">
        <v>3320.1129999999998</v>
      </c>
      <c r="Y245" s="3">
        <v>3254.4940000000001</v>
      </c>
      <c r="Z245" s="3">
        <v>2842.1019999999999</v>
      </c>
      <c r="AA245" s="3">
        <v>2858.933</v>
      </c>
      <c r="AB245" s="3">
        <v>2828.3980000000001</v>
      </c>
      <c r="AC245" s="3">
        <v>2975.7170000000001</v>
      </c>
      <c r="AD245" s="3">
        <v>3082.951</v>
      </c>
      <c r="AE245" s="3">
        <v>3024.2649999999999</v>
      </c>
      <c r="AF245" s="3">
        <v>2977.5309999999999</v>
      </c>
      <c r="AG245" s="3">
        <v>2889.5909999999999</v>
      </c>
      <c r="AH245" s="3">
        <v>2859.857</v>
      </c>
      <c r="AI245" s="3">
        <v>2006</v>
      </c>
      <c r="AL245" t="s">
        <v>10</v>
      </c>
      <c r="AM245" t="s">
        <v>3</v>
      </c>
      <c r="AN245" t="s">
        <v>11</v>
      </c>
      <c r="AQ245" t="s">
        <v>9</v>
      </c>
    </row>
    <row r="246" spans="1:43" x14ac:dyDescent="0.25">
      <c r="A246" t="s">
        <v>175</v>
      </c>
      <c r="B246" t="s">
        <v>176</v>
      </c>
      <c r="G246" s="3" t="s">
        <v>12</v>
      </c>
      <c r="H246" s="3"/>
      <c r="I246" s="3" t="s">
        <v>12</v>
      </c>
      <c r="J246" s="3" t="s">
        <v>12</v>
      </c>
      <c r="K246" s="3">
        <v>5214.7169999999996</v>
      </c>
      <c r="L246" s="3">
        <v>5248.3620000000001</v>
      </c>
      <c r="M246" s="3">
        <v>5468.4</v>
      </c>
      <c r="N246" s="3">
        <v>5852.0050000000001</v>
      </c>
      <c r="O246" s="3">
        <v>6631.7849999999999</v>
      </c>
      <c r="P246" s="3">
        <v>6968.8810000000003</v>
      </c>
      <c r="Q246" s="3">
        <v>6978.5119999999997</v>
      </c>
      <c r="R246" s="3">
        <v>7756.3050000000003</v>
      </c>
      <c r="S246" s="3">
        <v>8278.0210000000006</v>
      </c>
      <c r="T246" s="3">
        <v>8817.9050000000007</v>
      </c>
      <c r="U246" s="3">
        <v>9508.1550000000007</v>
      </c>
      <c r="V246" s="3">
        <v>10143.893</v>
      </c>
      <c r="W246" s="3">
        <v>11124.055</v>
      </c>
      <c r="X246" s="3">
        <v>12292.485000000001</v>
      </c>
      <c r="Y246" s="3">
        <v>13267.377</v>
      </c>
      <c r="Z246" s="3">
        <v>12562.151</v>
      </c>
      <c r="AA246" s="3">
        <v>10716.605</v>
      </c>
      <c r="AB246" s="3">
        <v>10982.892</v>
      </c>
      <c r="AC246" s="3">
        <v>11815.148999999999</v>
      </c>
      <c r="AD246" s="3">
        <v>12866.289000000001</v>
      </c>
      <c r="AE246" s="3">
        <v>13149.343000000001</v>
      </c>
      <c r="AF246" s="3">
        <v>13194.254999999999</v>
      </c>
      <c r="AG246" s="3">
        <v>13488.462</v>
      </c>
      <c r="AH246" s="3">
        <v>13912.041999999999</v>
      </c>
      <c r="AI246" s="3">
        <v>2013</v>
      </c>
      <c r="AL246" t="s">
        <v>10</v>
      </c>
      <c r="AM246" t="s">
        <v>3</v>
      </c>
      <c r="AN246" t="s">
        <v>11</v>
      </c>
      <c r="AQ246" t="s">
        <v>9</v>
      </c>
    </row>
    <row r="247" spans="1:43" x14ac:dyDescent="0.25">
      <c r="A247" t="s">
        <v>178</v>
      </c>
      <c r="B247" t="s">
        <v>179</v>
      </c>
      <c r="G247" s="3">
        <v>2925.4929999999999</v>
      </c>
      <c r="H247" s="3"/>
      <c r="I247" s="3">
        <v>2623.9209999999998</v>
      </c>
      <c r="J247" s="3">
        <v>2310.1950000000002</v>
      </c>
      <c r="K247" s="3">
        <v>2532.1930000000002</v>
      </c>
      <c r="L247" s="3">
        <v>2536.306</v>
      </c>
      <c r="M247" s="3">
        <v>2608.7530000000002</v>
      </c>
      <c r="N247" s="3">
        <v>2874.9569999999999</v>
      </c>
      <c r="O247" s="3">
        <v>2873.5030000000002</v>
      </c>
      <c r="P247" s="3">
        <v>2678.433</v>
      </c>
      <c r="Q247" s="3">
        <v>2771.1750000000002</v>
      </c>
      <c r="R247" s="3">
        <v>2963.5569999999998</v>
      </c>
      <c r="S247" s="3">
        <v>3090.674</v>
      </c>
      <c r="T247" s="3">
        <v>3056.3580000000002</v>
      </c>
      <c r="U247" s="3">
        <v>2819.3359999999998</v>
      </c>
      <c r="V247" s="3">
        <v>3070.201</v>
      </c>
      <c r="W247" s="3">
        <v>3370.7629999999999</v>
      </c>
      <c r="X247" s="3">
        <v>3664.453</v>
      </c>
      <c r="Y247" s="3">
        <v>3992.857</v>
      </c>
      <c r="Z247" s="3">
        <v>4369.63</v>
      </c>
      <c r="AA247" s="3">
        <v>4732.6750000000002</v>
      </c>
      <c r="AB247" s="3">
        <v>5150.3760000000002</v>
      </c>
      <c r="AC247" s="3">
        <v>5646.4539999999997</v>
      </c>
      <c r="AD247" s="3">
        <v>6041.0110000000004</v>
      </c>
      <c r="AE247" s="3">
        <v>6529.82</v>
      </c>
      <c r="AF247" s="3">
        <v>7092.02</v>
      </c>
      <c r="AG247" s="3">
        <v>7585.3320000000003</v>
      </c>
      <c r="AH247" s="3">
        <v>8070.299</v>
      </c>
      <c r="AI247" s="3">
        <v>2008</v>
      </c>
      <c r="AL247" t="s">
        <v>10</v>
      </c>
      <c r="AM247" t="s">
        <v>3</v>
      </c>
      <c r="AN247" t="s">
        <v>11</v>
      </c>
      <c r="AQ247" t="s">
        <v>9</v>
      </c>
    </row>
    <row r="248" spans="1:43" x14ac:dyDescent="0.25">
      <c r="A248" t="s">
        <v>181</v>
      </c>
      <c r="B248" t="s">
        <v>182</v>
      </c>
      <c r="G248" s="3">
        <v>4270.6869999999999</v>
      </c>
      <c r="H248" s="3"/>
      <c r="I248" s="3">
        <v>4116.2129999999997</v>
      </c>
      <c r="J248" s="3">
        <v>4313.9949999999999</v>
      </c>
      <c r="K248" s="3">
        <v>4364.3209999999999</v>
      </c>
      <c r="L248" s="3">
        <v>4522.1000000000004</v>
      </c>
      <c r="M248" s="3">
        <v>4683.6769999999997</v>
      </c>
      <c r="N248" s="3">
        <v>4849.0959999999995</v>
      </c>
      <c r="O248" s="3">
        <v>4688.942</v>
      </c>
      <c r="P248" s="3">
        <v>4701.8950000000004</v>
      </c>
      <c r="Q248" s="3">
        <v>5095.2879999999996</v>
      </c>
      <c r="R248" s="3">
        <v>4975.0469999999996</v>
      </c>
      <c r="S248" s="3">
        <v>5054.0460000000003</v>
      </c>
      <c r="T248" s="3">
        <v>5203.6099999999997</v>
      </c>
      <c r="U248" s="3">
        <v>5249.1059999999998</v>
      </c>
      <c r="V248" s="3">
        <v>5523.54</v>
      </c>
      <c r="W248" s="3">
        <v>5637.6120000000001</v>
      </c>
      <c r="X248" s="3">
        <v>5703.5529999999999</v>
      </c>
      <c r="Y248" s="3">
        <v>5604.8609999999999</v>
      </c>
      <c r="Z248" s="3">
        <v>5605.9639999999999</v>
      </c>
      <c r="AA248" s="3">
        <v>5472.3109999999997</v>
      </c>
      <c r="AB248" s="3">
        <v>5581.1009999999997</v>
      </c>
      <c r="AC248" s="3">
        <v>5683.4560000000001</v>
      </c>
      <c r="AD248" s="3">
        <v>5742.3410000000003</v>
      </c>
      <c r="AE248" s="3">
        <v>5965.0540000000001</v>
      </c>
      <c r="AF248" s="3">
        <v>6250.0039999999999</v>
      </c>
      <c r="AG248" s="3">
        <v>6486.2979999999998</v>
      </c>
      <c r="AH248" s="3">
        <v>6690.741</v>
      </c>
      <c r="AI248" s="3">
        <v>2013</v>
      </c>
      <c r="AL248" t="s">
        <v>10</v>
      </c>
      <c r="AM248" t="s">
        <v>3</v>
      </c>
      <c r="AN248" t="s">
        <v>11</v>
      </c>
      <c r="AQ248" t="s">
        <v>9</v>
      </c>
    </row>
    <row r="249" spans="1:43" x14ac:dyDescent="0.25">
      <c r="A249" t="s">
        <v>184</v>
      </c>
      <c r="B249" t="s">
        <v>185</v>
      </c>
      <c r="G249" s="3">
        <v>25366.763999999999</v>
      </c>
      <c r="H249" s="3"/>
      <c r="I249" s="3">
        <v>23751.03</v>
      </c>
      <c r="J249" s="3">
        <v>22822.023000000001</v>
      </c>
      <c r="K249" s="3">
        <v>22537.964</v>
      </c>
      <c r="L249" s="3">
        <v>23320.215</v>
      </c>
      <c r="M249" s="3">
        <v>24201.794999999998</v>
      </c>
      <c r="N249" s="3">
        <v>24998.505000000001</v>
      </c>
      <c r="O249" s="3">
        <v>26481.396000000001</v>
      </c>
      <c r="P249" s="3">
        <v>27837.241999999998</v>
      </c>
      <c r="Q249" s="3">
        <v>29005.091</v>
      </c>
      <c r="R249" s="3">
        <v>30570.444</v>
      </c>
      <c r="S249" s="3">
        <v>31300.212</v>
      </c>
      <c r="T249" s="3">
        <v>31741.702000000001</v>
      </c>
      <c r="U249" s="3">
        <v>32303.777999999998</v>
      </c>
      <c r="V249" s="3">
        <v>33485.627</v>
      </c>
      <c r="W249" s="3">
        <v>34305.775000000001</v>
      </c>
      <c r="X249" s="3">
        <v>35567.911</v>
      </c>
      <c r="Y249" s="3">
        <v>37260.692999999999</v>
      </c>
      <c r="Z249" s="3">
        <v>37362.625999999997</v>
      </c>
      <c r="AA249" s="3">
        <v>34106.889000000003</v>
      </c>
      <c r="AB249" s="3">
        <v>34962.637000000002</v>
      </c>
      <c r="AC249" s="3">
        <v>35702.353000000003</v>
      </c>
      <c r="AD249" s="3">
        <v>35023.819000000003</v>
      </c>
      <c r="AE249" s="3">
        <v>34468.995000000003</v>
      </c>
      <c r="AF249" s="3">
        <v>34174.605000000003</v>
      </c>
      <c r="AG249" s="3">
        <v>34181.337</v>
      </c>
      <c r="AH249" s="3">
        <v>34302.383000000002</v>
      </c>
      <c r="AI249" s="3">
        <v>2014</v>
      </c>
      <c r="AL249" t="s">
        <v>10</v>
      </c>
      <c r="AM249" t="s">
        <v>3</v>
      </c>
      <c r="AN249" t="s">
        <v>11</v>
      </c>
      <c r="AQ249" t="s">
        <v>9</v>
      </c>
    </row>
    <row r="250" spans="1:43" x14ac:dyDescent="0.25">
      <c r="A250" t="s">
        <v>186</v>
      </c>
      <c r="B250" t="s">
        <v>187</v>
      </c>
      <c r="G250" s="3">
        <v>25453.541000000001</v>
      </c>
      <c r="H250" s="3"/>
      <c r="I250" s="3">
        <v>25598.735000000001</v>
      </c>
      <c r="J250" s="3">
        <v>25885.33</v>
      </c>
      <c r="K250" s="3">
        <v>25610.762999999999</v>
      </c>
      <c r="L250" s="3">
        <v>26122.258000000002</v>
      </c>
      <c r="M250" s="3">
        <v>26580.34</v>
      </c>
      <c r="N250" s="3">
        <v>26863.955000000002</v>
      </c>
      <c r="O250" s="3">
        <v>27406.678</v>
      </c>
      <c r="P250" s="3">
        <v>28292.253000000001</v>
      </c>
      <c r="Q250" s="3">
        <v>29157.346000000001</v>
      </c>
      <c r="R250" s="3">
        <v>30101.175999999999</v>
      </c>
      <c r="S250" s="3">
        <v>30478.024000000001</v>
      </c>
      <c r="T250" s="3">
        <v>30602.386999999999</v>
      </c>
      <c r="U250" s="3">
        <v>30639.66</v>
      </c>
      <c r="V250" s="3">
        <v>31283.346000000001</v>
      </c>
      <c r="W250" s="3">
        <v>31547.573</v>
      </c>
      <c r="X250" s="3">
        <v>32067.223999999998</v>
      </c>
      <c r="Y250" s="3">
        <v>32614.405999999999</v>
      </c>
      <c r="Z250" s="3">
        <v>32499.483</v>
      </c>
      <c r="AA250" s="3">
        <v>31376.494999999999</v>
      </c>
      <c r="AB250" s="3">
        <v>31840.572</v>
      </c>
      <c r="AC250" s="3">
        <v>32345.376</v>
      </c>
      <c r="AD250" s="3">
        <v>32248.2</v>
      </c>
      <c r="AE250" s="3">
        <v>32319.124</v>
      </c>
      <c r="AF250" s="3">
        <v>32241.302</v>
      </c>
      <c r="AG250" s="3">
        <v>32466.678</v>
      </c>
      <c r="AH250" s="3">
        <v>32790.586000000003</v>
      </c>
      <c r="AI250" s="3">
        <v>2014</v>
      </c>
      <c r="AL250" t="s">
        <v>10</v>
      </c>
      <c r="AM250" t="s">
        <v>3</v>
      </c>
      <c r="AN250" t="s">
        <v>11</v>
      </c>
      <c r="AQ250" t="s">
        <v>9</v>
      </c>
    </row>
    <row r="251" spans="1:43" x14ac:dyDescent="0.25">
      <c r="A251" t="s">
        <v>189</v>
      </c>
      <c r="B251" t="s">
        <v>190</v>
      </c>
      <c r="G251" s="3">
        <v>3284690.6680000001</v>
      </c>
      <c r="H251" s="3"/>
      <c r="I251" s="3">
        <v>3376897.9019999998</v>
      </c>
      <c r="J251" s="3">
        <v>3173489.102</v>
      </c>
      <c r="K251" s="3">
        <v>3220656.0839999998</v>
      </c>
      <c r="L251" s="3">
        <v>3258762.0959999999</v>
      </c>
      <c r="M251" s="3">
        <v>3337412.6460000002</v>
      </c>
      <c r="N251" s="3">
        <v>3374044.3810000001</v>
      </c>
      <c r="O251" s="3">
        <v>3480643.3590000002</v>
      </c>
      <c r="P251" s="3">
        <v>3513848.14</v>
      </c>
      <c r="Q251" s="3">
        <v>3121559.5550000002</v>
      </c>
      <c r="R251" s="3">
        <v>2988073</v>
      </c>
      <c r="S251" s="3">
        <v>2977859.5809999998</v>
      </c>
      <c r="T251" s="3">
        <v>2958384.1320000002</v>
      </c>
      <c r="U251" s="3">
        <v>2935320.6159999999</v>
      </c>
      <c r="V251" s="3">
        <v>2895795.0649999999</v>
      </c>
      <c r="W251" s="3">
        <v>2802948.02</v>
      </c>
      <c r="X251" s="3">
        <v>2682404.87</v>
      </c>
      <c r="Y251" s="3">
        <v>2782708.3470000001</v>
      </c>
      <c r="Z251" s="3">
        <v>2789867</v>
      </c>
      <c r="AA251" s="3">
        <v>2687123.9849999999</v>
      </c>
      <c r="AB251" s="3">
        <v>2814670.3969999999</v>
      </c>
      <c r="AC251" s="3">
        <v>2970924.5550000002</v>
      </c>
      <c r="AD251" s="3">
        <v>3081894.088</v>
      </c>
      <c r="AE251" s="3">
        <v>3208853.74</v>
      </c>
      <c r="AF251" s="3">
        <v>3299554.5040000002</v>
      </c>
      <c r="AG251" s="3">
        <v>3367922.94</v>
      </c>
      <c r="AH251" s="3">
        <v>3484913.86</v>
      </c>
      <c r="AI251" s="3">
        <v>0</v>
      </c>
      <c r="AL251" t="s">
        <v>10</v>
      </c>
      <c r="AM251" t="s">
        <v>3</v>
      </c>
      <c r="AN251" t="s">
        <v>11</v>
      </c>
      <c r="AQ251" t="s">
        <v>9</v>
      </c>
    </row>
    <row r="252" spans="1:43" x14ac:dyDescent="0.25">
      <c r="A252" t="s">
        <v>192</v>
      </c>
      <c r="B252" t="s">
        <v>193</v>
      </c>
      <c r="G252" s="3">
        <v>12214.306</v>
      </c>
      <c r="H252" s="3"/>
      <c r="I252" s="3">
        <v>11988.207</v>
      </c>
      <c r="J252" s="3">
        <v>11720.245000000001</v>
      </c>
      <c r="K252" s="3">
        <v>11496.397000000001</v>
      </c>
      <c r="L252" s="3">
        <v>10733.843999999999</v>
      </c>
      <c r="M252" s="3">
        <v>10754.93</v>
      </c>
      <c r="N252" s="3">
        <v>10745.1</v>
      </c>
      <c r="O252" s="3">
        <v>10424.699000000001</v>
      </c>
      <c r="P252" s="3">
        <v>10795.214</v>
      </c>
      <c r="Q252" s="3">
        <v>11164.816999999999</v>
      </c>
      <c r="R252" s="3">
        <v>11447.391</v>
      </c>
      <c r="S252" s="3">
        <v>11756.200999999999</v>
      </c>
      <c r="T252" s="3">
        <v>11040.853999999999</v>
      </c>
      <c r="U252" s="3">
        <v>11452.097</v>
      </c>
      <c r="V252" s="3">
        <v>11900.762000000001</v>
      </c>
      <c r="W252" s="3">
        <v>11450.129000000001</v>
      </c>
      <c r="X252" s="3">
        <v>11252.704</v>
      </c>
      <c r="Y252" s="3">
        <v>11338.147000000001</v>
      </c>
      <c r="Z252" s="3">
        <v>11660.449000000001</v>
      </c>
      <c r="AA252" s="3">
        <v>12075.75</v>
      </c>
      <c r="AB252" s="3">
        <v>12516.575000000001</v>
      </c>
      <c r="AC252" s="3">
        <v>11657.198</v>
      </c>
      <c r="AD252" s="3">
        <v>11979.308000000001</v>
      </c>
      <c r="AE252" s="3">
        <v>12215.794</v>
      </c>
      <c r="AF252" s="3">
        <v>11861.614</v>
      </c>
      <c r="AG252" s="3">
        <v>12082.703</v>
      </c>
      <c r="AH252" s="3">
        <v>12406.328</v>
      </c>
      <c r="AI252" s="3">
        <v>2010</v>
      </c>
      <c r="AL252" t="s">
        <v>10</v>
      </c>
      <c r="AM252" t="s">
        <v>3</v>
      </c>
      <c r="AN252" t="s">
        <v>11</v>
      </c>
      <c r="AQ252" t="s">
        <v>9</v>
      </c>
    </row>
    <row r="253" spans="1:43" x14ac:dyDescent="0.25">
      <c r="A253" t="s">
        <v>195</v>
      </c>
      <c r="B253" t="s">
        <v>196</v>
      </c>
      <c r="G253" s="3" t="s">
        <v>12</v>
      </c>
      <c r="H253" s="3"/>
      <c r="I253" s="3" t="s">
        <v>12</v>
      </c>
      <c r="J253" s="3" t="s">
        <v>12</v>
      </c>
      <c r="K253" s="3" t="s">
        <v>12</v>
      </c>
      <c r="L253" s="3">
        <v>901.10900000000004</v>
      </c>
      <c r="M253" s="3">
        <v>950.70600000000002</v>
      </c>
      <c r="N253" s="3">
        <v>1077.432</v>
      </c>
      <c r="O253" s="3">
        <v>1221.6110000000001</v>
      </c>
      <c r="P253" s="3">
        <v>1271.6949999999999</v>
      </c>
      <c r="Q253" s="3">
        <v>1319.617</v>
      </c>
      <c r="R253" s="3">
        <v>1355.6769999999999</v>
      </c>
      <c r="S253" s="3">
        <v>1431.4970000000001</v>
      </c>
      <c r="T253" s="3">
        <v>1520.76</v>
      </c>
      <c r="U253" s="3">
        <v>1709.789</v>
      </c>
      <c r="V253" s="3">
        <v>1832.645</v>
      </c>
      <c r="W253" s="3">
        <v>2034.0920000000001</v>
      </c>
      <c r="X253" s="3">
        <v>2253.5929999999998</v>
      </c>
      <c r="Y253" s="3">
        <v>2570.1610000000001</v>
      </c>
      <c r="Z253" s="3">
        <v>2672.1610000000001</v>
      </c>
      <c r="AA253" s="3">
        <v>2606.6149999999998</v>
      </c>
      <c r="AB253" s="3">
        <v>2805.8119999999999</v>
      </c>
      <c r="AC253" s="3">
        <v>3048.7860000000001</v>
      </c>
      <c r="AD253" s="3">
        <v>3289.163</v>
      </c>
      <c r="AE253" s="3">
        <v>3446.4229999999998</v>
      </c>
      <c r="AF253" s="3">
        <v>3662.4940000000001</v>
      </c>
      <c r="AG253" s="3">
        <v>3767.5479999999998</v>
      </c>
      <c r="AH253" s="3">
        <v>3899.18</v>
      </c>
      <c r="AI253" s="3">
        <v>2013</v>
      </c>
      <c r="AL253" t="s">
        <v>10</v>
      </c>
      <c r="AM253" t="s">
        <v>3</v>
      </c>
      <c r="AN253" t="s">
        <v>11</v>
      </c>
      <c r="AQ253" t="s">
        <v>9</v>
      </c>
    </row>
    <row r="254" spans="1:43" x14ac:dyDescent="0.25">
      <c r="A254" t="s">
        <v>198</v>
      </c>
      <c r="B254" t="s">
        <v>199</v>
      </c>
      <c r="G254" s="3">
        <v>24517.974999999999</v>
      </c>
      <c r="H254" s="3"/>
      <c r="I254" s="3">
        <v>25416.768</v>
      </c>
      <c r="J254" s="3">
        <v>25576.899000000001</v>
      </c>
      <c r="K254" s="3">
        <v>25213.278999999999</v>
      </c>
      <c r="L254" s="3">
        <v>25786.927</v>
      </c>
      <c r="M254" s="3">
        <v>26165.429</v>
      </c>
      <c r="N254" s="3">
        <v>26327.681</v>
      </c>
      <c r="O254" s="3">
        <v>26813.554</v>
      </c>
      <c r="P254" s="3">
        <v>27296.581999999999</v>
      </c>
      <c r="Q254" s="3">
        <v>27757.468000000001</v>
      </c>
      <c r="R254" s="3">
        <v>28610.663</v>
      </c>
      <c r="S254" s="3">
        <v>29074.127</v>
      </c>
      <c r="T254" s="3">
        <v>29044.904999999999</v>
      </c>
      <c r="U254" s="3">
        <v>28833.657999999999</v>
      </c>
      <c r="V254" s="3">
        <v>29047.337</v>
      </c>
      <c r="W254" s="3">
        <v>29324.705999999998</v>
      </c>
      <c r="X254" s="3">
        <v>30507.84</v>
      </c>
      <c r="Y254" s="3">
        <v>31577.210999999999</v>
      </c>
      <c r="Z254" s="3">
        <v>31915.181</v>
      </c>
      <c r="AA254" s="3">
        <v>30212.736000000001</v>
      </c>
      <c r="AB254" s="3">
        <v>31424.216</v>
      </c>
      <c r="AC254" s="3">
        <v>33170.169000000002</v>
      </c>
      <c r="AD254" s="3">
        <v>33292.415000000001</v>
      </c>
      <c r="AE254" s="3">
        <v>33326.786999999997</v>
      </c>
      <c r="AF254" s="3">
        <v>33714.673000000003</v>
      </c>
      <c r="AG254" s="3">
        <v>33977.652000000002</v>
      </c>
      <c r="AH254" s="3">
        <v>34413.546999999999</v>
      </c>
      <c r="AI254" s="3">
        <v>2013</v>
      </c>
      <c r="AL254" t="s">
        <v>10</v>
      </c>
      <c r="AM254" t="s">
        <v>3</v>
      </c>
      <c r="AN254" t="s">
        <v>11</v>
      </c>
      <c r="AQ254" t="s">
        <v>9</v>
      </c>
    </row>
    <row r="255" spans="1:43" x14ac:dyDescent="0.25">
      <c r="A255" t="s">
        <v>201</v>
      </c>
      <c r="B255" t="s">
        <v>202</v>
      </c>
      <c r="G255" s="3">
        <v>617.88800000000003</v>
      </c>
      <c r="H255" s="3"/>
      <c r="I255" s="3">
        <v>632.83199999999999</v>
      </c>
      <c r="J255" s="3">
        <v>642.26400000000001</v>
      </c>
      <c r="K255" s="3">
        <v>655.48099999999999</v>
      </c>
      <c r="L255" s="3">
        <v>661.33299999999997</v>
      </c>
      <c r="M255" s="3">
        <v>670.96900000000005</v>
      </c>
      <c r="N255" s="3">
        <v>683.95399999999995</v>
      </c>
      <c r="O255" s="3">
        <v>701.76400000000001</v>
      </c>
      <c r="P255" s="3">
        <v>719.22400000000005</v>
      </c>
      <c r="Q255" s="3">
        <v>734.17200000000003</v>
      </c>
      <c r="R255" s="3">
        <v>745.85199999999998</v>
      </c>
      <c r="S255" s="3">
        <v>759.96900000000005</v>
      </c>
      <c r="T255" s="3">
        <v>775.51199999999994</v>
      </c>
      <c r="U255" s="3">
        <v>794.83600000000001</v>
      </c>
      <c r="V255" s="3">
        <v>816.22199999999998</v>
      </c>
      <c r="W255" s="3">
        <v>843.81700000000001</v>
      </c>
      <c r="X255" s="3">
        <v>873.18499999999995</v>
      </c>
      <c r="Y255" s="3">
        <v>889.68399999999997</v>
      </c>
      <c r="Z255" s="3">
        <v>948.327</v>
      </c>
      <c r="AA255" s="3">
        <v>978.18299999999999</v>
      </c>
      <c r="AB255" s="3">
        <v>1029.123</v>
      </c>
      <c r="AC255" s="3">
        <v>1144.2139999999999</v>
      </c>
      <c r="AD255" s="3">
        <v>1205.1980000000001</v>
      </c>
      <c r="AE255" s="3">
        <v>1261.104</v>
      </c>
      <c r="AF255" s="3">
        <v>1278.67</v>
      </c>
      <c r="AG255" s="3">
        <v>1290.3610000000001</v>
      </c>
      <c r="AH255" s="3">
        <v>1329.788</v>
      </c>
      <c r="AI255" s="3">
        <v>0</v>
      </c>
      <c r="AL255" t="s">
        <v>10</v>
      </c>
      <c r="AM255" t="s">
        <v>3</v>
      </c>
      <c r="AN255" t="s">
        <v>11</v>
      </c>
      <c r="AQ255" t="s">
        <v>9</v>
      </c>
    </row>
    <row r="256" spans="1:43" x14ac:dyDescent="0.25">
      <c r="A256" t="s">
        <v>204</v>
      </c>
      <c r="B256" t="s">
        <v>205</v>
      </c>
      <c r="G256" s="3">
        <v>14644.944</v>
      </c>
      <c r="H256" s="3"/>
      <c r="I256" s="3">
        <v>14971.848</v>
      </c>
      <c r="J256" s="3">
        <v>14926.25</v>
      </c>
      <c r="K256" s="3">
        <v>14529.696</v>
      </c>
      <c r="L256" s="3">
        <v>14665.924000000001</v>
      </c>
      <c r="M256" s="3">
        <v>14834.495000000001</v>
      </c>
      <c r="N256" s="3">
        <v>15149.971</v>
      </c>
      <c r="O256" s="3">
        <v>15846.259</v>
      </c>
      <c r="P256" s="3">
        <v>16392.044000000002</v>
      </c>
      <c r="Q256" s="3">
        <v>16813.423999999999</v>
      </c>
      <c r="R256" s="3">
        <v>17412.564999999999</v>
      </c>
      <c r="S256" s="3">
        <v>18011.675999999999</v>
      </c>
      <c r="T256" s="3">
        <v>18524.446</v>
      </c>
      <c r="U256" s="3">
        <v>19699.550999999999</v>
      </c>
      <c r="V256" s="3">
        <v>20602.413</v>
      </c>
      <c r="W256" s="3">
        <v>20718.401000000002</v>
      </c>
      <c r="X256" s="3">
        <v>21847.467000000001</v>
      </c>
      <c r="Y256" s="3">
        <v>22556.073</v>
      </c>
      <c r="Z256" s="3">
        <v>22378.652999999998</v>
      </c>
      <c r="AA256" s="3">
        <v>21379.038</v>
      </c>
      <c r="AB256" s="3">
        <v>20227.050999999999</v>
      </c>
      <c r="AC256" s="3">
        <v>18533.804</v>
      </c>
      <c r="AD256" s="3">
        <v>17316.312000000002</v>
      </c>
      <c r="AE256" s="3">
        <v>16732.870999999999</v>
      </c>
      <c r="AF256" s="3">
        <v>16969.668000000001</v>
      </c>
      <c r="AG256" s="3">
        <v>16680.835999999999</v>
      </c>
      <c r="AH256" s="3">
        <v>16547.272000000001</v>
      </c>
      <c r="AI256" s="3">
        <v>2014</v>
      </c>
      <c r="AL256" t="s">
        <v>10</v>
      </c>
      <c r="AM256" t="s">
        <v>3</v>
      </c>
      <c r="AN256" t="s">
        <v>11</v>
      </c>
      <c r="AQ256" t="s">
        <v>9</v>
      </c>
    </row>
    <row r="257" spans="1:43" x14ac:dyDescent="0.25">
      <c r="A257" t="s">
        <v>207</v>
      </c>
      <c r="B257" t="s">
        <v>208</v>
      </c>
      <c r="G257" s="3">
        <v>10878.284</v>
      </c>
      <c r="H257" s="3"/>
      <c r="I257" s="3">
        <v>11138.28</v>
      </c>
      <c r="J257" s="3">
        <v>11051.47</v>
      </c>
      <c r="K257" s="3">
        <v>10670.218000000001</v>
      </c>
      <c r="L257" s="3">
        <v>10869.022000000001</v>
      </c>
      <c r="M257" s="3">
        <v>11070.606</v>
      </c>
      <c r="N257" s="3">
        <v>11513.487999999999</v>
      </c>
      <c r="O257" s="3">
        <v>12069.65</v>
      </c>
      <c r="P257" s="3">
        <v>13591.242</v>
      </c>
      <c r="Q257" s="3">
        <v>14606.499</v>
      </c>
      <c r="R257" s="3">
        <v>15488.062</v>
      </c>
      <c r="S257" s="3">
        <v>15140.481</v>
      </c>
      <c r="T257" s="3">
        <v>15622.56</v>
      </c>
      <c r="U257" s="3">
        <v>17055.971000000001</v>
      </c>
      <c r="V257" s="3">
        <v>16898.331999999999</v>
      </c>
      <c r="W257" s="3">
        <v>19086.223000000002</v>
      </c>
      <c r="X257" s="3">
        <v>18269.337</v>
      </c>
      <c r="Y257" s="3">
        <v>19327.034</v>
      </c>
      <c r="Z257" s="3">
        <v>19445.345000000001</v>
      </c>
      <c r="AA257" s="3">
        <v>18095.928</v>
      </c>
      <c r="AB257" s="3">
        <v>17937.881000000001</v>
      </c>
      <c r="AC257" s="3">
        <v>18006.780999999999</v>
      </c>
      <c r="AD257" s="3">
        <v>17729.737000000001</v>
      </c>
      <c r="AE257" s="3">
        <v>18073.050999999999</v>
      </c>
      <c r="AF257" s="3">
        <v>19032.001</v>
      </c>
      <c r="AG257" s="3">
        <v>19609.419999999998</v>
      </c>
      <c r="AH257" s="3">
        <v>20007.944</v>
      </c>
      <c r="AI257" s="3">
        <v>2011</v>
      </c>
      <c r="AL257" t="s">
        <v>10</v>
      </c>
      <c r="AM257" t="s">
        <v>3</v>
      </c>
      <c r="AN257" t="s">
        <v>11</v>
      </c>
      <c r="AQ257" t="s">
        <v>9</v>
      </c>
    </row>
    <row r="258" spans="1:43" x14ac:dyDescent="0.25">
      <c r="A258" t="s">
        <v>210</v>
      </c>
      <c r="B258" t="s">
        <v>211</v>
      </c>
      <c r="G258" s="3">
        <v>11247.749</v>
      </c>
      <c r="H258" s="3"/>
      <c r="I258" s="3">
        <v>11319.659</v>
      </c>
      <c r="J258" s="3">
        <v>11567.632</v>
      </c>
      <c r="K258" s="3">
        <v>11685.507</v>
      </c>
      <c r="L258" s="3">
        <v>11816.223</v>
      </c>
      <c r="M258" s="3">
        <v>12055.07</v>
      </c>
      <c r="N258" s="3">
        <v>12112.996999999999</v>
      </c>
      <c r="O258" s="3">
        <v>12325.51</v>
      </c>
      <c r="P258" s="3">
        <v>12601.332</v>
      </c>
      <c r="Q258" s="3">
        <v>12767.342000000001</v>
      </c>
      <c r="R258" s="3">
        <v>12780.074000000001</v>
      </c>
      <c r="S258" s="3">
        <v>12774.022000000001</v>
      </c>
      <c r="T258" s="3">
        <v>12945.052</v>
      </c>
      <c r="U258" s="3">
        <v>12945.53</v>
      </c>
      <c r="V258" s="3">
        <v>13023.974</v>
      </c>
      <c r="W258" s="3">
        <v>13117.38</v>
      </c>
      <c r="X258" s="3">
        <v>13484.627</v>
      </c>
      <c r="Y258" s="3">
        <v>13985.839</v>
      </c>
      <c r="Z258" s="3">
        <v>14094.315000000001</v>
      </c>
      <c r="AA258" s="3">
        <v>13824.025</v>
      </c>
      <c r="AB258" s="3">
        <v>13874.508</v>
      </c>
      <c r="AC258" s="3">
        <v>14099.485000000001</v>
      </c>
      <c r="AD258" s="3">
        <v>14164.12</v>
      </c>
      <c r="AE258" s="3">
        <v>14329.611999999999</v>
      </c>
      <c r="AF258" s="3">
        <v>14573.076999999999</v>
      </c>
      <c r="AG258" s="3">
        <v>14757.906000000001</v>
      </c>
      <c r="AH258" s="3">
        <v>14930.681</v>
      </c>
      <c r="AI258" s="3">
        <v>2010</v>
      </c>
      <c r="AL258" t="s">
        <v>10</v>
      </c>
      <c r="AM258" t="s">
        <v>3</v>
      </c>
      <c r="AN258" t="s">
        <v>11</v>
      </c>
      <c r="AQ258" t="s">
        <v>9</v>
      </c>
    </row>
    <row r="259" spans="1:43" x14ac:dyDescent="0.25">
      <c r="A259" t="s">
        <v>213</v>
      </c>
      <c r="B259" t="s">
        <v>214</v>
      </c>
      <c r="G259" s="3">
        <v>709048.85699999996</v>
      </c>
      <c r="H259" s="3"/>
      <c r="I259" s="3">
        <v>681803.80099999998</v>
      </c>
      <c r="J259" s="3">
        <v>664124.46499999997</v>
      </c>
      <c r="K259" s="3">
        <v>658364.64500000002</v>
      </c>
      <c r="L259" s="3">
        <v>650264.26899999997</v>
      </c>
      <c r="M259" s="3">
        <v>652632.38699999999</v>
      </c>
      <c r="N259" s="3">
        <v>660056.52899999998</v>
      </c>
      <c r="O259" s="3">
        <v>677377.31200000003</v>
      </c>
      <c r="P259" s="3">
        <v>688717.95700000005</v>
      </c>
      <c r="Q259" s="3">
        <v>703027.32799999998</v>
      </c>
      <c r="R259" s="3">
        <v>708659.58400000003</v>
      </c>
      <c r="S259" s="3">
        <v>722261.696</v>
      </c>
      <c r="T259" s="3">
        <v>746935.15300000005</v>
      </c>
      <c r="U259" s="3">
        <v>743211.451</v>
      </c>
      <c r="V259" s="3">
        <v>746409.29</v>
      </c>
      <c r="W259" s="3">
        <v>752989.46900000004</v>
      </c>
      <c r="X259" s="3">
        <v>754254.54799999995</v>
      </c>
      <c r="Y259" s="3">
        <v>748566.32499999995</v>
      </c>
      <c r="Z259" s="3">
        <v>765134.79599999997</v>
      </c>
      <c r="AA259" s="3">
        <v>742926.62100000004</v>
      </c>
      <c r="AB259" s="3">
        <v>737620.63500000001</v>
      </c>
      <c r="AC259" s="3">
        <v>746847.63699999999</v>
      </c>
      <c r="AD259" s="3">
        <v>755712.52399999998</v>
      </c>
      <c r="AE259" s="3">
        <v>753783.37899999996</v>
      </c>
      <c r="AF259" s="3">
        <v>743206.424</v>
      </c>
      <c r="AG259" s="3">
        <v>725066.80299999996</v>
      </c>
      <c r="AH259" s="3">
        <v>741989.68799999997</v>
      </c>
      <c r="AI259" s="3">
        <v>2009</v>
      </c>
      <c r="AL259" t="s">
        <v>10</v>
      </c>
      <c r="AM259" t="s">
        <v>3</v>
      </c>
      <c r="AN259" t="s">
        <v>11</v>
      </c>
      <c r="AQ259" t="s">
        <v>9</v>
      </c>
    </row>
    <row r="260" spans="1:43" x14ac:dyDescent="0.25">
      <c r="A260" t="s">
        <v>216</v>
      </c>
      <c r="B260" t="s">
        <v>217</v>
      </c>
      <c r="G260" s="3">
        <v>227354.99</v>
      </c>
      <c r="H260" s="3"/>
      <c r="I260" s="3">
        <v>239086.92499999999</v>
      </c>
      <c r="J260" s="3">
        <v>241503.921</v>
      </c>
      <c r="K260" s="3">
        <v>241989.11</v>
      </c>
      <c r="L260" s="3">
        <v>244135.75200000001</v>
      </c>
      <c r="M260" s="3">
        <v>248887.59700000001</v>
      </c>
      <c r="N260" s="3">
        <v>253147.652</v>
      </c>
      <c r="O260" s="3">
        <v>263115.16700000002</v>
      </c>
      <c r="P260" s="3">
        <v>205186.62599999999</v>
      </c>
      <c r="Q260" s="3">
        <v>233751.71299999999</v>
      </c>
      <c r="R260" s="3">
        <v>222950.78099999999</v>
      </c>
      <c r="S260" s="3">
        <v>222854.408</v>
      </c>
      <c r="T260" s="3">
        <v>215833.345</v>
      </c>
      <c r="U260" s="3">
        <v>212320.579</v>
      </c>
      <c r="V260" s="3">
        <v>213440.94699999999</v>
      </c>
      <c r="W260" s="3">
        <v>217735.304</v>
      </c>
      <c r="X260" s="3">
        <v>217988.736</v>
      </c>
      <c r="Y260" s="3">
        <v>220172.769</v>
      </c>
      <c r="Z260" s="3">
        <v>222355.15599999999</v>
      </c>
      <c r="AA260" s="3">
        <v>224690.95800000001</v>
      </c>
      <c r="AB260" s="3">
        <v>229315.39</v>
      </c>
      <c r="AC260" s="3">
        <v>244962.84899999999</v>
      </c>
      <c r="AD260" s="3">
        <v>235202.87899999999</v>
      </c>
      <c r="AE260" s="3">
        <v>231852.92499999999</v>
      </c>
      <c r="AF260" s="3">
        <v>232451.59299999999</v>
      </c>
      <c r="AG260" s="3">
        <v>237958.53599999999</v>
      </c>
      <c r="AH260" s="3">
        <v>243828.603</v>
      </c>
      <c r="AI260" s="3">
        <v>2004</v>
      </c>
      <c r="AL260" t="s">
        <v>10</v>
      </c>
      <c r="AM260" t="s">
        <v>3</v>
      </c>
      <c r="AN260" t="s">
        <v>11</v>
      </c>
      <c r="AQ260" t="s">
        <v>9</v>
      </c>
    </row>
    <row r="261" spans="1:43" x14ac:dyDescent="0.25">
      <c r="A261" t="s">
        <v>219</v>
      </c>
      <c r="B261" t="s">
        <v>220</v>
      </c>
      <c r="G261" s="3">
        <v>201815.84099999999</v>
      </c>
      <c r="H261" s="3"/>
      <c r="I261" s="3">
        <v>221953.10699999999</v>
      </c>
      <c r="J261" s="3">
        <v>234222.59599999999</v>
      </c>
      <c r="K261" s="3">
        <v>250723.41699999999</v>
      </c>
      <c r="L261" s="3">
        <v>266027.49599999998</v>
      </c>
      <c r="M261" s="3">
        <v>275961.85100000002</v>
      </c>
      <c r="N261" s="3">
        <v>296292.47200000001</v>
      </c>
      <c r="O261" s="3">
        <v>314153.69400000002</v>
      </c>
      <c r="P261" s="3">
        <v>309454.58399999997</v>
      </c>
      <c r="Q261" s="3">
        <v>317045.723</v>
      </c>
      <c r="R261" s="3">
        <v>328798.79800000001</v>
      </c>
      <c r="S261" s="3">
        <v>335737.19500000001</v>
      </c>
      <c r="T261" s="3">
        <v>336421.652</v>
      </c>
      <c r="U261" s="3">
        <v>333097.8</v>
      </c>
      <c r="V261" s="3">
        <v>337162.41899999999</v>
      </c>
      <c r="W261" s="3">
        <v>329491.91200000001</v>
      </c>
      <c r="X261" s="3">
        <v>345208.86099999998</v>
      </c>
      <c r="Y261" s="3">
        <v>368625.52399999998</v>
      </c>
      <c r="Z261" s="3">
        <v>374440.09399999998</v>
      </c>
      <c r="AA261" s="3">
        <v>385157.22499999998</v>
      </c>
      <c r="AB261" s="3">
        <v>397702.79</v>
      </c>
      <c r="AC261" s="3">
        <v>413112.96899999998</v>
      </c>
      <c r="AD261" s="3">
        <v>429367.07299999997</v>
      </c>
      <c r="AE261" s="3">
        <v>449915.14600000001</v>
      </c>
      <c r="AF261" s="3">
        <v>467139.86599999998</v>
      </c>
      <c r="AG261" s="3">
        <v>480853.94</v>
      </c>
      <c r="AH261" s="3">
        <v>503069.00400000002</v>
      </c>
      <c r="AI261" s="3">
        <v>2002</v>
      </c>
      <c r="AL261" t="s">
        <v>10</v>
      </c>
      <c r="AM261" t="s">
        <v>3</v>
      </c>
      <c r="AN261" t="s">
        <v>11</v>
      </c>
      <c r="AQ261" t="s">
        <v>9</v>
      </c>
    </row>
    <row r="262" spans="1:43" x14ac:dyDescent="0.25">
      <c r="A262" t="s">
        <v>222</v>
      </c>
      <c r="B262" t="s">
        <v>223</v>
      </c>
      <c r="G262" s="3">
        <v>1786.8530000000001</v>
      </c>
      <c r="H262" s="3"/>
      <c r="I262" s="3">
        <v>1776.4649999999999</v>
      </c>
      <c r="J262" s="3">
        <v>1703.1379999999999</v>
      </c>
      <c r="K262" s="3">
        <v>1586.623</v>
      </c>
      <c r="L262" s="3">
        <v>1372.8209999999999</v>
      </c>
      <c r="M262" s="3">
        <v>1480.277</v>
      </c>
      <c r="N262" s="3">
        <v>1512.9169999999999</v>
      </c>
      <c r="O262" s="3">
        <v>1525.2840000000001</v>
      </c>
      <c r="P262" s="3">
        <v>1530.4760000000001</v>
      </c>
      <c r="Q262" s="3">
        <v>1544.434</v>
      </c>
      <c r="R262" s="3">
        <v>1531.558</v>
      </c>
      <c r="S262" s="3">
        <v>1490.8810000000001</v>
      </c>
      <c r="T262" s="3">
        <v>1463.7349999999999</v>
      </c>
      <c r="U262" s="3">
        <v>1446.7550000000001</v>
      </c>
      <c r="V262" s="3">
        <v>1375.346</v>
      </c>
      <c r="W262" s="3">
        <v>1380.373</v>
      </c>
      <c r="X262" s="3">
        <v>1392.2139999999999</v>
      </c>
      <c r="Y262" s="3">
        <v>1419.845</v>
      </c>
      <c r="Z262" s="3">
        <v>1413.326</v>
      </c>
      <c r="AA262" s="3">
        <v>1437.97</v>
      </c>
      <c r="AB262" s="3">
        <v>1340.8920000000001</v>
      </c>
      <c r="AC262" s="3">
        <v>1395.713</v>
      </c>
      <c r="AD262" s="3">
        <v>1416.0920000000001</v>
      </c>
      <c r="AE262" s="3">
        <v>1455.6880000000001</v>
      </c>
      <c r="AF262" s="3">
        <v>1475.136</v>
      </c>
      <c r="AG262" s="3">
        <v>1491.72</v>
      </c>
      <c r="AH262" s="3">
        <v>1520.09</v>
      </c>
      <c r="AI262" s="3">
        <v>0</v>
      </c>
      <c r="AL262" t="s">
        <v>10</v>
      </c>
      <c r="AM262" t="s">
        <v>3</v>
      </c>
      <c r="AN262" t="s">
        <v>11</v>
      </c>
      <c r="AQ262" t="s">
        <v>9</v>
      </c>
    </row>
    <row r="263" spans="1:43" x14ac:dyDescent="0.25">
      <c r="A263" t="s">
        <v>225</v>
      </c>
      <c r="B263" t="s">
        <v>226</v>
      </c>
      <c r="G263" s="3">
        <v>15514.606</v>
      </c>
      <c r="H263" s="3"/>
      <c r="I263" s="3">
        <v>15580.405000000001</v>
      </c>
      <c r="J263" s="3">
        <v>16014.843000000001</v>
      </c>
      <c r="K263" s="3">
        <v>16568.195</v>
      </c>
      <c r="L263" s="3">
        <v>15940.710999999999</v>
      </c>
      <c r="M263" s="3">
        <v>16191.29</v>
      </c>
      <c r="N263" s="3">
        <v>16384.776000000002</v>
      </c>
      <c r="O263" s="3">
        <v>16823.579000000002</v>
      </c>
      <c r="P263" s="3">
        <v>16942.829000000002</v>
      </c>
      <c r="Q263" s="3">
        <v>16276.393</v>
      </c>
      <c r="R263" s="3">
        <v>17104.170999999998</v>
      </c>
      <c r="S263" s="3">
        <v>17212.571</v>
      </c>
      <c r="T263" s="3">
        <v>17499.258000000002</v>
      </c>
      <c r="U263" s="3">
        <v>17929.621999999999</v>
      </c>
      <c r="V263" s="3">
        <v>18668.892</v>
      </c>
      <c r="W263" s="3">
        <v>19407.087</v>
      </c>
      <c r="X263" s="3">
        <v>20274.224999999999</v>
      </c>
      <c r="Y263" s="3">
        <v>21105.934000000001</v>
      </c>
      <c r="Z263" s="3">
        <v>21566.712</v>
      </c>
      <c r="AA263" s="3">
        <v>20626.776000000002</v>
      </c>
      <c r="AB263" s="3">
        <v>20971.490000000002</v>
      </c>
      <c r="AC263" s="3">
        <v>21340.538</v>
      </c>
      <c r="AD263" s="3">
        <v>21775.914000000001</v>
      </c>
      <c r="AE263" s="3">
        <v>21934.814999999999</v>
      </c>
      <c r="AF263" s="3">
        <v>22158.008999999998</v>
      </c>
      <c r="AG263" s="3">
        <v>22473.539000000001</v>
      </c>
      <c r="AH263" s="3">
        <v>22815.584999999999</v>
      </c>
      <c r="AI263" s="3">
        <v>2001</v>
      </c>
      <c r="AL263" t="s">
        <v>10</v>
      </c>
      <c r="AM263" t="s">
        <v>3</v>
      </c>
      <c r="AN263" t="s">
        <v>11</v>
      </c>
      <c r="AQ263" t="s">
        <v>9</v>
      </c>
    </row>
    <row r="264" spans="1:43" x14ac:dyDescent="0.25">
      <c r="A264" t="s">
        <v>228</v>
      </c>
      <c r="B264" t="s">
        <v>229</v>
      </c>
      <c r="G264" s="3">
        <v>153017.698</v>
      </c>
      <c r="H264" s="3"/>
      <c r="I264" s="3">
        <v>159982.07399999999</v>
      </c>
      <c r="J264" s="3">
        <v>167869.851</v>
      </c>
      <c r="K264" s="3">
        <v>174998.19399999999</v>
      </c>
      <c r="L264" s="3">
        <v>181882.766</v>
      </c>
      <c r="M264" s="3">
        <v>181725.01199999999</v>
      </c>
      <c r="N264" s="3">
        <v>184999.53599999999</v>
      </c>
      <c r="O264" s="3">
        <v>192939.06400000001</v>
      </c>
      <c r="P264" s="3">
        <v>179749.37</v>
      </c>
      <c r="Q264" s="3">
        <v>182750.54199999999</v>
      </c>
      <c r="R264" s="3">
        <v>194589.13800000001</v>
      </c>
      <c r="S264" s="3">
        <v>195133.79800000001</v>
      </c>
      <c r="T264" s="3">
        <v>198499.212</v>
      </c>
      <c r="U264" s="3">
        <v>203404.68900000001</v>
      </c>
      <c r="V264" s="3">
        <v>220011.47399999999</v>
      </c>
      <c r="W264" s="3">
        <v>234880.663</v>
      </c>
      <c r="X264" s="3">
        <v>248977.44899999999</v>
      </c>
      <c r="Y264" s="3">
        <v>263770.46600000001</v>
      </c>
      <c r="Z264" s="3">
        <v>268396.73200000002</v>
      </c>
      <c r="AA264" s="3">
        <v>260580.44099999999</v>
      </c>
      <c r="AB264" s="3">
        <v>276018.06599999999</v>
      </c>
      <c r="AC264" s="3">
        <v>286854.64799999999</v>
      </c>
      <c r="AD264" s="3">
        <v>289069.92300000001</v>
      </c>
      <c r="AE264" s="3">
        <v>296139.467</v>
      </c>
      <c r="AF264" s="3">
        <v>301679.34999999998</v>
      </c>
      <c r="AG264" s="3">
        <v>307381.038</v>
      </c>
      <c r="AH264" s="3">
        <v>313699.29800000001</v>
      </c>
      <c r="AI264" s="3">
        <v>2014</v>
      </c>
      <c r="AL264" t="s">
        <v>10</v>
      </c>
      <c r="AM264" t="s">
        <v>3</v>
      </c>
      <c r="AN264" t="s">
        <v>11</v>
      </c>
      <c r="AQ264" t="s">
        <v>9</v>
      </c>
    </row>
    <row r="265" spans="1:43" x14ac:dyDescent="0.25">
      <c r="A265" t="s">
        <v>231</v>
      </c>
      <c r="B265" t="s">
        <v>232</v>
      </c>
      <c r="G265" s="3">
        <v>1684772.6270000001</v>
      </c>
      <c r="H265" s="3"/>
      <c r="I265" s="3">
        <v>1484657.7579999999</v>
      </c>
      <c r="J265" s="3">
        <v>1439096.6329999999</v>
      </c>
      <c r="K265" s="3">
        <v>1431994.689</v>
      </c>
      <c r="L265" s="3">
        <v>1476337.8629999999</v>
      </c>
      <c r="M265" s="3">
        <v>1515803.676</v>
      </c>
      <c r="N265" s="3">
        <v>1518668.575</v>
      </c>
      <c r="O265" s="3">
        <v>1572931.821</v>
      </c>
      <c r="P265" s="3">
        <v>1642476.767</v>
      </c>
      <c r="Q265" s="3">
        <v>1700127.483</v>
      </c>
      <c r="R265" s="3">
        <v>1777594.335</v>
      </c>
      <c r="S265" s="3">
        <v>1847966.703</v>
      </c>
      <c r="T265" s="3">
        <v>1935705.932</v>
      </c>
      <c r="U265" s="3">
        <v>2015380.0090000001</v>
      </c>
      <c r="V265" s="3">
        <v>2117122.372</v>
      </c>
      <c r="W265" s="3">
        <v>2211457.7140000002</v>
      </c>
      <c r="X265" s="3">
        <v>2303887.764</v>
      </c>
      <c r="Y265" s="3">
        <v>2318197.591</v>
      </c>
      <c r="Z265" s="3">
        <v>2343453.8620000002</v>
      </c>
      <c r="AA265" s="3">
        <v>2192989.909</v>
      </c>
      <c r="AB265" s="3">
        <v>2214047.4580000001</v>
      </c>
      <c r="AC265" s="3">
        <v>2260366.702</v>
      </c>
      <c r="AD265" s="3">
        <v>2239067.6710000001</v>
      </c>
      <c r="AE265" s="3">
        <v>2278493.6170000001</v>
      </c>
      <c r="AF265" s="3">
        <v>2367597.9550000001</v>
      </c>
      <c r="AG265" s="3">
        <v>2443512.9190000002</v>
      </c>
      <c r="AH265" s="3">
        <v>2509619.9819999998</v>
      </c>
      <c r="AI265" s="3">
        <v>2014</v>
      </c>
      <c r="AL265" t="s">
        <v>10</v>
      </c>
      <c r="AM265" t="s">
        <v>3</v>
      </c>
      <c r="AN265" t="s">
        <v>11</v>
      </c>
      <c r="AQ265" t="s">
        <v>9</v>
      </c>
    </row>
    <row r="266" spans="1:43" x14ac:dyDescent="0.25">
      <c r="A266" t="s">
        <v>234</v>
      </c>
      <c r="B266" t="s">
        <v>235</v>
      </c>
      <c r="G266" s="3">
        <v>2624207.7319999998</v>
      </c>
      <c r="H266" s="3"/>
      <c r="I266" s="3">
        <v>2597039.2379999999</v>
      </c>
      <c r="J266" s="3">
        <v>2472114.58</v>
      </c>
      <c r="K266" s="3">
        <v>2479203.2620000001</v>
      </c>
      <c r="L266" s="3">
        <v>2542718.94</v>
      </c>
      <c r="M266" s="3">
        <v>2527436.139</v>
      </c>
      <c r="N266" s="3">
        <v>2638688.5759999999</v>
      </c>
      <c r="O266" s="3">
        <v>2739537.71</v>
      </c>
      <c r="P266" s="3">
        <v>2891148.7949999999</v>
      </c>
      <c r="Q266" s="3">
        <v>2975126.219</v>
      </c>
      <c r="R266" s="3">
        <v>3078402.0010000002</v>
      </c>
      <c r="S266" s="3">
        <v>3145623.4270000001</v>
      </c>
      <c r="T266" s="3">
        <v>3124449.0970000001</v>
      </c>
      <c r="U266" s="3">
        <v>3189013.8</v>
      </c>
      <c r="V266" s="3">
        <v>3426234.642</v>
      </c>
      <c r="W266" s="3">
        <v>3593265.14</v>
      </c>
      <c r="X266" s="3">
        <v>3665578.4939999999</v>
      </c>
      <c r="Y266" s="3">
        <v>3912042.6949999998</v>
      </c>
      <c r="Z266" s="3">
        <v>3871897.7740000002</v>
      </c>
      <c r="AA266" s="3">
        <v>3645474.8130000001</v>
      </c>
      <c r="AB266" s="3">
        <v>3533882.19</v>
      </c>
      <c r="AC266" s="3">
        <v>3594836.898</v>
      </c>
      <c r="AD266" s="3">
        <v>3624579.52</v>
      </c>
      <c r="AE266" s="3">
        <v>3739095.3130000001</v>
      </c>
      <c r="AF266" s="3">
        <v>3763120.5269999998</v>
      </c>
      <c r="AG266" s="3">
        <v>3918597.5460000001</v>
      </c>
      <c r="AH266" s="3">
        <v>4028938.1660000002</v>
      </c>
      <c r="AI266" s="3">
        <v>2014</v>
      </c>
      <c r="AL266" t="s">
        <v>10</v>
      </c>
      <c r="AM266" t="s">
        <v>3</v>
      </c>
      <c r="AN266" t="s">
        <v>11</v>
      </c>
      <c r="AQ266" t="s">
        <v>9</v>
      </c>
    </row>
    <row r="267" spans="1:43" x14ac:dyDescent="0.25">
      <c r="A267" t="s">
        <v>237</v>
      </c>
      <c r="B267" t="s">
        <v>238</v>
      </c>
      <c r="G267" s="3">
        <v>27523.286</v>
      </c>
      <c r="H267" s="3"/>
      <c r="I267" s="3">
        <v>27273.054</v>
      </c>
      <c r="J267" s="3">
        <v>28193.33</v>
      </c>
      <c r="K267" s="3">
        <v>28905.755000000001</v>
      </c>
      <c r="L267" s="3">
        <v>30226.691999999999</v>
      </c>
      <c r="M267" s="3">
        <v>31891.612000000001</v>
      </c>
      <c r="N267" s="3">
        <v>33650.654999999999</v>
      </c>
      <c r="O267" s="3">
        <v>34352.472999999998</v>
      </c>
      <c r="P267" s="3">
        <v>35794.389000000003</v>
      </c>
      <c r="Q267" s="3">
        <v>38124.659</v>
      </c>
      <c r="R267" s="3">
        <v>38908.307000000001</v>
      </c>
      <c r="S267" s="3">
        <v>40099.118999999999</v>
      </c>
      <c r="T267" s="3">
        <v>41036.995999999999</v>
      </c>
      <c r="U267" s="3">
        <v>43623.074000000001</v>
      </c>
      <c r="V267" s="3">
        <v>46320.932000000001</v>
      </c>
      <c r="W267" s="3">
        <v>49869.076000000001</v>
      </c>
      <c r="X267" s="3">
        <v>53717.482000000004</v>
      </c>
      <c r="Y267" s="3">
        <v>58159.053</v>
      </c>
      <c r="Z267" s="3">
        <v>59589.989000000001</v>
      </c>
      <c r="AA267" s="3">
        <v>63765.127</v>
      </c>
      <c r="AB267" s="3">
        <v>69303.599000000002</v>
      </c>
      <c r="AC267" s="3">
        <v>72545.900999999998</v>
      </c>
      <c r="AD267" s="3">
        <v>74664.520999999993</v>
      </c>
      <c r="AE267" s="3">
        <v>78779.436000000002</v>
      </c>
      <c r="AF267" s="3">
        <v>83421.959000000003</v>
      </c>
      <c r="AG267" s="3">
        <v>88315.31</v>
      </c>
      <c r="AH267" s="3">
        <v>93666.725000000006</v>
      </c>
      <c r="AI267" s="3">
        <v>2013</v>
      </c>
      <c r="AL267" t="s">
        <v>10</v>
      </c>
      <c r="AM267" t="s">
        <v>3</v>
      </c>
      <c r="AN267" t="s">
        <v>11</v>
      </c>
      <c r="AQ267" t="s">
        <v>9</v>
      </c>
    </row>
    <row r="268" spans="1:43" x14ac:dyDescent="0.25">
      <c r="A268" t="s">
        <v>240</v>
      </c>
      <c r="B268" t="s">
        <v>241</v>
      </c>
      <c r="G268" s="3">
        <v>14955868.901000001</v>
      </c>
      <c r="H268" s="3"/>
      <c r="I268" s="3">
        <v>16025411.261</v>
      </c>
      <c r="J268" s="3">
        <v>16792215.153999999</v>
      </c>
      <c r="K268" s="3">
        <v>17832439.578000002</v>
      </c>
      <c r="L268" s="3">
        <v>18864152.368999999</v>
      </c>
      <c r="M268" s="3">
        <v>20081774.309999999</v>
      </c>
      <c r="N268" s="3">
        <v>21404546.556000002</v>
      </c>
      <c r="O268" s="3">
        <v>22154654.339000002</v>
      </c>
      <c r="P268" s="3">
        <v>19026711.577</v>
      </c>
      <c r="Q268" s="3">
        <v>18958277.252999999</v>
      </c>
      <c r="R268" s="3">
        <v>19674901.550999999</v>
      </c>
      <c r="S268" s="3">
        <v>20105032.765000001</v>
      </c>
      <c r="T268" s="3">
        <v>20714247.511999998</v>
      </c>
      <c r="U268" s="3">
        <v>21399289.767999999</v>
      </c>
      <c r="V268" s="3">
        <v>22159839.046999998</v>
      </c>
      <c r="W268" s="3">
        <v>23091989.559999999</v>
      </c>
      <c r="X268" s="3">
        <v>24019723.239</v>
      </c>
      <c r="Y268" s="3">
        <v>25184621.923999999</v>
      </c>
      <c r="Z268" s="3">
        <v>26678344.399999999</v>
      </c>
      <c r="AA268" s="3">
        <v>27539951.066</v>
      </c>
      <c r="AB268" s="3">
        <v>28884425.177999999</v>
      </c>
      <c r="AC268" s="3">
        <v>30115352.780000001</v>
      </c>
      <c r="AD268" s="3">
        <v>31484474.291999999</v>
      </c>
      <c r="AE268" s="3">
        <v>32787782.32</v>
      </c>
      <c r="AF268" s="3">
        <v>33978238.041000001</v>
      </c>
      <c r="AG268" s="3">
        <v>35102724.456</v>
      </c>
      <c r="AH268" s="3">
        <v>36416977.370999999</v>
      </c>
      <c r="AI268" s="3">
        <v>2014</v>
      </c>
      <c r="AL268" t="s">
        <v>10</v>
      </c>
      <c r="AM268" t="s">
        <v>3</v>
      </c>
      <c r="AN268" t="s">
        <v>11</v>
      </c>
      <c r="AQ268" t="s">
        <v>9</v>
      </c>
    </row>
    <row r="269" spans="1:43" x14ac:dyDescent="0.25">
      <c r="A269" t="s">
        <v>243</v>
      </c>
      <c r="B269" t="s">
        <v>244</v>
      </c>
      <c r="G269" s="3">
        <v>16872583.145</v>
      </c>
      <c r="H269" s="3"/>
      <c r="I269" s="3">
        <v>18561745.285999998</v>
      </c>
      <c r="J269" s="3">
        <v>17392316.73</v>
      </c>
      <c r="K269" s="3">
        <v>17293792.588</v>
      </c>
      <c r="L269" s="3">
        <v>16755279.800000001</v>
      </c>
      <c r="M269" s="3">
        <v>16566376.528000001</v>
      </c>
      <c r="N269" s="3">
        <v>18066858.723999999</v>
      </c>
      <c r="O269" s="3">
        <v>18785666.732000001</v>
      </c>
      <c r="P269" s="3">
        <v>18893301.226</v>
      </c>
      <c r="Q269" s="3">
        <v>18972555.644000001</v>
      </c>
      <c r="R269" s="3">
        <v>19752998.145</v>
      </c>
      <c r="S269" s="3">
        <v>19999418.000999998</v>
      </c>
      <c r="T269" s="3">
        <v>21261891.307</v>
      </c>
      <c r="U269" s="3">
        <v>22529836.022</v>
      </c>
      <c r="V269" s="3">
        <v>23152617.028000001</v>
      </c>
      <c r="W269" s="3">
        <v>23763690.440000001</v>
      </c>
      <c r="X269" s="3">
        <v>24725139.774</v>
      </c>
      <c r="Y269" s="3">
        <v>26683133.487</v>
      </c>
      <c r="Z269" s="3">
        <v>26593077.684999999</v>
      </c>
      <c r="AA269" s="3">
        <v>26829126.877</v>
      </c>
      <c r="AB269" s="3">
        <v>28156050.226</v>
      </c>
      <c r="AC269" s="3">
        <v>28896580.534000002</v>
      </c>
      <c r="AD269" s="3">
        <v>26685065.028000001</v>
      </c>
      <c r="AE269" s="3">
        <v>25842417.204</v>
      </c>
      <c r="AF269" s="3">
        <v>26679935.732999999</v>
      </c>
      <c r="AG269" s="3">
        <v>26616261.949999999</v>
      </c>
      <c r="AH269" s="3">
        <v>27483115.828000002</v>
      </c>
      <c r="AI269" s="3">
        <v>2012</v>
      </c>
      <c r="AL269" t="s">
        <v>10</v>
      </c>
      <c r="AM269" t="s">
        <v>3</v>
      </c>
      <c r="AN269" t="s">
        <v>11</v>
      </c>
      <c r="AQ269" t="s">
        <v>9</v>
      </c>
    </row>
    <row r="270" spans="1:43" x14ac:dyDescent="0.25">
      <c r="A270" t="s">
        <v>246</v>
      </c>
      <c r="B270" t="s">
        <v>247</v>
      </c>
      <c r="G270" s="3" t="s">
        <v>12</v>
      </c>
      <c r="H270" s="3"/>
      <c r="I270" s="3" t="s">
        <v>12</v>
      </c>
      <c r="J270" s="3" t="s">
        <v>12</v>
      </c>
      <c r="K270" s="3" t="s">
        <v>12</v>
      </c>
      <c r="L270" s="3" t="s">
        <v>12</v>
      </c>
      <c r="M270" s="3" t="s">
        <v>12</v>
      </c>
      <c r="N270" s="3" t="s">
        <v>12</v>
      </c>
      <c r="O270" s="3" t="s">
        <v>12</v>
      </c>
      <c r="P270" s="3" t="s">
        <v>12</v>
      </c>
      <c r="Q270" s="3" t="s">
        <v>12</v>
      </c>
      <c r="R270" s="3" t="s">
        <v>12</v>
      </c>
      <c r="S270" s="3" t="s">
        <v>12</v>
      </c>
      <c r="T270" s="3" t="s">
        <v>12</v>
      </c>
      <c r="U270" s="3" t="s">
        <v>12</v>
      </c>
      <c r="V270" s="3">
        <v>3818213.7680000002</v>
      </c>
      <c r="W270" s="3">
        <v>3782417.1090000002</v>
      </c>
      <c r="X270" s="3">
        <v>3897860.9959999998</v>
      </c>
      <c r="Y270" s="3">
        <v>3877987.8309999998</v>
      </c>
      <c r="Z270" s="3">
        <v>4098784.1660000002</v>
      </c>
      <c r="AA270" s="3">
        <v>4134271.2990000001</v>
      </c>
      <c r="AB270" s="3">
        <v>4285427.3020000001</v>
      </c>
      <c r="AC270" s="3">
        <v>4493077.051</v>
      </c>
      <c r="AD270" s="3">
        <v>4990683.5920000002</v>
      </c>
      <c r="AE270" s="3">
        <v>5185102.7410000004</v>
      </c>
      <c r="AF270" s="3">
        <v>4947804.9610000001</v>
      </c>
      <c r="AG270" s="3">
        <v>4824817.773</v>
      </c>
      <c r="AH270" s="3">
        <v>5035288.0190000003</v>
      </c>
      <c r="AI270" s="3">
        <v>2013</v>
      </c>
      <c r="AL270" t="s">
        <v>10</v>
      </c>
      <c r="AM270" t="s">
        <v>3</v>
      </c>
      <c r="AN270" t="s">
        <v>11</v>
      </c>
      <c r="AQ270" t="s">
        <v>9</v>
      </c>
    </row>
    <row r="271" spans="1:43" x14ac:dyDescent="0.25">
      <c r="A271" t="s">
        <v>249</v>
      </c>
      <c r="B271" t="s">
        <v>250</v>
      </c>
      <c r="G271" s="3">
        <v>18093.816999999999</v>
      </c>
      <c r="H271" s="3"/>
      <c r="I271" s="3">
        <v>18287.025000000001</v>
      </c>
      <c r="J271" s="3">
        <v>18788.135999999999</v>
      </c>
      <c r="K271" s="3">
        <v>19117.486000000001</v>
      </c>
      <c r="L271" s="3">
        <v>20177.616999999998</v>
      </c>
      <c r="M271" s="3">
        <v>22018.715</v>
      </c>
      <c r="N271" s="3">
        <v>23895.094000000001</v>
      </c>
      <c r="O271" s="3">
        <v>26289.059000000001</v>
      </c>
      <c r="P271" s="3">
        <v>28332.207999999999</v>
      </c>
      <c r="Q271" s="3">
        <v>31058.370999999999</v>
      </c>
      <c r="R271" s="3">
        <v>33802.612000000001</v>
      </c>
      <c r="S271" s="3">
        <v>35237.834999999999</v>
      </c>
      <c r="T271" s="3">
        <v>36662.921999999999</v>
      </c>
      <c r="U271" s="3">
        <v>37471.796000000002</v>
      </c>
      <c r="V271" s="3">
        <v>38490.803999999996</v>
      </c>
      <c r="W271" s="3">
        <v>40051.767999999996</v>
      </c>
      <c r="X271" s="3">
        <v>41581.894</v>
      </c>
      <c r="Y271" s="3">
        <v>42453.493999999999</v>
      </c>
      <c r="Z271" s="3">
        <v>40523.288</v>
      </c>
      <c r="AA271" s="3">
        <v>37831.053999999996</v>
      </c>
      <c r="AB271" s="3">
        <v>37803.415999999997</v>
      </c>
      <c r="AC271" s="3">
        <v>38611.400999999998</v>
      </c>
      <c r="AD271" s="3">
        <v>38581.192000000003</v>
      </c>
      <c r="AE271" s="3">
        <v>39068.972999999998</v>
      </c>
      <c r="AF271" s="3">
        <v>40953.184999999998</v>
      </c>
      <c r="AG271" s="3">
        <v>42578.163999999997</v>
      </c>
      <c r="AH271" s="3">
        <v>43836.81</v>
      </c>
      <c r="AI271" s="3">
        <v>2014</v>
      </c>
      <c r="AL271" t="s">
        <v>10</v>
      </c>
      <c r="AM271" t="s">
        <v>3</v>
      </c>
      <c r="AN271" t="s">
        <v>11</v>
      </c>
      <c r="AQ271" t="s">
        <v>9</v>
      </c>
    </row>
    <row r="272" spans="1:43" x14ac:dyDescent="0.25">
      <c r="A272" t="s">
        <v>252</v>
      </c>
      <c r="B272" t="s">
        <v>253</v>
      </c>
      <c r="G272" s="3">
        <v>76971.107000000004</v>
      </c>
      <c r="H272" s="3"/>
      <c r="I272" s="3">
        <v>75824.654999999999</v>
      </c>
      <c r="J272" s="3">
        <v>78440.441000000006</v>
      </c>
      <c r="K272" s="3">
        <v>79302.194000000003</v>
      </c>
      <c r="L272" s="3">
        <v>82728.528000000006</v>
      </c>
      <c r="M272" s="3">
        <v>88307.15</v>
      </c>
      <c r="N272" s="3">
        <v>91432.593999999997</v>
      </c>
      <c r="O272" s="3">
        <v>92849.168000000005</v>
      </c>
      <c r="P272" s="3">
        <v>94465.001000000004</v>
      </c>
      <c r="Q272" s="3">
        <v>95590.774000000005</v>
      </c>
      <c r="R272" s="3">
        <v>101347.386</v>
      </c>
      <c r="S272" s="3">
        <v>99217.487999999998</v>
      </c>
      <c r="T272" s="3">
        <v>97183.206000000006</v>
      </c>
      <c r="U272" s="3">
        <v>96555.941999999995</v>
      </c>
      <c r="V272" s="3">
        <v>99717.584000000003</v>
      </c>
      <c r="W272" s="3">
        <v>102280.63099999999</v>
      </c>
      <c r="X272" s="3">
        <v>106299.96</v>
      </c>
      <c r="Y272" s="3">
        <v>110863.549</v>
      </c>
      <c r="Z272" s="3">
        <v>112217.239</v>
      </c>
      <c r="AA272" s="3">
        <v>110975.067</v>
      </c>
      <c r="AB272" s="3">
        <v>114965.36900000001</v>
      </c>
      <c r="AC272" s="3">
        <v>118535.886</v>
      </c>
      <c r="AD272" s="3">
        <v>119726.326</v>
      </c>
      <c r="AE272" s="3">
        <v>121335.147</v>
      </c>
      <c r="AF272" s="3">
        <v>122070.368</v>
      </c>
      <c r="AG272" s="3">
        <v>122790.639</v>
      </c>
      <c r="AH272" s="3">
        <v>124557.573</v>
      </c>
      <c r="AI272" s="3">
        <v>2014</v>
      </c>
      <c r="AL272" t="s">
        <v>10</v>
      </c>
      <c r="AM272" t="s">
        <v>3</v>
      </c>
      <c r="AN272" t="s">
        <v>11</v>
      </c>
      <c r="AQ272" t="s">
        <v>9</v>
      </c>
    </row>
    <row r="273" spans="1:43" x14ac:dyDescent="0.25">
      <c r="A273" t="s">
        <v>255</v>
      </c>
      <c r="B273" t="s">
        <v>256</v>
      </c>
      <c r="G273" s="3">
        <v>23453.303</v>
      </c>
      <c r="H273" s="3"/>
      <c r="I273" s="3">
        <v>23792.156999999999</v>
      </c>
      <c r="J273" s="3">
        <v>23963.870999999999</v>
      </c>
      <c r="K273" s="3">
        <v>23730.84</v>
      </c>
      <c r="L273" s="3">
        <v>24232.46</v>
      </c>
      <c r="M273" s="3">
        <v>24797.830999999998</v>
      </c>
      <c r="N273" s="3">
        <v>25117.041000000001</v>
      </c>
      <c r="O273" s="3">
        <v>25563.695</v>
      </c>
      <c r="P273" s="3">
        <v>25964.311000000002</v>
      </c>
      <c r="Q273" s="3">
        <v>26367.448</v>
      </c>
      <c r="R273" s="3">
        <v>27338.803</v>
      </c>
      <c r="S273" s="3">
        <v>27805.314999999999</v>
      </c>
      <c r="T273" s="3">
        <v>27861.931</v>
      </c>
      <c r="U273" s="3">
        <v>27834.603999999999</v>
      </c>
      <c r="V273" s="3">
        <v>28095.620999999999</v>
      </c>
      <c r="W273" s="3">
        <v>28176.741999999998</v>
      </c>
      <c r="X273" s="3">
        <v>28648.3</v>
      </c>
      <c r="Y273" s="3">
        <v>28990.973000000002</v>
      </c>
      <c r="Z273" s="3">
        <v>28476.728999999999</v>
      </c>
      <c r="AA273" s="3">
        <v>26757.191999999999</v>
      </c>
      <c r="AB273" s="3">
        <v>27127.725999999999</v>
      </c>
      <c r="AC273" s="3">
        <v>27206.695</v>
      </c>
      <c r="AD273" s="3">
        <v>26439.817999999999</v>
      </c>
      <c r="AE273" s="3">
        <v>25864.055</v>
      </c>
      <c r="AF273" s="3">
        <v>25288.87</v>
      </c>
      <c r="AG273" s="3">
        <v>25423.69</v>
      </c>
      <c r="AH273" s="3">
        <v>25663.191999999999</v>
      </c>
      <c r="AI273" s="3">
        <v>2014</v>
      </c>
      <c r="AL273" t="s">
        <v>10</v>
      </c>
      <c r="AM273" t="s">
        <v>3</v>
      </c>
      <c r="AN273" t="s">
        <v>11</v>
      </c>
      <c r="AQ273" t="s">
        <v>9</v>
      </c>
    </row>
    <row r="274" spans="1:43" x14ac:dyDescent="0.25">
      <c r="A274" t="s">
        <v>257</v>
      </c>
      <c r="B274" t="s">
        <v>258</v>
      </c>
      <c r="G274" s="3">
        <v>262262.44699999999</v>
      </c>
      <c r="H274" s="3"/>
      <c r="I274" s="3">
        <v>262717.70600000001</v>
      </c>
      <c r="J274" s="3">
        <v>268005.17499999999</v>
      </c>
      <c r="K274" s="3">
        <v>271678.09499999997</v>
      </c>
      <c r="L274" s="3">
        <v>274355.83199999999</v>
      </c>
      <c r="M274" s="3">
        <v>278735.68199999997</v>
      </c>
      <c r="N274" s="3">
        <v>276786.70400000003</v>
      </c>
      <c r="O274" s="3">
        <v>269618.49699999997</v>
      </c>
      <c r="P274" s="3">
        <v>263761.44199999998</v>
      </c>
      <c r="Q274" s="3">
        <v>263803.179</v>
      </c>
      <c r="R274" s="3">
        <v>263417.08299999998</v>
      </c>
      <c r="S274" s="3">
        <v>264463.38099999999</v>
      </c>
      <c r="T274" s="3">
        <v>264041.56199999998</v>
      </c>
      <c r="U274" s="3">
        <v>271612.72399999999</v>
      </c>
      <c r="V274" s="3">
        <v>273291.56</v>
      </c>
      <c r="W274" s="3">
        <v>274041.16399999999</v>
      </c>
      <c r="X274" s="3">
        <v>280513.60700000002</v>
      </c>
      <c r="Y274" s="3">
        <v>283311.74800000002</v>
      </c>
      <c r="Z274" s="3">
        <v>279884.13500000001</v>
      </c>
      <c r="AA274" s="3">
        <v>269269.62699999998</v>
      </c>
      <c r="AB274" s="3">
        <v>264209.152</v>
      </c>
      <c r="AC274" s="3">
        <v>266689.65100000001</v>
      </c>
      <c r="AD274" s="3">
        <v>263938.03000000003</v>
      </c>
      <c r="AE274" s="3">
        <v>263033.17499999999</v>
      </c>
      <c r="AF274" s="3">
        <v>262577.17300000001</v>
      </c>
      <c r="AG274" s="3">
        <v>264018.59399999998</v>
      </c>
      <c r="AH274" s="3">
        <v>268050.02100000001</v>
      </c>
      <c r="AI274" s="3">
        <v>2014</v>
      </c>
      <c r="AL274" t="s">
        <v>10</v>
      </c>
      <c r="AM274" t="s">
        <v>3</v>
      </c>
      <c r="AN274" t="s">
        <v>11</v>
      </c>
      <c r="AQ274" t="s">
        <v>9</v>
      </c>
    </row>
    <row r="275" spans="1:43" x14ac:dyDescent="0.25">
      <c r="A275" t="s">
        <v>260</v>
      </c>
      <c r="B275" t="s">
        <v>261</v>
      </c>
      <c r="G275" s="3">
        <v>3438351.7880000002</v>
      </c>
      <c r="H275" s="3"/>
      <c r="I275" s="3">
        <v>3539510.6549999998</v>
      </c>
      <c r="J275" s="3">
        <v>3554873.3050000002</v>
      </c>
      <c r="K275" s="3">
        <v>3549350.4730000002</v>
      </c>
      <c r="L275" s="3">
        <v>3570174.6779999998</v>
      </c>
      <c r="M275" s="3">
        <v>3630431.9580000001</v>
      </c>
      <c r="N275" s="3">
        <v>3716449.8620000002</v>
      </c>
      <c r="O275" s="3">
        <v>3766924.2390000001</v>
      </c>
      <c r="P275" s="3">
        <v>3682450.784</v>
      </c>
      <c r="Q275" s="3">
        <v>3668142.602</v>
      </c>
      <c r="R275" s="3">
        <v>3744000.3689999999</v>
      </c>
      <c r="S275" s="3">
        <v>3747239.0269999998</v>
      </c>
      <c r="T275" s="3">
        <v>3750639.048</v>
      </c>
      <c r="U275" s="3">
        <v>3808052.2889999999</v>
      </c>
      <c r="V275" s="3">
        <v>3893796.84</v>
      </c>
      <c r="W275" s="3">
        <v>3943811.449</v>
      </c>
      <c r="X275" s="3">
        <v>4008193.4619999998</v>
      </c>
      <c r="Y275" s="3">
        <v>4091823.1140000001</v>
      </c>
      <c r="Z275" s="3">
        <v>4046627.98</v>
      </c>
      <c r="AA275" s="3">
        <v>3823371.1150000002</v>
      </c>
      <c r="AB275" s="3">
        <v>4003625.2259999998</v>
      </c>
      <c r="AC275" s="3">
        <v>3990172.1690000002</v>
      </c>
      <c r="AD275" s="3">
        <v>4068761.6490000002</v>
      </c>
      <c r="AE275" s="3">
        <v>4142101.6090000002</v>
      </c>
      <c r="AF275" s="3">
        <v>4147048.307</v>
      </c>
      <c r="AG275" s="3">
        <v>4182481.86</v>
      </c>
      <c r="AH275" s="3">
        <v>4237379.0420000004</v>
      </c>
      <c r="AI275" s="3">
        <v>2014</v>
      </c>
      <c r="AL275" t="s">
        <v>10</v>
      </c>
      <c r="AM275" t="s">
        <v>3</v>
      </c>
      <c r="AN275" t="s">
        <v>11</v>
      </c>
      <c r="AQ275" t="s">
        <v>9</v>
      </c>
    </row>
    <row r="276" spans="1:43" x14ac:dyDescent="0.25">
      <c r="A276" t="s">
        <v>263</v>
      </c>
      <c r="B276" t="s">
        <v>264</v>
      </c>
      <c r="G276" s="3">
        <v>985.87099999999998</v>
      </c>
      <c r="H276" s="3"/>
      <c r="I276" s="3">
        <v>938.77300000000002</v>
      </c>
      <c r="J276" s="3">
        <v>1033.559</v>
      </c>
      <c r="K276" s="3">
        <v>1039.6189999999999</v>
      </c>
      <c r="L276" s="3">
        <v>1052.7850000000001</v>
      </c>
      <c r="M276" s="3">
        <v>1085.2719999999999</v>
      </c>
      <c r="N276" s="3">
        <v>1077.7149999999999</v>
      </c>
      <c r="O276" s="3">
        <v>1083.1199999999999</v>
      </c>
      <c r="P276" s="3">
        <v>1087.5050000000001</v>
      </c>
      <c r="Q276" s="3">
        <v>1096.9949999999999</v>
      </c>
      <c r="R276" s="3">
        <v>1115.6199999999999</v>
      </c>
      <c r="S276" s="3">
        <v>1145.8589999999999</v>
      </c>
      <c r="T276" s="3">
        <v>1183.624</v>
      </c>
      <c r="U276" s="3">
        <v>1201.9770000000001</v>
      </c>
      <c r="V276" s="3">
        <v>1275.586</v>
      </c>
      <c r="W276" s="3">
        <v>1348.367</v>
      </c>
      <c r="X276" s="3">
        <v>1424.44</v>
      </c>
      <c r="Y276" s="3">
        <v>1507.7809999999999</v>
      </c>
      <c r="Z276" s="3">
        <v>1581.73</v>
      </c>
      <c r="AA276" s="3">
        <v>1632.086</v>
      </c>
      <c r="AB276" s="3">
        <v>1633.4770000000001</v>
      </c>
      <c r="AC276" s="3">
        <v>1639.2639999999999</v>
      </c>
      <c r="AD276" s="3">
        <v>1646.1030000000001</v>
      </c>
      <c r="AE276" s="3">
        <v>1655.85</v>
      </c>
      <c r="AF276" s="3">
        <v>1669.9770000000001</v>
      </c>
      <c r="AG276" s="3">
        <v>1680.2180000000001</v>
      </c>
      <c r="AH276" s="3">
        <v>1705.2829999999999</v>
      </c>
      <c r="AI276" s="3">
        <v>2013</v>
      </c>
      <c r="AL276" t="s">
        <v>10</v>
      </c>
      <c r="AM276" t="s">
        <v>3</v>
      </c>
      <c r="AN276" t="s">
        <v>11</v>
      </c>
      <c r="AQ276" t="s">
        <v>9</v>
      </c>
    </row>
    <row r="277" spans="1:43" x14ac:dyDescent="0.25">
      <c r="A277" t="s">
        <v>266</v>
      </c>
      <c r="B277" t="s">
        <v>267</v>
      </c>
      <c r="G277" s="3" t="s">
        <v>12</v>
      </c>
      <c r="H277" s="3"/>
      <c r="I277" s="3" t="s">
        <v>12</v>
      </c>
      <c r="J277" s="3">
        <v>463376.065</v>
      </c>
      <c r="K277" s="3">
        <v>424438.66800000001</v>
      </c>
      <c r="L277" s="3">
        <v>396877.56099999999</v>
      </c>
      <c r="M277" s="3">
        <v>367220.23100000003</v>
      </c>
      <c r="N277" s="3">
        <v>373709.886</v>
      </c>
      <c r="O277" s="3">
        <v>387379.84499999997</v>
      </c>
      <c r="P277" s="3">
        <v>385937.70199999999</v>
      </c>
      <c r="Q277" s="3">
        <v>397786.35100000002</v>
      </c>
      <c r="R277" s="3">
        <v>437827.13799999998</v>
      </c>
      <c r="S277" s="3">
        <v>497418.98700000002</v>
      </c>
      <c r="T277" s="3">
        <v>545587.43700000003</v>
      </c>
      <c r="U277" s="3">
        <v>592962.77800000005</v>
      </c>
      <c r="V277" s="3">
        <v>644558.70499999996</v>
      </c>
      <c r="W277" s="3">
        <v>700367.50300000003</v>
      </c>
      <c r="X277" s="3">
        <v>766478.32200000004</v>
      </c>
      <c r="Y277" s="3">
        <v>825525.13199999998</v>
      </c>
      <c r="Z277" s="3">
        <v>841277.02800000005</v>
      </c>
      <c r="AA277" s="3">
        <v>829292.16299999994</v>
      </c>
      <c r="AB277" s="3">
        <v>877079.02300000004</v>
      </c>
      <c r="AC277" s="3">
        <v>929277.42799999996</v>
      </c>
      <c r="AD277" s="3">
        <v>962015.52899999998</v>
      </c>
      <c r="AE277" s="3">
        <v>1004700.323</v>
      </c>
      <c r="AF277" s="3">
        <v>1032450.9889999999</v>
      </c>
      <c r="AG277" s="3">
        <v>1032500.094</v>
      </c>
      <c r="AH277" s="3">
        <v>1041231.841</v>
      </c>
      <c r="AI277" s="3">
        <v>2014</v>
      </c>
      <c r="AL277" t="s">
        <v>10</v>
      </c>
      <c r="AM277" t="s">
        <v>3</v>
      </c>
      <c r="AN277" t="s">
        <v>11</v>
      </c>
      <c r="AQ277" t="s">
        <v>9</v>
      </c>
    </row>
    <row r="278" spans="1:43" x14ac:dyDescent="0.25">
      <c r="A278" t="s">
        <v>269</v>
      </c>
      <c r="B278" t="s">
        <v>270</v>
      </c>
      <c r="G278" s="3">
        <v>78885.827000000005</v>
      </c>
      <c r="H278" s="3"/>
      <c r="I278" s="3">
        <v>77630.087</v>
      </c>
      <c r="J278" s="3">
        <v>74570.413</v>
      </c>
      <c r="K278" s="3">
        <v>72344.914000000004</v>
      </c>
      <c r="L278" s="3">
        <v>72030.620999999999</v>
      </c>
      <c r="M278" s="3">
        <v>72945.748999999996</v>
      </c>
      <c r="N278" s="3">
        <v>73774.104999999996</v>
      </c>
      <c r="O278" s="3">
        <v>71934.724000000002</v>
      </c>
      <c r="P278" s="3">
        <v>71937.557000000001</v>
      </c>
      <c r="Q278" s="3">
        <v>71393.168999999994</v>
      </c>
      <c r="R278" s="3">
        <v>69713.182000000001</v>
      </c>
      <c r="S278" s="3">
        <v>70536.53</v>
      </c>
      <c r="T278" s="3">
        <v>68969.013000000006</v>
      </c>
      <c r="U278" s="3">
        <v>69092.356</v>
      </c>
      <c r="V278" s="3">
        <v>70349.532000000007</v>
      </c>
      <c r="W278" s="3">
        <v>72334.441000000006</v>
      </c>
      <c r="X278" s="3">
        <v>74508.805999999997</v>
      </c>
      <c r="Y278" s="3">
        <v>77471.014999999999</v>
      </c>
      <c r="Z278" s="3">
        <v>75561.539000000004</v>
      </c>
      <c r="AA278" s="3">
        <v>75959.894</v>
      </c>
      <c r="AB278" s="3">
        <v>80631.258000000002</v>
      </c>
      <c r="AC278" s="3">
        <v>83393.070000000007</v>
      </c>
      <c r="AD278" s="3">
        <v>84620.797999999995</v>
      </c>
      <c r="AE278" s="3">
        <v>87079.869000000006</v>
      </c>
      <c r="AF278" s="3">
        <v>89310.932000000001</v>
      </c>
      <c r="AG278" s="3">
        <v>92636.384000000005</v>
      </c>
      <c r="AH278" s="3">
        <v>96375.093999999997</v>
      </c>
      <c r="AI278" s="3">
        <v>2013</v>
      </c>
      <c r="AL278" t="s">
        <v>10</v>
      </c>
      <c r="AM278" t="s">
        <v>3</v>
      </c>
      <c r="AN278" t="s">
        <v>11</v>
      </c>
      <c r="AQ278" t="s">
        <v>9</v>
      </c>
    </row>
    <row r="279" spans="1:43" x14ac:dyDescent="0.25">
      <c r="A279" t="s">
        <v>272</v>
      </c>
      <c r="B279" t="s">
        <v>273</v>
      </c>
      <c r="G279" s="3">
        <v>1645.366</v>
      </c>
      <c r="H279" s="3"/>
      <c r="I279" s="3">
        <v>1565.1489999999999</v>
      </c>
      <c r="J279" s="3">
        <v>1545.9760000000001</v>
      </c>
      <c r="K279" s="3">
        <v>1533.02</v>
      </c>
      <c r="L279" s="3">
        <v>1531.2809999999999</v>
      </c>
      <c r="M279" s="3">
        <v>1500.018</v>
      </c>
      <c r="N279" s="3">
        <v>1519.3119999999999</v>
      </c>
      <c r="O279" s="3">
        <v>1529.1120000000001</v>
      </c>
      <c r="P279" s="3">
        <v>1612.711</v>
      </c>
      <c r="Q279" s="3">
        <v>1541.9939999999999</v>
      </c>
      <c r="R279" s="3">
        <v>1596.59</v>
      </c>
      <c r="S279" s="3">
        <v>1578.857</v>
      </c>
      <c r="T279" s="3">
        <v>1554.9659999999999</v>
      </c>
      <c r="U279" s="3">
        <v>1591.2280000000001</v>
      </c>
      <c r="V279" s="3">
        <v>1535.778</v>
      </c>
      <c r="W279" s="3">
        <v>1582.86</v>
      </c>
      <c r="X279" s="3">
        <v>1524.6030000000001</v>
      </c>
      <c r="Y279" s="3">
        <v>1525.402</v>
      </c>
      <c r="Z279" s="3">
        <v>1481.441</v>
      </c>
      <c r="AA279" s="3">
        <v>1454.047</v>
      </c>
      <c r="AB279" s="3">
        <v>1409.6489999999999</v>
      </c>
      <c r="AC279" s="3">
        <v>1378.6189999999999</v>
      </c>
      <c r="AD279" s="3">
        <v>1397.018</v>
      </c>
      <c r="AE279" s="3">
        <v>1402.345</v>
      </c>
      <c r="AF279" s="3">
        <v>1426.3119999999999</v>
      </c>
      <c r="AG279" s="3">
        <v>1442.1690000000001</v>
      </c>
      <c r="AH279" s="3">
        <v>1439.9829999999999</v>
      </c>
      <c r="AI279" s="3">
        <v>2013</v>
      </c>
      <c r="AL279" t="s">
        <v>10</v>
      </c>
      <c r="AM279" t="s">
        <v>3</v>
      </c>
      <c r="AN279" t="s">
        <v>11</v>
      </c>
      <c r="AQ279" t="s">
        <v>9</v>
      </c>
    </row>
    <row r="280" spans="1:43" x14ac:dyDescent="0.25">
      <c r="A280" t="s">
        <v>275</v>
      </c>
      <c r="B280" t="s">
        <v>276</v>
      </c>
      <c r="G280" s="3">
        <v>9785981.2579999994</v>
      </c>
      <c r="H280" s="3"/>
      <c r="I280" s="3">
        <v>10692857.655999999</v>
      </c>
      <c r="J280" s="3">
        <v>11235823.968</v>
      </c>
      <c r="K280" s="3">
        <v>11883785.966</v>
      </c>
      <c r="L280" s="3">
        <v>12847899.063999999</v>
      </c>
      <c r="M280" s="3">
        <v>13936580.521</v>
      </c>
      <c r="N280" s="3">
        <v>14852806.986</v>
      </c>
      <c r="O280" s="3">
        <v>15585580.057</v>
      </c>
      <c r="P280" s="3">
        <v>14626894.583000001</v>
      </c>
      <c r="Q280" s="3">
        <v>16165678.219000001</v>
      </c>
      <c r="R280" s="3">
        <v>17461746.123</v>
      </c>
      <c r="S280" s="3">
        <v>18117341.502</v>
      </c>
      <c r="T280" s="3">
        <v>19355666.191</v>
      </c>
      <c r="U280" s="3">
        <v>19824692.002</v>
      </c>
      <c r="V280" s="3">
        <v>20718106.162999999</v>
      </c>
      <c r="W280" s="3">
        <v>21486890.721000001</v>
      </c>
      <c r="X280" s="3">
        <v>22489818.789000001</v>
      </c>
      <c r="Y280" s="3">
        <v>23608371.037999999</v>
      </c>
      <c r="Z280" s="3">
        <v>24102199.817000002</v>
      </c>
      <c r="AA280" s="3">
        <v>24157567.443999998</v>
      </c>
      <c r="AB280" s="3">
        <v>25608148.703000002</v>
      </c>
      <c r="AC280" s="3">
        <v>26354107.238000002</v>
      </c>
      <c r="AD280" s="3">
        <v>26836944.342999998</v>
      </c>
      <c r="AE280" s="3">
        <v>27495854.263999999</v>
      </c>
      <c r="AF280" s="3">
        <v>28290924.423</v>
      </c>
      <c r="AG280" s="3">
        <v>28926173.489999998</v>
      </c>
      <c r="AH280" s="3">
        <v>29718819.767000001</v>
      </c>
      <c r="AI280" s="3">
        <v>2014</v>
      </c>
      <c r="AL280" t="s">
        <v>10</v>
      </c>
      <c r="AM280" t="s">
        <v>3</v>
      </c>
      <c r="AN280" t="s">
        <v>11</v>
      </c>
      <c r="AQ280" t="s">
        <v>9</v>
      </c>
    </row>
    <row r="281" spans="1:43" x14ac:dyDescent="0.25">
      <c r="A281" t="s">
        <v>278</v>
      </c>
      <c r="B281" t="s">
        <v>279</v>
      </c>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L281" t="s">
        <v>10</v>
      </c>
      <c r="AM281" t="s">
        <v>3</v>
      </c>
      <c r="AQ281" t="s">
        <v>9</v>
      </c>
    </row>
    <row r="282" spans="1:43" x14ac:dyDescent="0.25">
      <c r="A282" t="s">
        <v>280</v>
      </c>
      <c r="B282" t="s">
        <v>281</v>
      </c>
      <c r="G282" s="3">
        <v>5612.683</v>
      </c>
      <c r="H282" s="3"/>
      <c r="I282" s="3">
        <v>5185.6809999999996</v>
      </c>
      <c r="J282" s="3">
        <v>9079.35</v>
      </c>
      <c r="K282" s="3">
        <v>11932.937</v>
      </c>
      <c r="L282" s="3">
        <v>12615.395</v>
      </c>
      <c r="M282" s="3">
        <v>12207.482</v>
      </c>
      <c r="N282" s="3">
        <v>11384.700999999999</v>
      </c>
      <c r="O282" s="3">
        <v>8980.6740000000009</v>
      </c>
      <c r="P282" s="3">
        <v>9054.6779999999999</v>
      </c>
      <c r="Q282" s="3">
        <v>8955.0349999999999</v>
      </c>
      <c r="R282" s="3">
        <v>9534.9369999999999</v>
      </c>
      <c r="S282" s="3">
        <v>9174.5969999999998</v>
      </c>
      <c r="T282" s="3">
        <v>9018.4179999999997</v>
      </c>
      <c r="U282" s="3">
        <v>10055.031999999999</v>
      </c>
      <c r="V282" s="3">
        <v>10300.14</v>
      </c>
      <c r="W282" s="3">
        <v>10437.58</v>
      </c>
      <c r="X282" s="3">
        <v>10546.402</v>
      </c>
      <c r="Y282" s="3">
        <v>10465.968000000001</v>
      </c>
      <c r="Z282" s="3">
        <v>10594.002</v>
      </c>
      <c r="AA282" s="3">
        <v>9722.6080000000002</v>
      </c>
      <c r="AB282" s="3">
        <v>9234.6740000000009</v>
      </c>
      <c r="AC282" s="3">
        <v>9937.0480000000007</v>
      </c>
      <c r="AD282" s="3">
        <v>10408.655000000001</v>
      </c>
      <c r="AE282" s="3">
        <v>10209.172</v>
      </c>
      <c r="AF282" s="3">
        <v>9945.7610000000004</v>
      </c>
      <c r="AG282" s="3">
        <v>9789.6209999999992</v>
      </c>
      <c r="AH282" s="3">
        <v>9763.9920000000002</v>
      </c>
      <c r="AI282" s="3">
        <v>2014</v>
      </c>
      <c r="AL282" t="s">
        <v>10</v>
      </c>
      <c r="AM282" t="s">
        <v>3</v>
      </c>
      <c r="AN282" t="s">
        <v>11</v>
      </c>
      <c r="AQ282" t="s">
        <v>9</v>
      </c>
    </row>
    <row r="283" spans="1:43" x14ac:dyDescent="0.25">
      <c r="A283" t="s">
        <v>283</v>
      </c>
      <c r="B283" t="s">
        <v>284</v>
      </c>
      <c r="G283" s="3" t="s">
        <v>12</v>
      </c>
      <c r="H283" s="3"/>
      <c r="I283" s="3" t="s">
        <v>12</v>
      </c>
      <c r="J283" s="3">
        <v>5542.9480000000003</v>
      </c>
      <c r="K283" s="3">
        <v>4741.7420000000002</v>
      </c>
      <c r="L283" s="3">
        <v>3785.8339999999998</v>
      </c>
      <c r="M283" s="3">
        <v>3513.0509999999999</v>
      </c>
      <c r="N283" s="3">
        <v>3709.3870000000002</v>
      </c>
      <c r="O283" s="3">
        <v>4015.5349999999999</v>
      </c>
      <c r="P283" s="3">
        <v>4036.5639999999999</v>
      </c>
      <c r="Q283" s="3">
        <v>4127.01</v>
      </c>
      <c r="R283" s="3">
        <v>4307.9799999999996</v>
      </c>
      <c r="S283" s="3">
        <v>4494.2089999999998</v>
      </c>
      <c r="T283" s="3">
        <v>4452.72</v>
      </c>
      <c r="U283" s="3">
        <v>4708.0630000000001</v>
      </c>
      <c r="V283" s="3">
        <v>4977.2809999999999</v>
      </c>
      <c r="W283" s="3">
        <v>4918.4669999999996</v>
      </c>
      <c r="X283" s="3">
        <v>5014.5060000000003</v>
      </c>
      <c r="Y283" s="3">
        <v>5400.08</v>
      </c>
      <c r="Z283" s="3">
        <v>5744.4750000000004</v>
      </c>
      <c r="AA283" s="3">
        <v>5834.6980000000003</v>
      </c>
      <c r="AB283" s="3">
        <v>5744.3159999999998</v>
      </c>
      <c r="AC283" s="3">
        <v>6005.009</v>
      </c>
      <c r="AD283" s="3">
        <v>5834.13</v>
      </c>
      <c r="AE283" s="3">
        <v>6321.9979999999996</v>
      </c>
      <c r="AF283" s="3">
        <v>6418.1220000000003</v>
      </c>
      <c r="AG283" s="3">
        <v>6457.4539999999997</v>
      </c>
      <c r="AH283" s="3">
        <v>6600.6509999999998</v>
      </c>
      <c r="AI283" s="3">
        <v>2012</v>
      </c>
      <c r="AL283" t="s">
        <v>10</v>
      </c>
      <c r="AM283" t="s">
        <v>3</v>
      </c>
      <c r="AN283" t="s">
        <v>11</v>
      </c>
      <c r="AQ283" t="s">
        <v>9</v>
      </c>
    </row>
    <row r="284" spans="1:43" x14ac:dyDescent="0.25">
      <c r="A284" t="s">
        <v>286</v>
      </c>
      <c r="B284" t="s">
        <v>287</v>
      </c>
      <c r="G284" s="3">
        <v>2068419.4180000001</v>
      </c>
      <c r="H284" s="3"/>
      <c r="I284" s="3">
        <v>2089390.44</v>
      </c>
      <c r="J284" s="3">
        <v>2172068.713</v>
      </c>
      <c r="K284" s="3">
        <v>2235854.8659999999</v>
      </c>
      <c r="L284" s="3">
        <v>2354536.7799999998</v>
      </c>
      <c r="M284" s="3">
        <v>2458156.3450000002</v>
      </c>
      <c r="N284" s="3">
        <v>2566922.804</v>
      </c>
      <c r="O284" s="3">
        <v>2684921.3330000001</v>
      </c>
      <c r="P284" s="3">
        <v>2746383.7379999999</v>
      </c>
      <c r="Q284" s="3">
        <v>2807452.449</v>
      </c>
      <c r="R284" s="3">
        <v>2935064.62</v>
      </c>
      <c r="S284" s="3">
        <v>3024780.3870000001</v>
      </c>
      <c r="T284" s="3">
        <v>3188674.8509999998</v>
      </c>
      <c r="U284" s="3">
        <v>3342190.2969999998</v>
      </c>
      <c r="V284" s="3">
        <v>3526618.7149999999</v>
      </c>
      <c r="W284" s="3">
        <v>3705734.6320000002</v>
      </c>
      <c r="X284" s="3">
        <v>3954185.0839999998</v>
      </c>
      <c r="Y284" s="3">
        <v>4181075.1919999998</v>
      </c>
      <c r="Z284" s="3">
        <v>4414177.0750000002</v>
      </c>
      <c r="AA284" s="3">
        <v>4647784.0980000002</v>
      </c>
      <c r="AB284" s="3">
        <v>4925316.38</v>
      </c>
      <c r="AC284" s="3">
        <v>5218846.3859999999</v>
      </c>
      <c r="AD284" s="3">
        <v>5525551.7460000003</v>
      </c>
      <c r="AE284" s="3">
        <v>5856640.0460000001</v>
      </c>
      <c r="AF284" s="3">
        <v>6174116.1780000003</v>
      </c>
      <c r="AG284" s="3">
        <v>6515715.7390000001</v>
      </c>
      <c r="AH284" s="3">
        <v>6902872.8020000001</v>
      </c>
      <c r="AI284" s="3">
        <v>2012</v>
      </c>
      <c r="AL284" t="s">
        <v>10</v>
      </c>
      <c r="AM284" t="s">
        <v>3</v>
      </c>
      <c r="AN284" t="s">
        <v>11</v>
      </c>
      <c r="AQ284" t="s">
        <v>9</v>
      </c>
    </row>
    <row r="285" spans="1:43" x14ac:dyDescent="0.25">
      <c r="A285" t="s">
        <v>289</v>
      </c>
      <c r="B285" t="s">
        <v>290</v>
      </c>
      <c r="G285" s="3" t="s">
        <v>12</v>
      </c>
      <c r="H285" s="3"/>
      <c r="I285" s="3" t="s">
        <v>12</v>
      </c>
      <c r="J285" s="3">
        <v>4052.5990000000002</v>
      </c>
      <c r="K285" s="3">
        <v>3601.4079999999999</v>
      </c>
      <c r="L285" s="3">
        <v>3738.375</v>
      </c>
      <c r="M285" s="3">
        <v>3846.0619999999999</v>
      </c>
      <c r="N285" s="3">
        <v>3992.5459999999998</v>
      </c>
      <c r="O285" s="3">
        <v>4386.9380000000001</v>
      </c>
      <c r="P285" s="3">
        <v>4708.9279999999999</v>
      </c>
      <c r="Q285" s="3">
        <v>4853.817</v>
      </c>
      <c r="R285" s="3">
        <v>5151.1019999999999</v>
      </c>
      <c r="S285" s="3">
        <v>5586.0119999999997</v>
      </c>
      <c r="T285" s="3">
        <v>6071.2709999999997</v>
      </c>
      <c r="U285" s="3">
        <v>6657.1180000000004</v>
      </c>
      <c r="V285" s="3">
        <v>7323.4920000000002</v>
      </c>
      <c r="W285" s="3">
        <v>8164.5039999999999</v>
      </c>
      <c r="X285" s="3">
        <v>9202.7139999999999</v>
      </c>
      <c r="Y285" s="3">
        <v>10191.037</v>
      </c>
      <c r="Z285" s="3">
        <v>9944.1010000000006</v>
      </c>
      <c r="AA285" s="3">
        <v>8647.7819999999992</v>
      </c>
      <c r="AB285" s="3">
        <v>8566.9470000000001</v>
      </c>
      <c r="AC285" s="3">
        <v>9194.0580000000009</v>
      </c>
      <c r="AD285" s="3">
        <v>9778.9619999999995</v>
      </c>
      <c r="AE285" s="3">
        <v>10222.922</v>
      </c>
      <c r="AF285" s="3">
        <v>10495.835999999999</v>
      </c>
      <c r="AG285" s="3">
        <v>10754.779</v>
      </c>
      <c r="AH285" s="3">
        <v>11145.715</v>
      </c>
      <c r="AI285" s="3">
        <v>2013</v>
      </c>
      <c r="AL285" t="s">
        <v>10</v>
      </c>
      <c r="AM285" t="s">
        <v>3</v>
      </c>
      <c r="AN285" t="s">
        <v>11</v>
      </c>
      <c r="AQ285" t="s">
        <v>9</v>
      </c>
    </row>
    <row r="286" spans="1:43" x14ac:dyDescent="0.25">
      <c r="A286" t="s">
        <v>292</v>
      </c>
      <c r="B286" t="s">
        <v>293</v>
      </c>
      <c r="G286" s="3">
        <v>4529796.2989999996</v>
      </c>
      <c r="H286" s="3"/>
      <c r="I286" s="3">
        <v>6147701.1359999999</v>
      </c>
      <c r="J286" s="3">
        <v>6266052.2709999997</v>
      </c>
      <c r="K286" s="3">
        <v>6522082.5410000002</v>
      </c>
      <c r="L286" s="3">
        <v>6871022.5700000003</v>
      </c>
      <c r="M286" s="3">
        <v>7175405.5319999997</v>
      </c>
      <c r="N286" s="3">
        <v>7373816.0439999998</v>
      </c>
      <c r="O286" s="3">
        <v>8068101.5149999997</v>
      </c>
      <c r="P286" s="3">
        <v>8325429.7920000004</v>
      </c>
      <c r="Q286" s="3">
        <v>8147132.1339999996</v>
      </c>
      <c r="R286" s="3">
        <v>8036459.3959999997</v>
      </c>
      <c r="S286" s="3">
        <v>8045937.2769999998</v>
      </c>
      <c r="T286" s="3">
        <v>7945590.6660000002</v>
      </c>
      <c r="U286" s="3">
        <v>7698529.4970000004</v>
      </c>
      <c r="V286" s="3">
        <v>7744671.1210000003</v>
      </c>
      <c r="W286" s="3">
        <v>7687878.273</v>
      </c>
      <c r="X286" s="3">
        <v>7632914.7939999998</v>
      </c>
      <c r="Y286" s="3">
        <v>8229403.0719999997</v>
      </c>
      <c r="Z286" s="3">
        <v>8879028.6050000004</v>
      </c>
      <c r="AA286" s="3">
        <v>9653278.4169999994</v>
      </c>
      <c r="AB286" s="3">
        <v>10199387.382999999</v>
      </c>
      <c r="AC286" s="3">
        <v>10193271.245999999</v>
      </c>
      <c r="AD286" s="3">
        <v>10378989.562000001</v>
      </c>
      <c r="AE286" s="3">
        <v>10537250.876</v>
      </c>
      <c r="AF286" s="3">
        <v>10645740.395</v>
      </c>
      <c r="AG286" s="3">
        <v>10755346.9</v>
      </c>
      <c r="AH286" s="3">
        <v>10919347.001</v>
      </c>
      <c r="AI286" s="3">
        <v>2011</v>
      </c>
      <c r="AL286" t="s">
        <v>10</v>
      </c>
      <c r="AM286" t="s">
        <v>3</v>
      </c>
      <c r="AN286" t="s">
        <v>11</v>
      </c>
      <c r="AQ286" t="s">
        <v>9</v>
      </c>
    </row>
    <row r="287" spans="1:43" x14ac:dyDescent="0.25">
      <c r="A287" t="s">
        <v>295</v>
      </c>
      <c r="B287" t="s">
        <v>296</v>
      </c>
      <c r="G287" s="3">
        <v>3075.3519999999999</v>
      </c>
      <c r="H287" s="3"/>
      <c r="I287" s="3">
        <v>3177.6819999999998</v>
      </c>
      <c r="J287" s="3">
        <v>3247.14</v>
      </c>
      <c r="K287" s="3">
        <v>3292.2829999999999</v>
      </c>
      <c r="L287" s="3">
        <v>3368.9879999999998</v>
      </c>
      <c r="M287" s="3">
        <v>3295.4470000000001</v>
      </c>
      <c r="N287" s="3">
        <v>3485.5479999999998</v>
      </c>
      <c r="O287" s="3">
        <v>3597.8679999999999</v>
      </c>
      <c r="P287" s="3">
        <v>3639.2240000000002</v>
      </c>
      <c r="Q287" s="3">
        <v>3687.8090000000002</v>
      </c>
      <c r="R287" s="3">
        <v>3858.9380000000001</v>
      </c>
      <c r="S287" s="3">
        <v>3975.3470000000002</v>
      </c>
      <c r="T287" s="3">
        <v>4027.866</v>
      </c>
      <c r="U287" s="3">
        <v>4181.3090000000002</v>
      </c>
      <c r="V287" s="3">
        <v>4270.8069999999998</v>
      </c>
      <c r="W287" s="3">
        <v>4392.652</v>
      </c>
      <c r="X287" s="3">
        <v>4614.6360000000004</v>
      </c>
      <c r="Y287" s="3">
        <v>4832.8670000000002</v>
      </c>
      <c r="Z287" s="3">
        <v>5067.3320000000003</v>
      </c>
      <c r="AA287" s="3">
        <v>5283.0479999999998</v>
      </c>
      <c r="AB287" s="3">
        <v>5632.2539999999999</v>
      </c>
      <c r="AC287" s="3">
        <v>5872.0379999999996</v>
      </c>
      <c r="AD287" s="3">
        <v>6166.6930000000002</v>
      </c>
      <c r="AE287" s="3">
        <v>6371.1719999999996</v>
      </c>
      <c r="AF287" s="3">
        <v>6574.2820000000002</v>
      </c>
      <c r="AG287" s="3">
        <v>6728.8829999999998</v>
      </c>
      <c r="AH287" s="3">
        <v>6908.6859999999997</v>
      </c>
      <c r="AI287" s="3">
        <v>2006</v>
      </c>
      <c r="AL287" t="s">
        <v>10</v>
      </c>
      <c r="AM287" t="s">
        <v>3</v>
      </c>
      <c r="AN287" t="s">
        <v>11</v>
      </c>
      <c r="AQ287" t="s">
        <v>9</v>
      </c>
    </row>
    <row r="288" spans="1:43" x14ac:dyDescent="0.25">
      <c r="A288" t="s">
        <v>298</v>
      </c>
      <c r="B288" t="s">
        <v>299</v>
      </c>
      <c r="G288" s="3" t="s">
        <v>12</v>
      </c>
      <c r="H288" s="3"/>
      <c r="I288" s="3" t="s">
        <v>12</v>
      </c>
      <c r="J288" s="3" t="s">
        <v>12</v>
      </c>
      <c r="K288" s="3" t="s">
        <v>12</v>
      </c>
      <c r="L288" s="3" t="s">
        <v>12</v>
      </c>
      <c r="M288" s="3" t="s">
        <v>12</v>
      </c>
      <c r="N288" s="3" t="s">
        <v>12</v>
      </c>
      <c r="O288" s="3" t="s">
        <v>12</v>
      </c>
      <c r="P288" s="3" t="s">
        <v>12</v>
      </c>
      <c r="Q288" s="3" t="s">
        <v>12</v>
      </c>
      <c r="R288" s="3">
        <v>188.49600000000001</v>
      </c>
      <c r="S288" s="3">
        <v>187.96799999999999</v>
      </c>
      <c r="T288" s="3">
        <v>193.357</v>
      </c>
      <c r="U288" s="3">
        <v>138.17099999999999</v>
      </c>
      <c r="V288" s="3">
        <v>142.72399999999999</v>
      </c>
      <c r="W288" s="3">
        <v>148.88999999999999</v>
      </c>
      <c r="X288" s="3">
        <v>156.316</v>
      </c>
      <c r="Y288" s="3">
        <v>173.83600000000001</v>
      </c>
      <c r="Z288" s="3">
        <v>181.76599999999999</v>
      </c>
      <c r="AA288" s="3">
        <v>183.25200000000001</v>
      </c>
      <c r="AB288" s="3">
        <v>186.51300000000001</v>
      </c>
      <c r="AC288" s="3">
        <v>195.285</v>
      </c>
      <c r="AD288" s="3">
        <v>206.018</v>
      </c>
      <c r="AE288" s="3">
        <v>218.172</v>
      </c>
      <c r="AF288" s="3">
        <v>214.1</v>
      </c>
      <c r="AG288" s="3">
        <v>210.48699999999999</v>
      </c>
      <c r="AH288" s="3">
        <v>217.11</v>
      </c>
      <c r="AI288" s="3">
        <v>2009</v>
      </c>
      <c r="AL288" t="s">
        <v>10</v>
      </c>
      <c r="AM288" t="s">
        <v>3</v>
      </c>
      <c r="AN288" t="s">
        <v>11</v>
      </c>
      <c r="AQ288" t="s">
        <v>9</v>
      </c>
    </row>
    <row r="289" spans="1:43" x14ac:dyDescent="0.25">
      <c r="A289" t="s">
        <v>301</v>
      </c>
      <c r="B289" t="s">
        <v>302</v>
      </c>
      <c r="G289" s="3">
        <v>7012.116</v>
      </c>
      <c r="H289" s="3"/>
      <c r="I289" s="3">
        <v>7923.866</v>
      </c>
      <c r="J289" s="3">
        <v>7536.1019999999999</v>
      </c>
      <c r="K289" s="3">
        <v>7093.4579999999996</v>
      </c>
      <c r="L289" s="3">
        <v>7090.7520000000004</v>
      </c>
      <c r="M289" s="3">
        <v>6080.9470000000001</v>
      </c>
      <c r="N289" s="3">
        <v>6124.99</v>
      </c>
      <c r="O289" s="3">
        <v>5988.817</v>
      </c>
      <c r="P289" s="3">
        <v>5859.0420000000004</v>
      </c>
      <c r="Q289" s="3">
        <v>5793.6260000000002</v>
      </c>
      <c r="R289" s="3">
        <v>5902.5450000000001</v>
      </c>
      <c r="S289" s="3">
        <v>5710.2389999999996</v>
      </c>
      <c r="T289" s="3">
        <v>5570.7520000000004</v>
      </c>
      <c r="U289" s="3">
        <v>6202.9279999999999</v>
      </c>
      <c r="V289" s="3">
        <v>6373.8249999999998</v>
      </c>
      <c r="W289" s="3">
        <v>7028.375</v>
      </c>
      <c r="X289" s="3">
        <v>7353.6970000000001</v>
      </c>
      <c r="Y289" s="3">
        <v>7699.1450000000004</v>
      </c>
      <c r="Z289" s="3">
        <v>7769.9880000000003</v>
      </c>
      <c r="AA289" s="3">
        <v>7605.1289999999999</v>
      </c>
      <c r="AB289" s="3">
        <v>7879.9340000000002</v>
      </c>
      <c r="AC289" s="3">
        <v>3047.8229999999999</v>
      </c>
      <c r="AD289" s="3">
        <v>6148.6329999999998</v>
      </c>
      <c r="AE289" s="3">
        <v>5244.0209999999997</v>
      </c>
      <c r="AF289" s="3">
        <v>3930.3319999999999</v>
      </c>
      <c r="AG289" s="3">
        <v>3641.3719999999998</v>
      </c>
      <c r="AH289" s="3">
        <v>3663.3319999999999</v>
      </c>
      <c r="AI289" s="3">
        <v>2014</v>
      </c>
      <c r="AL289" t="s">
        <v>10</v>
      </c>
      <c r="AM289" t="s">
        <v>3</v>
      </c>
      <c r="AN289" t="s">
        <v>11</v>
      </c>
      <c r="AQ289" t="s">
        <v>9</v>
      </c>
    </row>
    <row r="290" spans="1:43" x14ac:dyDescent="0.25">
      <c r="A290" t="s">
        <v>304</v>
      </c>
      <c r="B290" t="s">
        <v>305</v>
      </c>
      <c r="G290" s="3" t="s">
        <v>12</v>
      </c>
      <c r="H290" s="3"/>
      <c r="I290" s="3" t="s">
        <v>12</v>
      </c>
      <c r="J290" s="3" t="s">
        <v>12</v>
      </c>
      <c r="K290" s="3" t="s">
        <v>12</v>
      </c>
      <c r="L290" s="3" t="s">
        <v>12</v>
      </c>
      <c r="M290" s="3" t="s">
        <v>12</v>
      </c>
      <c r="N290" s="3" t="s">
        <v>12</v>
      </c>
      <c r="O290" s="3" t="s">
        <v>12</v>
      </c>
      <c r="P290" s="3" t="s">
        <v>12</v>
      </c>
      <c r="Q290" s="3">
        <v>5109.4229999999998</v>
      </c>
      <c r="R290" s="3">
        <v>5331.8239999999996</v>
      </c>
      <c r="S290" s="3">
        <v>5718.777</v>
      </c>
      <c r="T290" s="3">
        <v>6131.3130000000001</v>
      </c>
      <c r="U290" s="3">
        <v>6790.5259999999998</v>
      </c>
      <c r="V290" s="3">
        <v>7330.1930000000002</v>
      </c>
      <c r="W290" s="3">
        <v>7950.81</v>
      </c>
      <c r="X290" s="3">
        <v>8677.0259999999998</v>
      </c>
      <c r="Y290" s="3">
        <v>9754.2369999999992</v>
      </c>
      <c r="Z290" s="3">
        <v>10114.075999999999</v>
      </c>
      <c r="AA290" s="3">
        <v>8711.9560000000001</v>
      </c>
      <c r="AB290" s="3">
        <v>9040.6020000000008</v>
      </c>
      <c r="AC290" s="3">
        <v>9812.5460000000003</v>
      </c>
      <c r="AD290" s="3">
        <v>10326.762000000001</v>
      </c>
      <c r="AE290" s="3">
        <v>10771.573</v>
      </c>
      <c r="AF290" s="3">
        <v>11185.08</v>
      </c>
      <c r="AG290" s="3">
        <v>11439.853999999999</v>
      </c>
      <c r="AH290" s="3">
        <v>11798.162</v>
      </c>
      <c r="AI290" s="3">
        <v>2013</v>
      </c>
      <c r="AL290" t="s">
        <v>10</v>
      </c>
      <c r="AM290" t="s">
        <v>3</v>
      </c>
      <c r="AN290" t="s">
        <v>11</v>
      </c>
      <c r="AQ290" t="s">
        <v>9</v>
      </c>
    </row>
    <row r="291" spans="1:43" x14ac:dyDescent="0.25">
      <c r="A291" t="s">
        <v>307</v>
      </c>
      <c r="B291" t="s">
        <v>308</v>
      </c>
      <c r="G291" s="3">
        <v>48458.875</v>
      </c>
      <c r="H291" s="3"/>
      <c r="I291" s="3">
        <v>51940.743999999999</v>
      </c>
      <c r="J291" s="3">
        <v>52171.483</v>
      </c>
      <c r="K291" s="3">
        <v>53598.220999999998</v>
      </c>
      <c r="L291" s="3">
        <v>54846.991999999998</v>
      </c>
      <c r="M291" s="3">
        <v>55372.010999999999</v>
      </c>
      <c r="N291" s="3">
        <v>55405.300999999999</v>
      </c>
      <c r="O291" s="3">
        <v>57948.639999999999</v>
      </c>
      <c r="P291" s="3">
        <v>60950.625</v>
      </c>
      <c r="Q291" s="3">
        <v>65263.519999999997</v>
      </c>
      <c r="R291" s="3">
        <v>69760.839000000007</v>
      </c>
      <c r="S291" s="3">
        <v>70305.801999999996</v>
      </c>
      <c r="T291" s="3">
        <v>72104.942999999999</v>
      </c>
      <c r="U291" s="3">
        <v>72419.585000000006</v>
      </c>
      <c r="V291" s="3">
        <v>74507.209000000003</v>
      </c>
      <c r="W291" s="3">
        <v>75858.248999999996</v>
      </c>
      <c r="X291" s="3">
        <v>78397.142999999996</v>
      </c>
      <c r="Y291" s="3">
        <v>83712.096000000005</v>
      </c>
      <c r="Z291" s="3">
        <v>81702.77</v>
      </c>
      <c r="AA291" s="3">
        <v>75789.259999999995</v>
      </c>
      <c r="AB291" s="3">
        <v>78720.373999999996</v>
      </c>
      <c r="AC291" s="3">
        <v>79144.222999999998</v>
      </c>
      <c r="AD291" s="3">
        <v>76704.324999999997</v>
      </c>
      <c r="AE291" s="3">
        <v>78297.764999999999</v>
      </c>
      <c r="AF291" s="3">
        <v>80763.506999999998</v>
      </c>
      <c r="AG291" s="3">
        <v>82550.623000000007</v>
      </c>
      <c r="AH291" s="3">
        <v>83470.116999999998</v>
      </c>
      <c r="AI291" s="3">
        <v>2014</v>
      </c>
      <c r="AL291" t="s">
        <v>10</v>
      </c>
      <c r="AM291" t="s">
        <v>3</v>
      </c>
      <c r="AN291" t="s">
        <v>11</v>
      </c>
      <c r="AQ291" t="s">
        <v>9</v>
      </c>
    </row>
    <row r="292" spans="1:43" x14ac:dyDescent="0.25">
      <c r="A292" t="s">
        <v>309</v>
      </c>
      <c r="B292" t="s">
        <v>310</v>
      </c>
      <c r="G292" s="3" t="s">
        <v>12</v>
      </c>
      <c r="H292" s="3"/>
      <c r="I292" s="3" t="s">
        <v>12</v>
      </c>
      <c r="J292" s="3">
        <v>139330.00399999999</v>
      </c>
      <c r="K292" s="3">
        <v>128257.143</v>
      </c>
      <c r="L292" s="3">
        <v>125307.825</v>
      </c>
      <c r="M292" s="3">
        <v>123197.409</v>
      </c>
      <c r="N292" s="3">
        <v>123816.091</v>
      </c>
      <c r="O292" s="3">
        <v>125092.993</v>
      </c>
      <c r="P292" s="3">
        <v>128700.287</v>
      </c>
      <c r="Q292" s="3">
        <v>133704.35500000001</v>
      </c>
      <c r="R292" s="3">
        <v>139234.66099999999</v>
      </c>
      <c r="S292" s="3">
        <v>134522.22200000001</v>
      </c>
      <c r="T292" s="3">
        <v>136153.823</v>
      </c>
      <c r="U292" s="3">
        <v>138855.524</v>
      </c>
      <c r="V292" s="3">
        <v>144908.54800000001</v>
      </c>
      <c r="W292" s="3">
        <v>151432.96900000001</v>
      </c>
      <c r="X292" s="3">
        <v>158815.55799999999</v>
      </c>
      <c r="Y292" s="3">
        <v>168828.908</v>
      </c>
      <c r="Z292" s="3">
        <v>177768.04800000001</v>
      </c>
      <c r="AA292" s="3">
        <v>176776.495</v>
      </c>
      <c r="AB292" s="3">
        <v>182309.29699999999</v>
      </c>
      <c r="AC292" s="3">
        <v>186347.27600000001</v>
      </c>
      <c r="AD292" s="3">
        <v>185272.323</v>
      </c>
      <c r="AE292" s="3">
        <v>189890.54399999999</v>
      </c>
      <c r="AF292" s="3">
        <v>196713.31599999999</v>
      </c>
      <c r="AG292" s="3">
        <v>202666.64499999999</v>
      </c>
      <c r="AH292" s="3">
        <v>208800.14600000001</v>
      </c>
      <c r="AI292" s="3">
        <v>2014</v>
      </c>
      <c r="AL292" t="s">
        <v>10</v>
      </c>
      <c r="AM292" t="s">
        <v>3</v>
      </c>
      <c r="AN292" t="s">
        <v>11</v>
      </c>
      <c r="AQ292" t="s">
        <v>9</v>
      </c>
    </row>
    <row r="293" spans="1:43" x14ac:dyDescent="0.25">
      <c r="A293" t="s">
        <v>312</v>
      </c>
      <c r="B293" t="s">
        <v>313</v>
      </c>
      <c r="G293" s="3">
        <v>383839.04499999998</v>
      </c>
      <c r="H293" s="3"/>
      <c r="I293" s="3">
        <v>348978.71799999999</v>
      </c>
      <c r="J293" s="3">
        <v>342572.55099999998</v>
      </c>
      <c r="K293" s="3">
        <v>339255.36700000003</v>
      </c>
      <c r="L293" s="3">
        <v>328816.99900000001</v>
      </c>
      <c r="M293" s="3">
        <v>324077.84700000001</v>
      </c>
      <c r="N293" s="3">
        <v>320802.08500000002</v>
      </c>
      <c r="O293" s="3">
        <v>322283.304</v>
      </c>
      <c r="P293" s="3">
        <v>324468.45299999998</v>
      </c>
      <c r="Q293" s="3">
        <v>329197.57299999997</v>
      </c>
      <c r="R293" s="3">
        <v>333342.61</v>
      </c>
      <c r="S293" s="3">
        <v>342594.47499999998</v>
      </c>
      <c r="T293" s="3">
        <v>291115.50099999999</v>
      </c>
      <c r="U293" s="3">
        <v>310163.15600000002</v>
      </c>
      <c r="V293" s="3">
        <v>316946.56199999998</v>
      </c>
      <c r="W293" s="3">
        <v>322453.08600000001</v>
      </c>
      <c r="X293" s="3">
        <v>330189.38099999999</v>
      </c>
      <c r="Y293" s="3">
        <v>341503.19799999997</v>
      </c>
      <c r="Z293" s="3">
        <v>355902.83899999998</v>
      </c>
      <c r="AA293" s="3">
        <v>329669.86499999999</v>
      </c>
      <c r="AB293" s="3">
        <v>321382.19900000002</v>
      </c>
      <c r="AC293" s="3">
        <v>317040.65399999998</v>
      </c>
      <c r="AD293" s="3">
        <v>317628.24200000003</v>
      </c>
      <c r="AE293" s="3">
        <v>315877.38299999997</v>
      </c>
      <c r="AF293" s="3">
        <v>317393.55099999998</v>
      </c>
      <c r="AG293" s="3">
        <v>319210.59899999999</v>
      </c>
      <c r="AH293" s="3">
        <v>324789.13799999998</v>
      </c>
      <c r="AI293" s="3">
        <v>2006</v>
      </c>
      <c r="AL293" t="s">
        <v>10</v>
      </c>
      <c r="AM293" t="s">
        <v>3</v>
      </c>
      <c r="AN293" t="s">
        <v>11</v>
      </c>
      <c r="AQ293" t="s">
        <v>9</v>
      </c>
    </row>
    <row r="294" spans="1:43" x14ac:dyDescent="0.25">
      <c r="A294" t="s">
        <v>315</v>
      </c>
      <c r="B294" t="s">
        <v>316</v>
      </c>
      <c r="G294" s="3">
        <v>46565.688999999998</v>
      </c>
      <c r="H294" s="3"/>
      <c r="I294" s="3">
        <v>49464.838000000003</v>
      </c>
      <c r="J294" s="3">
        <v>45288.769</v>
      </c>
      <c r="K294" s="3">
        <v>49386.15</v>
      </c>
      <c r="L294" s="3">
        <v>43993.732000000004</v>
      </c>
      <c r="M294" s="3">
        <v>49452.891000000003</v>
      </c>
      <c r="N294" s="3">
        <v>53333.258999999998</v>
      </c>
      <c r="O294" s="3">
        <v>55463.618000000002</v>
      </c>
      <c r="P294" s="3">
        <v>54533.184999999998</v>
      </c>
      <c r="Q294" s="3">
        <v>54949.622000000003</v>
      </c>
      <c r="R294" s="3">
        <v>54015.561999999998</v>
      </c>
      <c r="S294" s="3">
        <v>50668.035000000003</v>
      </c>
      <c r="T294" s="3">
        <v>49669.502</v>
      </c>
      <c r="U294" s="3">
        <v>51360.324999999997</v>
      </c>
      <c r="V294" s="3">
        <v>52986.218999999997</v>
      </c>
      <c r="W294" s="3">
        <v>53637.373</v>
      </c>
      <c r="X294" s="3">
        <v>54606.49</v>
      </c>
      <c r="Y294" s="3">
        <v>58203.313000000002</v>
      </c>
      <c r="Z294" s="3">
        <v>60933.705000000002</v>
      </c>
      <c r="AA294" s="3">
        <v>64160.508999999998</v>
      </c>
      <c r="AB294" s="3">
        <v>66651.384000000005</v>
      </c>
      <c r="AC294" s="3">
        <v>67930.286999999997</v>
      </c>
      <c r="AD294" s="3">
        <v>67273.83</v>
      </c>
      <c r="AE294" s="3">
        <v>68790.891000000003</v>
      </c>
      <c r="AF294" s="3">
        <v>70676.489000000001</v>
      </c>
      <c r="AG294" s="3">
        <v>71430.58</v>
      </c>
      <c r="AH294" s="3">
        <v>72902.516000000003</v>
      </c>
      <c r="AI294" s="3">
        <v>2014</v>
      </c>
      <c r="AL294" t="s">
        <v>10</v>
      </c>
      <c r="AM294" t="s">
        <v>3</v>
      </c>
      <c r="AN294" t="s">
        <v>11</v>
      </c>
      <c r="AQ294" t="s">
        <v>9</v>
      </c>
    </row>
    <row r="295" spans="1:43" x14ac:dyDescent="0.25">
      <c r="A295" t="s">
        <v>318</v>
      </c>
      <c r="B295" t="s">
        <v>319</v>
      </c>
      <c r="G295" s="3">
        <v>14483.957</v>
      </c>
      <c r="H295" s="3"/>
      <c r="I295" s="3">
        <v>15627.456</v>
      </c>
      <c r="J295" s="3">
        <v>16551.796999999999</v>
      </c>
      <c r="K295" s="3">
        <v>17694.179</v>
      </c>
      <c r="L295" s="3">
        <v>18805.764999999999</v>
      </c>
      <c r="M295" s="3">
        <v>20114.940999999999</v>
      </c>
      <c r="N295" s="3">
        <v>21563.004000000001</v>
      </c>
      <c r="O295" s="3">
        <v>22561.819</v>
      </c>
      <c r="P295" s="3">
        <v>20373.52</v>
      </c>
      <c r="Q295" s="3">
        <v>21078.940999999999</v>
      </c>
      <c r="R295" s="3">
        <v>22335.911</v>
      </c>
      <c r="S295" s="3">
        <v>21866.569</v>
      </c>
      <c r="T295" s="3">
        <v>22482.781999999999</v>
      </c>
      <c r="U295" s="3">
        <v>23227.291000000001</v>
      </c>
      <c r="V295" s="3">
        <v>24242.524000000001</v>
      </c>
      <c r="W295" s="3">
        <v>24899.214</v>
      </c>
      <c r="X295" s="3">
        <v>25942.269</v>
      </c>
      <c r="Y295" s="3">
        <v>27303.136999999999</v>
      </c>
      <c r="Z295" s="3">
        <v>28103.949000000001</v>
      </c>
      <c r="AA295" s="3">
        <v>27203.475999999999</v>
      </c>
      <c r="AB295" s="3">
        <v>28732.919000000002</v>
      </c>
      <c r="AC295" s="3">
        <v>29761.163</v>
      </c>
      <c r="AD295" s="3">
        <v>30905.605</v>
      </c>
      <c r="AE295" s="3">
        <v>31897.757000000001</v>
      </c>
      <c r="AF295" s="3">
        <v>33088.398999999998</v>
      </c>
      <c r="AG295" s="3">
        <v>34064.457999999999</v>
      </c>
      <c r="AH295" s="3">
        <v>35002.319000000003</v>
      </c>
      <c r="AI295" s="3">
        <v>2014</v>
      </c>
      <c r="AL295" t="s">
        <v>10</v>
      </c>
      <c r="AM295" t="s">
        <v>3</v>
      </c>
      <c r="AN295" t="s">
        <v>11</v>
      </c>
      <c r="AQ295" t="s">
        <v>9</v>
      </c>
    </row>
    <row r="296" spans="1:43" x14ac:dyDescent="0.25">
      <c r="A296" t="s">
        <v>321</v>
      </c>
      <c r="B296" t="s">
        <v>322</v>
      </c>
      <c r="G296" s="3">
        <v>22297.151000000002</v>
      </c>
      <c r="H296" s="3"/>
      <c r="I296" s="3">
        <v>22761.153999999999</v>
      </c>
      <c r="J296" s="3">
        <v>23568.725999999999</v>
      </c>
      <c r="K296" s="3">
        <v>24182.603999999999</v>
      </c>
      <c r="L296" s="3">
        <v>25321.796999999999</v>
      </c>
      <c r="M296" s="3">
        <v>26683.423999999999</v>
      </c>
      <c r="N296" s="3">
        <v>28487.096000000001</v>
      </c>
      <c r="O296" s="3">
        <v>30796.812000000002</v>
      </c>
      <c r="P296" s="3">
        <v>33122.260999999999</v>
      </c>
      <c r="Q296" s="3">
        <v>34807.307999999997</v>
      </c>
      <c r="R296" s="3">
        <v>35926.368000000002</v>
      </c>
      <c r="S296" s="3">
        <v>39355.300999999999</v>
      </c>
      <c r="T296" s="3">
        <v>40797</v>
      </c>
      <c r="U296" s="3">
        <v>45324.718000000001</v>
      </c>
      <c r="V296" s="3">
        <v>49944.330999999998</v>
      </c>
      <c r="W296" s="3">
        <v>45270.453000000001</v>
      </c>
      <c r="X296" s="3">
        <v>53187.351000000002</v>
      </c>
      <c r="Y296" s="3">
        <v>57814.203999999998</v>
      </c>
      <c r="Z296" s="3">
        <v>64517.875999999997</v>
      </c>
      <c r="AA296" s="3">
        <v>62340.156000000003</v>
      </c>
      <c r="AB296" s="3">
        <v>65352.847999999998</v>
      </c>
      <c r="AC296" s="3">
        <v>68542.134999999995</v>
      </c>
      <c r="AD296" s="3">
        <v>68505.972999999998</v>
      </c>
      <c r="AE296" s="3">
        <v>64161.476999999999</v>
      </c>
      <c r="AF296" s="3">
        <v>66977.294999999998</v>
      </c>
      <c r="AG296" s="3">
        <v>67788.005999999994</v>
      </c>
      <c r="AH296" s="3">
        <v>68713.744999999995</v>
      </c>
      <c r="AI296" s="3">
        <v>2006</v>
      </c>
      <c r="AL296" t="s">
        <v>10</v>
      </c>
      <c r="AM296" t="s">
        <v>3</v>
      </c>
      <c r="AN296" t="s">
        <v>11</v>
      </c>
      <c r="AQ296" t="s">
        <v>9</v>
      </c>
    </row>
    <row r="297" spans="1:43" x14ac:dyDescent="0.25">
      <c r="A297" t="s">
        <v>324</v>
      </c>
      <c r="B297" t="s">
        <v>325</v>
      </c>
      <c r="G297" s="3">
        <v>88503.032999999996</v>
      </c>
      <c r="H297" s="3"/>
      <c r="I297" s="3">
        <v>94538.774999999994</v>
      </c>
      <c r="J297" s="3">
        <v>89367.115000000005</v>
      </c>
      <c r="K297" s="3">
        <v>90481.357999999993</v>
      </c>
      <c r="L297" s="3">
        <v>91307.198000000004</v>
      </c>
      <c r="M297" s="3">
        <v>91071.578999999998</v>
      </c>
      <c r="N297" s="3">
        <v>95320.539000000004</v>
      </c>
      <c r="O297" s="3">
        <v>97856.966</v>
      </c>
      <c r="P297" s="3">
        <v>99552.350999999995</v>
      </c>
      <c r="Q297" s="3">
        <v>102430.961</v>
      </c>
      <c r="R297" s="3">
        <v>96340.876000000004</v>
      </c>
      <c r="S297" s="3">
        <v>104679.39</v>
      </c>
      <c r="T297" s="3">
        <v>105978.40300000001</v>
      </c>
      <c r="U297" s="3">
        <v>110623.319</v>
      </c>
      <c r="V297" s="3">
        <v>109669.899</v>
      </c>
      <c r="W297" s="3">
        <v>112807.46400000001</v>
      </c>
      <c r="X297" s="3">
        <v>115030.47900000001</v>
      </c>
      <c r="Y297" s="3">
        <v>116202.788</v>
      </c>
      <c r="Z297" s="3">
        <v>118156.391</v>
      </c>
      <c r="AA297" s="3">
        <v>119591.00900000001</v>
      </c>
      <c r="AB297" s="3">
        <v>122689.79300000001</v>
      </c>
      <c r="AC297" s="3">
        <v>122276.41800000001</v>
      </c>
      <c r="AD297" s="3">
        <v>118708.49800000001</v>
      </c>
      <c r="AE297" s="3">
        <v>117184.06600000001</v>
      </c>
      <c r="AF297" s="3">
        <v>121759.258</v>
      </c>
      <c r="AG297" s="3">
        <v>123860.192</v>
      </c>
      <c r="AH297" s="3">
        <v>126072.73299999999</v>
      </c>
      <c r="AI297" s="3">
        <v>2010</v>
      </c>
      <c r="AL297" t="s">
        <v>10</v>
      </c>
      <c r="AM297" t="s">
        <v>3</v>
      </c>
      <c r="AN297" t="s">
        <v>11</v>
      </c>
      <c r="AQ297" t="s">
        <v>9</v>
      </c>
    </row>
    <row r="298" spans="1:43" x14ac:dyDescent="0.25">
      <c r="A298" t="s">
        <v>327</v>
      </c>
      <c r="B298" t="s">
        <v>328</v>
      </c>
      <c r="G298" s="3" t="s">
        <v>12</v>
      </c>
      <c r="H298" s="3"/>
      <c r="I298" s="3" t="s">
        <v>12</v>
      </c>
      <c r="J298" s="3" t="s">
        <v>12</v>
      </c>
      <c r="K298" s="3" t="s">
        <v>12</v>
      </c>
      <c r="L298" s="3" t="s">
        <v>12</v>
      </c>
      <c r="M298" s="3" t="s">
        <v>12</v>
      </c>
      <c r="N298" s="3" t="s">
        <v>12</v>
      </c>
      <c r="O298" s="3" t="s">
        <v>12</v>
      </c>
      <c r="P298" s="3" t="s">
        <v>12</v>
      </c>
      <c r="Q298" s="3" t="s">
        <v>12</v>
      </c>
      <c r="R298" s="3">
        <v>14183.287</v>
      </c>
      <c r="S298" s="3">
        <v>13880.919</v>
      </c>
      <c r="T298" s="3">
        <v>14145.008</v>
      </c>
      <c r="U298" s="3">
        <v>14390.53</v>
      </c>
      <c r="V298" s="3">
        <v>14378.031000000001</v>
      </c>
      <c r="W298" s="3">
        <v>14835.547</v>
      </c>
      <c r="X298" s="3">
        <v>15037.074000000001</v>
      </c>
      <c r="Y298" s="3">
        <v>15592.826999999999</v>
      </c>
      <c r="Z298" s="3">
        <v>16014.191999999999</v>
      </c>
      <c r="AA298" s="3">
        <v>15499.870999999999</v>
      </c>
      <c r="AB298" s="3">
        <v>15929.637000000001</v>
      </c>
      <c r="AC298" s="3">
        <v>16226.454</v>
      </c>
      <c r="AD298" s="3">
        <v>16525.603999999999</v>
      </c>
      <c r="AE298" s="3">
        <v>16761.755000000001</v>
      </c>
      <c r="AF298" s="3">
        <v>17184.942999999999</v>
      </c>
      <c r="AG298" s="3">
        <v>17723.485000000001</v>
      </c>
      <c r="AH298" s="3">
        <v>18283.862000000001</v>
      </c>
      <c r="AI298" s="3">
        <v>2013</v>
      </c>
      <c r="AL298" t="s">
        <v>10</v>
      </c>
      <c r="AM298" t="s">
        <v>3</v>
      </c>
      <c r="AN298" t="s">
        <v>11</v>
      </c>
      <c r="AQ298" t="s">
        <v>9</v>
      </c>
    </row>
    <row r="299" spans="1:43" x14ac:dyDescent="0.25">
      <c r="A299" t="s">
        <v>330</v>
      </c>
      <c r="B299" t="s">
        <v>331</v>
      </c>
      <c r="G299" s="3" t="s">
        <v>12</v>
      </c>
      <c r="H299" s="3"/>
      <c r="I299" s="3" t="s">
        <v>12</v>
      </c>
      <c r="J299" s="3" t="s">
        <v>12</v>
      </c>
      <c r="K299" s="3" t="s">
        <v>12</v>
      </c>
      <c r="L299" s="3" t="s">
        <v>12</v>
      </c>
      <c r="M299" s="3" t="s">
        <v>12</v>
      </c>
      <c r="N299" s="3" t="s">
        <v>12</v>
      </c>
      <c r="O299" s="3">
        <v>2447.8389999999999</v>
      </c>
      <c r="P299" s="3">
        <v>2342.2620000000002</v>
      </c>
      <c r="Q299" s="3">
        <v>2250.2440000000001</v>
      </c>
      <c r="R299" s="3">
        <v>2365.114</v>
      </c>
      <c r="S299" s="3">
        <v>2527.2139999999999</v>
      </c>
      <c r="T299" s="3">
        <v>2636.4180000000001</v>
      </c>
      <c r="U299" s="3">
        <v>2628.7579999999998</v>
      </c>
      <c r="V299" s="3">
        <v>2601.1790000000001</v>
      </c>
      <c r="W299" s="3">
        <v>2631.8150000000001</v>
      </c>
      <c r="X299" s="3">
        <v>2667.1320000000001</v>
      </c>
      <c r="Y299" s="3">
        <v>2750.8580000000002</v>
      </c>
      <c r="Z299" s="3">
        <v>2660.0039999999999</v>
      </c>
      <c r="AA299" s="3">
        <v>2625.8539999999998</v>
      </c>
      <c r="AB299" s="3">
        <v>2753.366</v>
      </c>
      <c r="AC299" s="3">
        <v>2741.7109999999998</v>
      </c>
      <c r="AD299" s="3">
        <v>2860.5219999999999</v>
      </c>
      <c r="AE299" s="3">
        <v>2935.107</v>
      </c>
      <c r="AF299" s="3">
        <v>2903.5189999999998</v>
      </c>
      <c r="AG299" s="3">
        <v>2906.2370000000001</v>
      </c>
      <c r="AH299" s="3">
        <v>2924.45</v>
      </c>
      <c r="AI299" s="3">
        <v>2013</v>
      </c>
      <c r="AL299" t="s">
        <v>10</v>
      </c>
      <c r="AM299" t="s">
        <v>3</v>
      </c>
      <c r="AN299" t="s">
        <v>11</v>
      </c>
      <c r="AQ299" t="s">
        <v>9</v>
      </c>
    </row>
    <row r="300" spans="1:43" x14ac:dyDescent="0.25">
      <c r="A300" t="s">
        <v>333</v>
      </c>
      <c r="B300" t="s">
        <v>334</v>
      </c>
      <c r="G300" s="3">
        <v>164788.837</v>
      </c>
      <c r="H300" s="3"/>
      <c r="I300" s="3">
        <v>160376.04999999999</v>
      </c>
      <c r="J300" s="3">
        <v>158792.76500000001</v>
      </c>
      <c r="K300" s="3">
        <v>163514.46799999999</v>
      </c>
      <c r="L300" s="3">
        <v>154134.88099999999</v>
      </c>
      <c r="M300" s="3">
        <v>164573.68900000001</v>
      </c>
      <c r="N300" s="3">
        <v>169302.554</v>
      </c>
      <c r="O300" s="3">
        <v>157920.41200000001</v>
      </c>
      <c r="P300" s="3">
        <v>157757.97500000001</v>
      </c>
      <c r="Q300" s="3">
        <v>165132.698</v>
      </c>
      <c r="R300" s="3">
        <v>159755.60200000001</v>
      </c>
      <c r="S300" s="3">
        <v>158314.66899999999</v>
      </c>
      <c r="T300" s="3">
        <v>154816.231</v>
      </c>
      <c r="U300" s="3">
        <v>159422.804</v>
      </c>
      <c r="V300" s="3">
        <v>163892.266</v>
      </c>
      <c r="W300" s="3">
        <v>173744.245</v>
      </c>
      <c r="X300" s="3">
        <v>213113.79500000001</v>
      </c>
      <c r="Y300" s="3">
        <v>213117.64</v>
      </c>
      <c r="Z300" s="3">
        <v>209679.804</v>
      </c>
      <c r="AA300" s="3">
        <v>202123.894</v>
      </c>
      <c r="AB300" s="3">
        <v>206448.56700000001</v>
      </c>
      <c r="AC300" s="3">
        <v>210090.18700000001</v>
      </c>
      <c r="AD300" s="3">
        <v>217209.54399999999</v>
      </c>
      <c r="AE300" s="3">
        <v>223658.70300000001</v>
      </c>
      <c r="AF300" s="3">
        <v>233505.09099999999</v>
      </c>
      <c r="AG300" s="3">
        <v>237604.44699999999</v>
      </c>
      <c r="AH300" s="3">
        <v>246924.75200000001</v>
      </c>
      <c r="AI300" s="3">
        <v>2012</v>
      </c>
      <c r="AL300" t="s">
        <v>10</v>
      </c>
      <c r="AM300" t="s">
        <v>3</v>
      </c>
      <c r="AN300" t="s">
        <v>11</v>
      </c>
      <c r="AQ300" t="s">
        <v>9</v>
      </c>
    </row>
    <row r="301" spans="1:43" x14ac:dyDescent="0.25">
      <c r="A301" t="s">
        <v>336</v>
      </c>
      <c r="B301" t="s">
        <v>337</v>
      </c>
      <c r="G301" s="3">
        <v>98293.077000000005</v>
      </c>
      <c r="H301" s="3"/>
      <c r="I301" s="3">
        <v>101568.818</v>
      </c>
      <c r="J301" s="3">
        <v>106757.073</v>
      </c>
      <c r="K301" s="3">
        <v>110968.978</v>
      </c>
      <c r="L301" s="3">
        <v>114050.19100000001</v>
      </c>
      <c r="M301" s="3">
        <v>117468.46400000001</v>
      </c>
      <c r="N301" s="3">
        <v>122598.31600000001</v>
      </c>
      <c r="O301" s="3">
        <v>128157.74800000001</v>
      </c>
      <c r="P301" s="3">
        <v>134530.69699999999</v>
      </c>
      <c r="Q301" s="3">
        <v>136660.17499999999</v>
      </c>
      <c r="R301" s="3">
        <v>146402.73699999999</v>
      </c>
      <c r="S301" s="3">
        <v>149654.40100000001</v>
      </c>
      <c r="T301" s="3">
        <v>151173.19899999999</v>
      </c>
      <c r="U301" s="3">
        <v>159064.198</v>
      </c>
      <c r="V301" s="3">
        <v>164865.97</v>
      </c>
      <c r="W301" s="3">
        <v>166273.32</v>
      </c>
      <c r="X301" s="3">
        <v>172969.76699999999</v>
      </c>
      <c r="Y301" s="3">
        <v>182326.17800000001</v>
      </c>
      <c r="Z301" s="3">
        <v>191679.90900000001</v>
      </c>
      <c r="AA301" s="3">
        <v>197000.39</v>
      </c>
      <c r="AB301" s="3">
        <v>204590.53099999999</v>
      </c>
      <c r="AC301" s="3">
        <v>212201.49400000001</v>
      </c>
      <c r="AD301" s="3">
        <v>218446.478</v>
      </c>
      <c r="AE301" s="3">
        <v>224909.48699999999</v>
      </c>
      <c r="AF301" s="3">
        <v>232994.44699999999</v>
      </c>
      <c r="AG301" s="3">
        <v>240306.666</v>
      </c>
      <c r="AH301" s="3">
        <v>249335.231</v>
      </c>
      <c r="AI301" s="3">
        <v>2012</v>
      </c>
      <c r="AL301" t="s">
        <v>10</v>
      </c>
      <c r="AM301" t="s">
        <v>3</v>
      </c>
      <c r="AN301" t="s">
        <v>11</v>
      </c>
      <c r="AQ301" t="s">
        <v>9</v>
      </c>
    </row>
    <row r="302" spans="1:43" x14ac:dyDescent="0.25">
      <c r="A302" t="s">
        <v>339</v>
      </c>
      <c r="B302" t="s">
        <v>340</v>
      </c>
      <c r="G302" s="3">
        <v>84660.293000000005</v>
      </c>
      <c r="H302" s="3"/>
      <c r="I302" s="3">
        <v>86669.534</v>
      </c>
      <c r="J302" s="3">
        <v>88243.508000000002</v>
      </c>
      <c r="K302" s="3">
        <v>88782.691999999995</v>
      </c>
      <c r="L302" s="3">
        <v>91526.301000000007</v>
      </c>
      <c r="M302" s="3">
        <v>84945.618000000002</v>
      </c>
      <c r="N302" s="3">
        <v>88635.546000000002</v>
      </c>
      <c r="O302" s="3">
        <v>93511.952999999994</v>
      </c>
      <c r="P302" s="3">
        <v>96635.414999999994</v>
      </c>
      <c r="Q302" s="3">
        <v>97998.093999999997</v>
      </c>
      <c r="R302" s="3">
        <v>101971.76</v>
      </c>
      <c r="S302" s="3">
        <v>100137.068</v>
      </c>
      <c r="T302" s="3">
        <v>99012.964000000007</v>
      </c>
      <c r="U302" s="3">
        <v>99173.08</v>
      </c>
      <c r="V302" s="3">
        <v>102230.874</v>
      </c>
      <c r="W302" s="3">
        <v>104152.031</v>
      </c>
      <c r="X302" s="3">
        <v>108089.32</v>
      </c>
      <c r="Y302" s="3">
        <v>110091.818</v>
      </c>
      <c r="Z302" s="3">
        <v>110120.2</v>
      </c>
      <c r="AA302" s="3">
        <v>103507.58100000001</v>
      </c>
      <c r="AB302" s="3">
        <v>107423.948</v>
      </c>
      <c r="AC302" s="3">
        <v>110422.774</v>
      </c>
      <c r="AD302" s="3">
        <v>113515.283</v>
      </c>
      <c r="AE302" s="3">
        <v>113784.929</v>
      </c>
      <c r="AF302" s="3">
        <v>114941.245</v>
      </c>
      <c r="AG302" s="3">
        <v>116265.57</v>
      </c>
      <c r="AH302" s="3">
        <v>118170.015</v>
      </c>
      <c r="AI302" s="3">
        <v>2014</v>
      </c>
      <c r="AL302" t="s">
        <v>10</v>
      </c>
      <c r="AM302" t="s">
        <v>3</v>
      </c>
      <c r="AN302" t="s">
        <v>11</v>
      </c>
      <c r="AQ302" t="s">
        <v>9</v>
      </c>
    </row>
    <row r="303" spans="1:43" x14ac:dyDescent="0.25">
      <c r="A303" t="s">
        <v>342</v>
      </c>
      <c r="B303" t="s">
        <v>343</v>
      </c>
      <c r="G303" s="3" t="s">
        <v>12</v>
      </c>
      <c r="H303" s="3"/>
      <c r="I303" s="3" t="s">
        <v>12</v>
      </c>
      <c r="J303" s="3" t="s">
        <v>12</v>
      </c>
      <c r="K303" s="3" t="s">
        <v>12</v>
      </c>
      <c r="L303" s="3" t="s">
        <v>12</v>
      </c>
      <c r="M303" s="3">
        <v>2261.288</v>
      </c>
      <c r="N303" s="3">
        <v>2185.7379999999998</v>
      </c>
      <c r="O303" s="3">
        <v>2048.2249999999999</v>
      </c>
      <c r="P303" s="3">
        <v>2106.018</v>
      </c>
      <c r="Q303" s="3">
        <v>2130.5309999999999</v>
      </c>
      <c r="R303" s="3">
        <v>2223.319</v>
      </c>
      <c r="S303" s="3">
        <v>2265.913</v>
      </c>
      <c r="T303" s="3">
        <v>2285.9389999999999</v>
      </c>
      <c r="U303" s="3">
        <v>2334.0990000000002</v>
      </c>
      <c r="V303" s="3">
        <v>2264.1030000000001</v>
      </c>
      <c r="W303" s="3">
        <v>2319.8429999999998</v>
      </c>
      <c r="X303" s="3">
        <v>2328.3690000000001</v>
      </c>
      <c r="Y303" s="3">
        <v>2290.8939999999998</v>
      </c>
      <c r="Z303" s="3">
        <v>2246.31</v>
      </c>
      <c r="AA303" s="3">
        <v>2278.0569999999998</v>
      </c>
      <c r="AB303" s="3">
        <v>2362.3130000000001</v>
      </c>
      <c r="AC303" s="3">
        <v>2387.04</v>
      </c>
      <c r="AD303" s="3">
        <v>2383.223</v>
      </c>
      <c r="AE303" s="3">
        <v>2293.386</v>
      </c>
      <c r="AF303" s="3">
        <v>2260.9209999999998</v>
      </c>
      <c r="AG303" s="3">
        <v>2257.491</v>
      </c>
      <c r="AH303" s="3">
        <v>2296.1680000000001</v>
      </c>
      <c r="AI303" s="3">
        <v>2013</v>
      </c>
      <c r="AL303" t="s">
        <v>10</v>
      </c>
      <c r="AM303" t="s">
        <v>3</v>
      </c>
      <c r="AN303" t="s">
        <v>11</v>
      </c>
      <c r="AQ303" t="s">
        <v>9</v>
      </c>
    </row>
    <row r="304" spans="1:43" x14ac:dyDescent="0.25">
      <c r="A304" t="s">
        <v>345</v>
      </c>
      <c r="B304" t="s">
        <v>346</v>
      </c>
      <c r="G304" s="3" t="s">
        <v>12</v>
      </c>
      <c r="H304" s="3"/>
      <c r="I304" s="3" t="s">
        <v>12</v>
      </c>
      <c r="J304" s="3">
        <v>2188.3420000000001</v>
      </c>
      <c r="K304" s="3">
        <v>2162.078</v>
      </c>
      <c r="L304" s="3">
        <v>1821.4390000000001</v>
      </c>
      <c r="M304" s="3">
        <v>1491.0640000000001</v>
      </c>
      <c r="N304" s="3">
        <v>1407.904</v>
      </c>
      <c r="O304" s="3">
        <v>1435.866</v>
      </c>
      <c r="P304" s="3">
        <v>1584.905</v>
      </c>
      <c r="Q304" s="3">
        <v>1533.913</v>
      </c>
      <c r="R304" s="3">
        <v>1568.7370000000001</v>
      </c>
      <c r="S304" s="3">
        <v>1669.202</v>
      </c>
      <c r="T304" s="3">
        <v>1803.182</v>
      </c>
      <c r="U304" s="3">
        <v>1927.6610000000001</v>
      </c>
      <c r="V304" s="3">
        <v>2075.8530000000001</v>
      </c>
      <c r="W304" s="3">
        <v>2235.91</v>
      </c>
      <c r="X304" s="3">
        <v>2349.7429999999999</v>
      </c>
      <c r="Y304" s="3">
        <v>2426.1460000000002</v>
      </c>
      <c r="Z304" s="3">
        <v>2622.4479999999999</v>
      </c>
      <c r="AA304" s="3">
        <v>2468.9679999999998</v>
      </c>
      <c r="AB304" s="3">
        <v>2646.942</v>
      </c>
      <c r="AC304" s="3">
        <v>2829.9380000000001</v>
      </c>
      <c r="AD304" s="3">
        <v>2809.886</v>
      </c>
      <c r="AE304" s="3">
        <v>3074.0529999999999</v>
      </c>
      <c r="AF304" s="3">
        <v>3217.143</v>
      </c>
      <c r="AG304" s="3">
        <v>3186.6390000000001</v>
      </c>
      <c r="AH304" s="3">
        <v>3236.1329999999998</v>
      </c>
      <c r="AI304" s="3">
        <v>2013</v>
      </c>
      <c r="AL304" t="s">
        <v>10</v>
      </c>
      <c r="AM304" t="s">
        <v>3</v>
      </c>
      <c r="AN304" t="s">
        <v>11</v>
      </c>
      <c r="AQ304" t="s">
        <v>9</v>
      </c>
    </row>
    <row r="305" spans="1:43" x14ac:dyDescent="0.25">
      <c r="A305" t="s">
        <v>348</v>
      </c>
      <c r="B305" t="s">
        <v>349</v>
      </c>
      <c r="G305" s="3">
        <v>2585810.9670000002</v>
      </c>
      <c r="H305" s="3"/>
      <c r="I305" s="3">
        <v>2291833.8080000002</v>
      </c>
      <c r="J305" s="3">
        <v>2041673.692</v>
      </c>
      <c r="K305" s="3">
        <v>1958756.737</v>
      </c>
      <c r="L305" s="3">
        <v>1981844.311</v>
      </c>
      <c r="M305" s="3">
        <v>2076987.2390000001</v>
      </c>
      <c r="N305" s="3">
        <v>2093154.3770000001</v>
      </c>
      <c r="O305" s="3">
        <v>2146314.429</v>
      </c>
      <c r="P305" s="3">
        <v>2188463.4789999998</v>
      </c>
      <c r="Q305" s="3">
        <v>2225919.8059999999</v>
      </c>
      <c r="R305" s="3">
        <v>2221762.7740000002</v>
      </c>
      <c r="S305" s="3">
        <v>2291745.7050000001</v>
      </c>
      <c r="T305" s="3">
        <v>2379093.4380000001</v>
      </c>
      <c r="U305" s="3">
        <v>2522638.4079999998</v>
      </c>
      <c r="V305" s="3">
        <v>2728722.8450000002</v>
      </c>
      <c r="W305" s="3">
        <v>2872980.66</v>
      </c>
      <c r="X305" s="3">
        <v>3070382.0419999999</v>
      </c>
      <c r="Y305" s="3">
        <v>3292766.5920000002</v>
      </c>
      <c r="Z305" s="3">
        <v>3491084.1690000002</v>
      </c>
      <c r="AA305" s="3">
        <v>3355247.023</v>
      </c>
      <c r="AB305" s="3">
        <v>3541816.375</v>
      </c>
      <c r="AC305" s="3">
        <v>4107087.6839999999</v>
      </c>
      <c r="AD305" s="3">
        <v>4526405.2410000004</v>
      </c>
      <c r="AE305" s="3">
        <v>4978997.4330000002</v>
      </c>
      <c r="AF305" s="3">
        <v>5286246.9740000004</v>
      </c>
      <c r="AG305" s="3">
        <v>5388245.6090000002</v>
      </c>
      <c r="AH305" s="3">
        <v>5499683.1830000002</v>
      </c>
      <c r="AI305" s="3">
        <v>2014</v>
      </c>
      <c r="AL305" t="s">
        <v>10</v>
      </c>
      <c r="AM305" t="s">
        <v>3</v>
      </c>
      <c r="AN305" t="s">
        <v>11</v>
      </c>
      <c r="AQ305" t="s">
        <v>9</v>
      </c>
    </row>
    <row r="306" spans="1:43" x14ac:dyDescent="0.25">
      <c r="A306" t="s">
        <v>351</v>
      </c>
      <c r="B306" t="s">
        <v>352</v>
      </c>
      <c r="G306" s="3" t="s">
        <v>12</v>
      </c>
      <c r="H306" s="3"/>
      <c r="I306" s="3" t="s">
        <v>12</v>
      </c>
      <c r="J306" s="3" t="s">
        <v>12</v>
      </c>
      <c r="K306" s="3" t="s">
        <v>12</v>
      </c>
      <c r="L306" s="3" t="s">
        <v>12</v>
      </c>
      <c r="M306" s="3" t="s">
        <v>12</v>
      </c>
      <c r="N306" s="3" t="s">
        <v>12</v>
      </c>
      <c r="O306" s="3" t="s">
        <v>12</v>
      </c>
      <c r="P306" s="3" t="s">
        <v>12</v>
      </c>
      <c r="Q306" s="3" t="s">
        <v>12</v>
      </c>
      <c r="R306" s="3">
        <v>2812.4549999999999</v>
      </c>
      <c r="S306" s="3">
        <v>2832.777</v>
      </c>
      <c r="T306" s="3">
        <v>2885.752</v>
      </c>
      <c r="U306" s="3">
        <v>2957.027</v>
      </c>
      <c r="V306" s="3">
        <v>3086.23</v>
      </c>
      <c r="W306" s="3">
        <v>3214.9079999999999</v>
      </c>
      <c r="X306" s="3">
        <v>3490.3649999999998</v>
      </c>
      <c r="Y306" s="3">
        <v>3862.701</v>
      </c>
      <c r="Z306" s="3">
        <v>4121.9049999999997</v>
      </c>
      <c r="AA306" s="3">
        <v>3878.627</v>
      </c>
      <c r="AB306" s="3">
        <v>3966.9189999999999</v>
      </c>
      <c r="AC306" s="3">
        <v>4087.5390000000002</v>
      </c>
      <c r="AD306" s="3">
        <v>3975.788</v>
      </c>
      <c r="AE306" s="3">
        <v>4100.55</v>
      </c>
      <c r="AF306" s="3">
        <v>4153.7629999999999</v>
      </c>
      <c r="AG306" s="3">
        <v>4279.9470000000001</v>
      </c>
      <c r="AH306" s="3">
        <v>4482.165</v>
      </c>
      <c r="AI306" s="3">
        <v>2013</v>
      </c>
      <c r="AL306" t="s">
        <v>10</v>
      </c>
      <c r="AM306" t="s">
        <v>3</v>
      </c>
      <c r="AN306" t="s">
        <v>11</v>
      </c>
      <c r="AQ306" t="s">
        <v>9</v>
      </c>
    </row>
    <row r="307" spans="1:43" x14ac:dyDescent="0.25">
      <c r="A307" t="s">
        <v>353</v>
      </c>
      <c r="B307" t="s">
        <v>354</v>
      </c>
      <c r="G307" s="3">
        <v>14302.678</v>
      </c>
      <c r="H307" s="3"/>
      <c r="I307" s="3">
        <v>15034.004000000001</v>
      </c>
      <c r="J307" s="3">
        <v>14438.965</v>
      </c>
      <c r="K307" s="3">
        <v>14067.550999999999</v>
      </c>
      <c r="L307" s="3">
        <v>15282.798000000001</v>
      </c>
      <c r="M307" s="3">
        <v>14204.664000000001</v>
      </c>
      <c r="N307" s="3">
        <v>15687.512000000001</v>
      </c>
      <c r="O307" s="3">
        <v>15181.434999999999</v>
      </c>
      <c r="P307" s="3">
        <v>16007.79</v>
      </c>
      <c r="Q307" s="3">
        <v>15915.58</v>
      </c>
      <c r="R307" s="3">
        <v>16090.268</v>
      </c>
      <c r="S307" s="3">
        <v>17048.136999999999</v>
      </c>
      <c r="T307" s="3">
        <v>17368.302</v>
      </c>
      <c r="U307" s="3">
        <v>18194.446</v>
      </c>
      <c r="V307" s="3">
        <v>18863.045999999998</v>
      </c>
      <c r="W307" s="3">
        <v>19269.556</v>
      </c>
      <c r="X307" s="3">
        <v>20502.198</v>
      </c>
      <c r="Y307" s="3">
        <v>20995.752</v>
      </c>
      <c r="Z307" s="3">
        <v>21999.710999999999</v>
      </c>
      <c r="AA307" s="3">
        <v>22688.083999999999</v>
      </c>
      <c r="AB307" s="3">
        <v>23304.585999999999</v>
      </c>
      <c r="AC307" s="3">
        <v>24271.036</v>
      </c>
      <c r="AD307" s="3">
        <v>24744.050999999999</v>
      </c>
      <c r="AE307" s="3">
        <v>25652.203000000001</v>
      </c>
      <c r="AF307" s="3">
        <v>26014.107</v>
      </c>
      <c r="AG307" s="3">
        <v>27016.526999999998</v>
      </c>
      <c r="AH307" s="3">
        <v>27737.823</v>
      </c>
      <c r="AI307" s="3">
        <v>2014</v>
      </c>
      <c r="AL307" t="s">
        <v>10</v>
      </c>
      <c r="AM307" t="s">
        <v>3</v>
      </c>
      <c r="AN307" t="s">
        <v>11</v>
      </c>
      <c r="AQ307" t="s">
        <v>9</v>
      </c>
    </row>
    <row r="308" spans="1:43" x14ac:dyDescent="0.25">
      <c r="A308" t="s">
        <v>356</v>
      </c>
      <c r="B308" t="s">
        <v>357</v>
      </c>
      <c r="G308" s="3">
        <v>5901.9380000000001</v>
      </c>
      <c r="H308" s="3"/>
      <c r="I308" s="3">
        <v>6141.24</v>
      </c>
      <c r="J308" s="3">
        <v>5532.6909999999998</v>
      </c>
      <c r="K308" s="3">
        <v>5870.5990000000002</v>
      </c>
      <c r="L308" s="3">
        <v>6027.4160000000002</v>
      </c>
      <c r="M308" s="3">
        <v>5966.4080000000004</v>
      </c>
      <c r="N308" s="3">
        <v>6579.7259999999997</v>
      </c>
      <c r="O308" s="3">
        <v>7110.982</v>
      </c>
      <c r="P308" s="3">
        <v>7658.0810000000001</v>
      </c>
      <c r="Q308" s="3">
        <v>8116.5720000000001</v>
      </c>
      <c r="R308" s="3">
        <v>7951.6949999999997</v>
      </c>
      <c r="S308" s="3">
        <v>8718.7219999999998</v>
      </c>
      <c r="T308" s="3">
        <v>9260.2049999999999</v>
      </c>
      <c r="U308" s="3">
        <v>9620.9130000000005</v>
      </c>
      <c r="V308" s="3">
        <v>10153.351000000001</v>
      </c>
      <c r="W308" s="3">
        <v>10641.38</v>
      </c>
      <c r="X308" s="3">
        <v>11299.446</v>
      </c>
      <c r="Y308" s="3">
        <v>11820.764999999999</v>
      </c>
      <c r="Z308" s="3">
        <v>12178.82</v>
      </c>
      <c r="AA308" s="3">
        <v>12635.457</v>
      </c>
      <c r="AB308" s="3">
        <v>13192.339</v>
      </c>
      <c r="AC308" s="3">
        <v>13819.218999999999</v>
      </c>
      <c r="AD308" s="3">
        <v>14432.14</v>
      </c>
      <c r="AE308" s="3">
        <v>15128.126</v>
      </c>
      <c r="AF308" s="3">
        <v>15840.437</v>
      </c>
      <c r="AG308" s="3">
        <v>16554.972000000002</v>
      </c>
      <c r="AH308" s="3">
        <v>17470.468000000001</v>
      </c>
      <c r="AI308" s="3">
        <v>2013</v>
      </c>
      <c r="AL308" t="s">
        <v>10</v>
      </c>
      <c r="AM308" t="s">
        <v>3</v>
      </c>
      <c r="AN308" t="s">
        <v>11</v>
      </c>
      <c r="AQ308" t="s">
        <v>9</v>
      </c>
    </row>
    <row r="309" spans="1:43" x14ac:dyDescent="0.25">
      <c r="A309" t="s">
        <v>359</v>
      </c>
      <c r="B309" t="s">
        <v>360</v>
      </c>
      <c r="G309" s="3" t="s">
        <v>12</v>
      </c>
      <c r="H309" s="3"/>
      <c r="I309" s="3" t="s">
        <v>12</v>
      </c>
      <c r="J309" s="3" t="s">
        <v>12</v>
      </c>
      <c r="K309" s="3" t="s">
        <v>12</v>
      </c>
      <c r="L309" s="3" t="s">
        <v>12</v>
      </c>
      <c r="M309" s="3" t="s">
        <v>12</v>
      </c>
      <c r="N309" s="3" t="s">
        <v>12</v>
      </c>
      <c r="O309" s="3" t="s">
        <v>12</v>
      </c>
      <c r="P309" s="3">
        <v>261470.372</v>
      </c>
      <c r="Q309" s="3">
        <v>286430.11800000002</v>
      </c>
      <c r="R309" s="3">
        <v>322256.51699999999</v>
      </c>
      <c r="S309" s="3">
        <v>355575.37099999998</v>
      </c>
      <c r="T309" s="3">
        <v>395366.641</v>
      </c>
      <c r="U309" s="3">
        <v>447233.739</v>
      </c>
      <c r="V309" s="3">
        <v>504864.65899999999</v>
      </c>
      <c r="W309" s="3">
        <v>569874.93500000006</v>
      </c>
      <c r="X309" s="3">
        <v>640321.21600000001</v>
      </c>
      <c r="Y309" s="3">
        <v>712464.91399999999</v>
      </c>
      <c r="Z309" s="3">
        <v>733136.65700000001</v>
      </c>
      <c r="AA309" s="3">
        <v>765365.00100000005</v>
      </c>
      <c r="AB309" s="3">
        <v>800204.97600000002</v>
      </c>
      <c r="AC309" s="3">
        <v>838176.99300000002</v>
      </c>
      <c r="AD309" s="3">
        <v>892028.67700000003</v>
      </c>
      <c r="AE309" s="3">
        <v>958821.33200000005</v>
      </c>
      <c r="AF309" s="3">
        <v>1031083.415</v>
      </c>
      <c r="AG309" s="3">
        <v>1109519.693</v>
      </c>
      <c r="AH309" s="3">
        <v>1193298.325</v>
      </c>
      <c r="AI309" s="3">
        <v>2007</v>
      </c>
      <c r="AL309" t="s">
        <v>10</v>
      </c>
      <c r="AM309" t="s">
        <v>3</v>
      </c>
      <c r="AN309" t="s">
        <v>11</v>
      </c>
      <c r="AQ309" t="s">
        <v>9</v>
      </c>
    </row>
    <row r="310" spans="1:43" x14ac:dyDescent="0.25">
      <c r="A310" t="s">
        <v>362</v>
      </c>
      <c r="B310" t="s">
        <v>363</v>
      </c>
      <c r="G310" s="3">
        <v>13971.165999999999</v>
      </c>
      <c r="H310" s="3"/>
      <c r="I310" s="3">
        <v>14115.414000000001</v>
      </c>
      <c r="J310" s="3">
        <v>14867.130999999999</v>
      </c>
      <c r="K310" s="3">
        <v>14155.306</v>
      </c>
      <c r="L310" s="3">
        <v>14151.802</v>
      </c>
      <c r="M310" s="3">
        <v>14319.483</v>
      </c>
      <c r="N310" s="3">
        <v>14336.125</v>
      </c>
      <c r="O310" s="3">
        <v>14474.578</v>
      </c>
      <c r="P310" s="3">
        <v>14488.455</v>
      </c>
      <c r="Q310" s="3">
        <v>14520.275</v>
      </c>
      <c r="R310" s="3">
        <v>14839.218999999999</v>
      </c>
      <c r="S310" s="3">
        <v>15178.596</v>
      </c>
      <c r="T310" s="3">
        <v>15930.339</v>
      </c>
      <c r="U310" s="3">
        <v>16214.293</v>
      </c>
      <c r="V310" s="3">
        <v>17002.494999999999</v>
      </c>
      <c r="W310" s="3">
        <v>17486.705999999998</v>
      </c>
      <c r="X310" s="3">
        <v>17857.54</v>
      </c>
      <c r="Y310" s="3">
        <v>18519.806</v>
      </c>
      <c r="Z310" s="3">
        <v>18729.266</v>
      </c>
      <c r="AA310" s="3">
        <v>18507.065999999999</v>
      </c>
      <c r="AB310" s="3">
        <v>19334.566999999999</v>
      </c>
      <c r="AC310" s="3">
        <v>20024.530999999999</v>
      </c>
      <c r="AD310" s="3">
        <v>20764.646000000001</v>
      </c>
      <c r="AE310" s="3">
        <v>21525.418000000001</v>
      </c>
      <c r="AF310" s="3">
        <v>22175.297999999999</v>
      </c>
      <c r="AG310" s="3">
        <v>23043.65</v>
      </c>
      <c r="AH310" s="3">
        <v>24004.425999999999</v>
      </c>
      <c r="AI310" s="3">
        <v>2008</v>
      </c>
      <c r="AL310" t="s">
        <v>10</v>
      </c>
      <c r="AM310" t="s">
        <v>3</v>
      </c>
      <c r="AN310" t="s">
        <v>11</v>
      </c>
      <c r="AQ310" t="s">
        <v>9</v>
      </c>
    </row>
    <row r="311" spans="1:43" x14ac:dyDescent="0.25">
      <c r="A311" t="s">
        <v>365</v>
      </c>
      <c r="B311" t="s">
        <v>366</v>
      </c>
      <c r="G311" s="3">
        <v>14162.924999999999</v>
      </c>
      <c r="H311" s="3"/>
      <c r="I311" s="3">
        <v>14692.843000000001</v>
      </c>
      <c r="J311" s="3">
        <v>14909.882</v>
      </c>
      <c r="K311" s="3">
        <v>15086.971</v>
      </c>
      <c r="L311" s="3">
        <v>15908.84</v>
      </c>
      <c r="M311" s="3">
        <v>16043.465</v>
      </c>
      <c r="N311" s="3">
        <v>16477.138999999999</v>
      </c>
      <c r="O311" s="3">
        <v>16917.707999999999</v>
      </c>
      <c r="P311" s="3">
        <v>17000.754000000001</v>
      </c>
      <c r="Q311" s="3">
        <v>17359.932000000001</v>
      </c>
      <c r="R311" s="3">
        <v>18029.165000000001</v>
      </c>
      <c r="S311" s="3">
        <v>18664.817999999999</v>
      </c>
      <c r="T311" s="3">
        <v>18340.103999999999</v>
      </c>
      <c r="U311" s="3">
        <v>18735.105</v>
      </c>
      <c r="V311" s="3">
        <v>19300.46</v>
      </c>
      <c r="W311" s="3">
        <v>19679.653999999999</v>
      </c>
      <c r="X311" s="3">
        <v>20070.404999999999</v>
      </c>
      <c r="Y311" s="3">
        <v>20502.416000000001</v>
      </c>
      <c r="Z311" s="3">
        <v>21505.886999999999</v>
      </c>
      <c r="AA311" s="3">
        <v>22230.493999999999</v>
      </c>
      <c r="AB311" s="3">
        <v>23039.885999999999</v>
      </c>
      <c r="AC311" s="3">
        <v>23555.949000000001</v>
      </c>
      <c r="AD311" s="3">
        <v>24396.512999999999</v>
      </c>
      <c r="AE311" s="3">
        <v>25115.447</v>
      </c>
      <c r="AF311" s="3">
        <v>26166.370999999999</v>
      </c>
      <c r="AG311" s="3">
        <v>26739.328000000001</v>
      </c>
      <c r="AH311" s="3">
        <v>27595.726999999999</v>
      </c>
      <c r="AI311" s="3">
        <v>2012</v>
      </c>
      <c r="AL311" t="s">
        <v>10</v>
      </c>
      <c r="AM311" t="s">
        <v>3</v>
      </c>
      <c r="AN311" t="s">
        <v>11</v>
      </c>
      <c r="AQ311" t="s">
        <v>9</v>
      </c>
    </row>
    <row r="312" spans="1:43" x14ac:dyDescent="0.25">
      <c r="A312" t="s">
        <v>368</v>
      </c>
      <c r="B312" t="s">
        <v>369</v>
      </c>
      <c r="G312" s="3">
        <v>26935.393</v>
      </c>
      <c r="H312" s="3"/>
      <c r="I312" s="3">
        <v>27376.576000000001</v>
      </c>
      <c r="J312" s="3">
        <v>27634.681</v>
      </c>
      <c r="K312" s="3">
        <v>27787.77</v>
      </c>
      <c r="L312" s="3">
        <v>28437.431</v>
      </c>
      <c r="M312" s="3">
        <v>29023.223000000002</v>
      </c>
      <c r="N312" s="3">
        <v>29919.638999999999</v>
      </c>
      <c r="O312" s="3">
        <v>31043.494999999999</v>
      </c>
      <c r="P312" s="3">
        <v>32251.862000000001</v>
      </c>
      <c r="Q312" s="3">
        <v>33655.008999999998</v>
      </c>
      <c r="R312" s="3">
        <v>34832.538</v>
      </c>
      <c r="S312" s="3">
        <v>35307.616000000002</v>
      </c>
      <c r="T312" s="3">
        <v>35118.396999999997</v>
      </c>
      <c r="U312" s="3">
        <v>35053.498</v>
      </c>
      <c r="V312" s="3">
        <v>35639.294999999998</v>
      </c>
      <c r="W312" s="3">
        <v>36322.917000000001</v>
      </c>
      <c r="X312" s="3">
        <v>37541.661999999997</v>
      </c>
      <c r="Y312" s="3">
        <v>38843.487000000001</v>
      </c>
      <c r="Z312" s="3">
        <v>39353.338000000003</v>
      </c>
      <c r="AA312" s="3">
        <v>37676.224999999999</v>
      </c>
      <c r="AB312" s="3">
        <v>38008.546000000002</v>
      </c>
      <c r="AC312" s="3">
        <v>38460.313000000002</v>
      </c>
      <c r="AD312" s="3">
        <v>37913.101000000002</v>
      </c>
      <c r="AE312" s="3">
        <v>37615.805999999997</v>
      </c>
      <c r="AF312" s="3">
        <v>37861.599000000002</v>
      </c>
      <c r="AG312" s="3">
        <v>38380.498</v>
      </c>
      <c r="AH312" s="3">
        <v>38923.927000000003</v>
      </c>
      <c r="AI312" s="3">
        <v>2014</v>
      </c>
      <c r="AL312" t="s">
        <v>10</v>
      </c>
      <c r="AM312" t="s">
        <v>3</v>
      </c>
      <c r="AN312" t="s">
        <v>11</v>
      </c>
      <c r="AQ312" t="s">
        <v>9</v>
      </c>
    </row>
    <row r="313" spans="1:43" x14ac:dyDescent="0.25">
      <c r="A313" t="s">
        <v>370</v>
      </c>
      <c r="B313" t="s">
        <v>371</v>
      </c>
      <c r="G313" s="3">
        <v>32354.566999999999</v>
      </c>
      <c r="H313" s="3"/>
      <c r="I313" s="3">
        <v>30849.829000000002</v>
      </c>
      <c r="J313" s="3">
        <v>30802.32</v>
      </c>
      <c r="K313" s="3">
        <v>31906.442999999999</v>
      </c>
      <c r="L313" s="3">
        <v>33561.932999999997</v>
      </c>
      <c r="M313" s="3">
        <v>34420.374000000003</v>
      </c>
      <c r="N313" s="3">
        <v>35248.917000000001</v>
      </c>
      <c r="O313" s="3">
        <v>35907.381999999998</v>
      </c>
      <c r="P313" s="3">
        <v>35905.671999999999</v>
      </c>
      <c r="Q313" s="3">
        <v>37318.947999999997</v>
      </c>
      <c r="R313" s="3">
        <v>38583.305</v>
      </c>
      <c r="S313" s="3">
        <v>38981.154999999999</v>
      </c>
      <c r="T313" s="3">
        <v>40255.42</v>
      </c>
      <c r="U313" s="3">
        <v>41366.949000000001</v>
      </c>
      <c r="V313" s="3">
        <v>42623.533000000003</v>
      </c>
      <c r="W313" s="3">
        <v>43332.131999999998</v>
      </c>
      <c r="X313" s="3">
        <v>43845.478000000003</v>
      </c>
      <c r="Y313" s="3">
        <v>45081.847999999998</v>
      </c>
      <c r="Z313" s="3">
        <v>44345.722999999998</v>
      </c>
      <c r="AA313" s="3">
        <v>44016.296999999999</v>
      </c>
      <c r="AB313" s="3">
        <v>44473.811000000002</v>
      </c>
      <c r="AC313" s="3">
        <v>44804.745999999999</v>
      </c>
      <c r="AD313" s="3">
        <v>45822.093000000001</v>
      </c>
      <c r="AE313" s="3">
        <v>46435.498</v>
      </c>
      <c r="AF313" s="3">
        <v>47142.23</v>
      </c>
      <c r="AG313" s="3">
        <v>47557.96</v>
      </c>
      <c r="AH313" s="3">
        <v>48323.737000000001</v>
      </c>
      <c r="AI313" s="3">
        <v>2014</v>
      </c>
      <c r="AL313" t="s">
        <v>10</v>
      </c>
      <c r="AM313" t="s">
        <v>3</v>
      </c>
      <c r="AN313" t="s">
        <v>11</v>
      </c>
      <c r="AQ313" t="s">
        <v>9</v>
      </c>
    </row>
    <row r="314" spans="1:43" x14ac:dyDescent="0.25">
      <c r="A314" t="s">
        <v>373</v>
      </c>
      <c r="B314" t="s">
        <v>374</v>
      </c>
      <c r="G314" s="3" t="s">
        <v>12</v>
      </c>
      <c r="H314" s="3"/>
      <c r="I314" s="3" t="s">
        <v>12</v>
      </c>
      <c r="J314" s="3" t="s">
        <v>12</v>
      </c>
      <c r="K314" s="3" t="s">
        <v>12</v>
      </c>
      <c r="L314" s="3">
        <v>15894.147000000001</v>
      </c>
      <c r="M314" s="3">
        <v>16470.416000000001</v>
      </c>
      <c r="N314" s="3">
        <v>17166.536</v>
      </c>
      <c r="O314" s="3">
        <v>17510.256000000001</v>
      </c>
      <c r="P314" s="3">
        <v>17835.307000000001</v>
      </c>
      <c r="Q314" s="3">
        <v>18767.620999999999</v>
      </c>
      <c r="R314" s="3">
        <v>19226.436000000002</v>
      </c>
      <c r="S314" s="3">
        <v>19505.315999999999</v>
      </c>
      <c r="T314" s="3">
        <v>19387.201000000001</v>
      </c>
      <c r="U314" s="3">
        <v>19621.293000000001</v>
      </c>
      <c r="V314" s="3">
        <v>20403.379000000001</v>
      </c>
      <c r="W314" s="3">
        <v>21004.326000000001</v>
      </c>
      <c r="X314" s="3">
        <v>21148.623</v>
      </c>
      <c r="Y314" s="3">
        <v>21993.946</v>
      </c>
      <c r="Z314" s="3">
        <v>22343.841</v>
      </c>
      <c r="AA314" s="3">
        <v>21460.976999999999</v>
      </c>
      <c r="AB314" s="3">
        <v>21874.38</v>
      </c>
      <c r="AC314" s="3">
        <v>22952.632000000001</v>
      </c>
      <c r="AD314" s="3">
        <v>23834.694</v>
      </c>
      <c r="AE314" s="3">
        <v>24653.038</v>
      </c>
      <c r="AF314" s="3">
        <v>25546.367999999999</v>
      </c>
      <c r="AG314" s="3">
        <v>26263.246999999999</v>
      </c>
      <c r="AH314" s="3">
        <v>27069.420999999998</v>
      </c>
      <c r="AI314" s="3">
        <v>2013</v>
      </c>
      <c r="AL314" t="s">
        <v>10</v>
      </c>
      <c r="AM314" t="s">
        <v>3</v>
      </c>
      <c r="AN314" t="s">
        <v>11</v>
      </c>
      <c r="AQ314" t="s">
        <v>9</v>
      </c>
    </row>
    <row r="315" spans="1:43" x14ac:dyDescent="0.25">
      <c r="A315" t="s">
        <v>376</v>
      </c>
      <c r="B315" t="s">
        <v>377</v>
      </c>
      <c r="G315" s="3">
        <v>142610.443</v>
      </c>
      <c r="H315" s="3"/>
      <c r="I315" s="3">
        <v>141506.41099999999</v>
      </c>
      <c r="J315" s="3">
        <v>127931.553</v>
      </c>
      <c r="K315" s="3">
        <v>125433.819</v>
      </c>
      <c r="L315" s="3">
        <v>126052.186</v>
      </c>
      <c r="M315" s="3">
        <v>113757.19100000001</v>
      </c>
      <c r="N315" s="3">
        <v>115518.47199999999</v>
      </c>
      <c r="O315" s="3">
        <v>112158.65300000001</v>
      </c>
      <c r="P315" s="3">
        <v>122150.28200000001</v>
      </c>
      <c r="Q315" s="3">
        <v>119655.143</v>
      </c>
      <c r="R315" s="3">
        <v>113058.871</v>
      </c>
      <c r="S315" s="3">
        <v>115879.08500000001</v>
      </c>
      <c r="T315" s="3">
        <v>117845.682</v>
      </c>
      <c r="U315" s="3">
        <v>122129.379</v>
      </c>
      <c r="V315" s="3">
        <v>117252.031</v>
      </c>
      <c r="W315" s="3">
        <v>121482.666</v>
      </c>
      <c r="X315" s="3">
        <v>124113.13400000001</v>
      </c>
      <c r="Y315" s="3">
        <v>123673.24</v>
      </c>
      <c r="Z315" s="3">
        <v>131003.485</v>
      </c>
      <c r="AA315" s="3">
        <v>125688.958</v>
      </c>
      <c r="AB315" s="3">
        <v>132101.40900000001</v>
      </c>
      <c r="AC315" s="3">
        <v>130960.73299999999</v>
      </c>
      <c r="AD315" s="3">
        <v>142072.08100000001</v>
      </c>
      <c r="AE315" s="3">
        <v>144115.03099999999</v>
      </c>
      <c r="AF315" s="3">
        <v>149429.389</v>
      </c>
      <c r="AG315" s="3">
        <v>151160.008</v>
      </c>
      <c r="AH315" s="3">
        <v>154586.288</v>
      </c>
      <c r="AI315" s="3">
        <v>2009</v>
      </c>
      <c r="AL315" t="s">
        <v>10</v>
      </c>
      <c r="AM315" t="s">
        <v>3</v>
      </c>
      <c r="AN315" t="s">
        <v>11</v>
      </c>
      <c r="AQ315" t="s">
        <v>9</v>
      </c>
    </row>
    <row r="316" spans="1:43" x14ac:dyDescent="0.25">
      <c r="A316" t="s">
        <v>379</v>
      </c>
      <c r="B316" t="s">
        <v>380</v>
      </c>
      <c r="G316" s="3">
        <v>171358.97099999999</v>
      </c>
      <c r="H316" s="3"/>
      <c r="I316" s="3">
        <v>170245.046</v>
      </c>
      <c r="J316" s="3">
        <v>171000.45699999999</v>
      </c>
      <c r="K316" s="3">
        <v>174466.16500000001</v>
      </c>
      <c r="L316" s="3">
        <v>175822.997</v>
      </c>
      <c r="M316" s="3">
        <v>174939.05</v>
      </c>
      <c r="N316" s="3">
        <v>183201.72099999999</v>
      </c>
      <c r="O316" s="3">
        <v>187739.51500000001</v>
      </c>
      <c r="P316" s="3">
        <v>192119.62400000001</v>
      </c>
      <c r="Q316" s="3">
        <v>192208.70499999999</v>
      </c>
      <c r="R316" s="3">
        <v>201465.27499999999</v>
      </c>
      <c r="S316" s="3">
        <v>209860.33199999999</v>
      </c>
      <c r="T316" s="3">
        <v>218325.747</v>
      </c>
      <c r="U316" s="3">
        <v>237737.01800000001</v>
      </c>
      <c r="V316" s="3">
        <v>251707.50599999999</v>
      </c>
      <c r="W316" s="3">
        <v>266220.01</v>
      </c>
      <c r="X316" s="3">
        <v>280662.326</v>
      </c>
      <c r="Y316" s="3">
        <v>297901.76</v>
      </c>
      <c r="Z316" s="3">
        <v>313164.51699999999</v>
      </c>
      <c r="AA316" s="3">
        <v>332123.85600000003</v>
      </c>
      <c r="AB316" s="3">
        <v>355456.72399999999</v>
      </c>
      <c r="AC316" s="3">
        <v>362850.87400000001</v>
      </c>
      <c r="AD316" s="3">
        <v>368251.35700000002</v>
      </c>
      <c r="AE316" s="3">
        <v>377728.82799999998</v>
      </c>
      <c r="AF316" s="3">
        <v>390815.03100000002</v>
      </c>
      <c r="AG316" s="3">
        <v>395405.94300000003</v>
      </c>
      <c r="AH316" s="3">
        <v>401314.68</v>
      </c>
      <c r="AI316" s="3">
        <v>2012</v>
      </c>
      <c r="AL316" t="s">
        <v>10</v>
      </c>
      <c r="AM316" t="s">
        <v>3</v>
      </c>
      <c r="AN316" t="s">
        <v>11</v>
      </c>
      <c r="AQ316" t="s">
        <v>9</v>
      </c>
    </row>
    <row r="317" spans="1:43" x14ac:dyDescent="0.25">
      <c r="A317" t="s">
        <v>382</v>
      </c>
      <c r="B317" t="s">
        <v>383</v>
      </c>
      <c r="G317" s="3">
        <v>401303.81699999998</v>
      </c>
      <c r="H317" s="3"/>
      <c r="I317" s="3">
        <v>411340.35100000002</v>
      </c>
      <c r="J317" s="3">
        <v>423546.44400000002</v>
      </c>
      <c r="K317" s="3">
        <v>433020.37199999997</v>
      </c>
      <c r="L317" s="3">
        <v>452442.84700000001</v>
      </c>
      <c r="M317" s="3">
        <v>468913.99599999998</v>
      </c>
      <c r="N317" s="3">
        <v>489939.47700000001</v>
      </c>
      <c r="O317" s="3">
        <v>513424.636</v>
      </c>
      <c r="P317" s="3">
        <v>523664.1</v>
      </c>
      <c r="Q317" s="3">
        <v>530294.19700000004</v>
      </c>
      <c r="R317" s="3">
        <v>543950.79500000004</v>
      </c>
      <c r="S317" s="3">
        <v>553008.88199999998</v>
      </c>
      <c r="T317" s="3">
        <v>557518.06200000003</v>
      </c>
      <c r="U317" s="3">
        <v>559493.66299999994</v>
      </c>
      <c r="V317" s="3">
        <v>578320.978</v>
      </c>
      <c r="W317" s="3">
        <v>589323.5</v>
      </c>
      <c r="X317" s="3">
        <v>598262.66599999997</v>
      </c>
      <c r="Y317" s="3">
        <v>609301.89199999999</v>
      </c>
      <c r="Z317" s="3">
        <v>603287.09699999995</v>
      </c>
      <c r="AA317" s="3">
        <v>586677.696</v>
      </c>
      <c r="AB317" s="3">
        <v>582336.06299999997</v>
      </c>
      <c r="AC317" s="3">
        <v>580306.28799999994</v>
      </c>
      <c r="AD317" s="3">
        <v>588552.67299999995</v>
      </c>
      <c r="AE317" s="3">
        <v>586153.28799999994</v>
      </c>
      <c r="AF317" s="3">
        <v>592110.73699999996</v>
      </c>
      <c r="AG317" s="3">
        <v>590771.35100000002</v>
      </c>
      <c r="AH317" s="3">
        <v>591718.82900000003</v>
      </c>
      <c r="AI317" s="3">
        <v>2014</v>
      </c>
      <c r="AL317" t="s">
        <v>10</v>
      </c>
      <c r="AM317" t="s">
        <v>3</v>
      </c>
      <c r="AN317" t="s">
        <v>11</v>
      </c>
      <c r="AQ317" t="s">
        <v>9</v>
      </c>
    </row>
    <row r="318" spans="1:43" x14ac:dyDescent="0.25">
      <c r="A318" t="s">
        <v>385</v>
      </c>
      <c r="B318" t="s">
        <v>386</v>
      </c>
      <c r="G318" s="3">
        <v>5376.8149999999996</v>
      </c>
      <c r="H318" s="3"/>
      <c r="I318" s="3">
        <v>5501.5640000000003</v>
      </c>
      <c r="J318" s="3">
        <v>5761.2709999999997</v>
      </c>
      <c r="K318" s="3">
        <v>5910.99</v>
      </c>
      <c r="L318" s="3">
        <v>5949.3620000000001</v>
      </c>
      <c r="M318" s="3">
        <v>6065.71</v>
      </c>
      <c r="N318" s="3">
        <v>6090.7110000000002</v>
      </c>
      <c r="O318" s="3">
        <v>6329.3029999999999</v>
      </c>
      <c r="P318" s="3">
        <v>6375.8609999999999</v>
      </c>
      <c r="Q318" s="3">
        <v>6282.3990000000003</v>
      </c>
      <c r="R318" s="3">
        <v>6577.7539999999999</v>
      </c>
      <c r="S318" s="3">
        <v>6756.8630000000003</v>
      </c>
      <c r="T318" s="3">
        <v>6572.9080000000004</v>
      </c>
      <c r="U318" s="3">
        <v>6292.0929999999998</v>
      </c>
      <c r="V318" s="3">
        <v>6263.6750000000002</v>
      </c>
      <c r="W318" s="3">
        <v>6302.2420000000002</v>
      </c>
      <c r="X318" s="3">
        <v>6510.9960000000001</v>
      </c>
      <c r="Y318" s="3">
        <v>6660.5659999999998</v>
      </c>
      <c r="Z318" s="3">
        <v>7053.9759999999997</v>
      </c>
      <c r="AA318" s="3">
        <v>7231.99</v>
      </c>
      <c r="AB318" s="3">
        <v>7573.9679999999998</v>
      </c>
      <c r="AC318" s="3">
        <v>7599.8029999999999</v>
      </c>
      <c r="AD318" s="3">
        <v>7310.192</v>
      </c>
      <c r="AE318" s="3">
        <v>7007.1729999999998</v>
      </c>
      <c r="AF318" s="3">
        <v>6975.8760000000002</v>
      </c>
      <c r="AG318" s="3">
        <v>7046.8459999999995</v>
      </c>
      <c r="AH318" s="3">
        <v>7032.7430000000004</v>
      </c>
      <c r="AI318" s="3">
        <v>2012</v>
      </c>
      <c r="AL318" t="s">
        <v>10</v>
      </c>
      <c r="AM318" t="s">
        <v>3</v>
      </c>
      <c r="AN318" t="s">
        <v>11</v>
      </c>
      <c r="AQ318" t="s">
        <v>9</v>
      </c>
    </row>
    <row r="319" spans="1:43" x14ac:dyDescent="0.25">
      <c r="A319" t="s">
        <v>388</v>
      </c>
      <c r="B319" t="s">
        <v>389</v>
      </c>
      <c r="G319" s="3">
        <v>33828.232000000004</v>
      </c>
      <c r="H319" s="3"/>
      <c r="I319" s="3">
        <v>34888.194000000003</v>
      </c>
      <c r="J319" s="3">
        <v>36451.667000000001</v>
      </c>
      <c r="K319" s="3">
        <v>36279.402000000002</v>
      </c>
      <c r="L319" s="3">
        <v>36927.067000000003</v>
      </c>
      <c r="M319" s="3">
        <v>37851.512000000002</v>
      </c>
      <c r="N319" s="3">
        <v>39383.866999999998</v>
      </c>
      <c r="O319" s="3">
        <v>39112.341</v>
      </c>
      <c r="P319" s="3">
        <v>39544.188000000002</v>
      </c>
      <c r="Q319" s="3">
        <v>40271.762000000002</v>
      </c>
      <c r="R319" s="3">
        <v>41113.122000000003</v>
      </c>
      <c r="S319" s="3">
        <v>41077.779000000002</v>
      </c>
      <c r="T319" s="3">
        <v>41524.766000000003</v>
      </c>
      <c r="U319" s="3">
        <v>42426.256000000001</v>
      </c>
      <c r="V319" s="3">
        <v>44717.192999999999</v>
      </c>
      <c r="W319" s="3">
        <v>47803.163999999997</v>
      </c>
      <c r="X319" s="3">
        <v>49660.661999999997</v>
      </c>
      <c r="Y319" s="3">
        <v>51482.385999999999</v>
      </c>
      <c r="Z319" s="3">
        <v>51920.004999999997</v>
      </c>
      <c r="AA319" s="3">
        <v>51016.69</v>
      </c>
      <c r="AB319" s="3">
        <v>51251.345999999998</v>
      </c>
      <c r="AC319" s="3">
        <v>52025.533000000003</v>
      </c>
      <c r="AD319" s="3">
        <v>52933.067000000003</v>
      </c>
      <c r="AE319" s="3">
        <v>53778.623</v>
      </c>
      <c r="AF319" s="3">
        <v>54844.277000000002</v>
      </c>
      <c r="AG319" s="3">
        <v>56061.178999999996</v>
      </c>
      <c r="AH319" s="3">
        <v>57465.381999999998</v>
      </c>
      <c r="AI319" s="3">
        <v>2015</v>
      </c>
      <c r="AL319" t="s">
        <v>10</v>
      </c>
      <c r="AM319" t="s">
        <v>3</v>
      </c>
      <c r="AN319" t="s">
        <v>11</v>
      </c>
      <c r="AQ319" t="s">
        <v>9</v>
      </c>
    </row>
    <row r="320" spans="1:43" x14ac:dyDescent="0.25">
      <c r="A320" t="s">
        <v>391</v>
      </c>
      <c r="B320" t="s">
        <v>392</v>
      </c>
      <c r="G320" s="3" t="s">
        <v>12</v>
      </c>
      <c r="H320" s="3"/>
      <c r="I320" s="3" t="s">
        <v>12</v>
      </c>
      <c r="J320" s="3" t="s">
        <v>12</v>
      </c>
      <c r="K320" s="3" t="s">
        <v>12</v>
      </c>
      <c r="L320" s="3" t="s">
        <v>12</v>
      </c>
      <c r="M320" s="3" t="s">
        <v>12</v>
      </c>
      <c r="N320" s="3" t="s">
        <v>12</v>
      </c>
      <c r="O320" s="3" t="s">
        <v>12</v>
      </c>
      <c r="P320" s="3" t="s">
        <v>12</v>
      </c>
      <c r="Q320" s="3" t="s">
        <v>12</v>
      </c>
      <c r="R320" s="3">
        <v>8994.1730000000007</v>
      </c>
      <c r="S320" s="3">
        <v>9238.8700000000008</v>
      </c>
      <c r="T320" s="3">
        <v>9752.2060000000001</v>
      </c>
      <c r="U320" s="3">
        <v>9095.89</v>
      </c>
      <c r="V320" s="3">
        <v>9690.3089999999993</v>
      </c>
      <c r="W320" s="3">
        <v>9760.2559999999994</v>
      </c>
      <c r="X320" s="3">
        <v>9555.0310000000009</v>
      </c>
      <c r="Y320" s="3">
        <v>9739.3809999999994</v>
      </c>
      <c r="Z320" s="3">
        <v>9447.6209999999992</v>
      </c>
      <c r="AA320" s="3">
        <v>8619.3369999999995</v>
      </c>
      <c r="AB320" s="3">
        <v>9112.09</v>
      </c>
      <c r="AC320" s="3">
        <v>9724.6849999999995</v>
      </c>
      <c r="AD320" s="3">
        <v>10226.624</v>
      </c>
      <c r="AE320" s="3">
        <v>10091.505999999999</v>
      </c>
      <c r="AF320" s="3">
        <v>10481.415999999999</v>
      </c>
      <c r="AG320" s="3">
        <v>10792.745999999999</v>
      </c>
      <c r="AH320" s="3">
        <v>10974.406000000001</v>
      </c>
      <c r="AI320" s="3">
        <v>2014</v>
      </c>
      <c r="AL320" t="s">
        <v>10</v>
      </c>
      <c r="AM320" t="s">
        <v>3</v>
      </c>
      <c r="AN320" t="s">
        <v>11</v>
      </c>
      <c r="AQ320" t="s">
        <v>9</v>
      </c>
    </row>
    <row r="321" spans="1:43" x14ac:dyDescent="0.25">
      <c r="A321" t="s">
        <v>394</v>
      </c>
      <c r="B321" t="s">
        <v>395</v>
      </c>
      <c r="G321" s="3">
        <v>2685.7220000000002</v>
      </c>
      <c r="H321" s="3"/>
      <c r="I321" s="3">
        <v>2876.72</v>
      </c>
      <c r="J321" s="3">
        <v>3047.48</v>
      </c>
      <c r="K321" s="3">
        <v>3147.1729999999998</v>
      </c>
      <c r="L321" s="3">
        <v>3170.5030000000002</v>
      </c>
      <c r="M321" s="3">
        <v>3160.6379999999999</v>
      </c>
      <c r="N321" s="3">
        <v>3324.7449999999999</v>
      </c>
      <c r="O321" s="3">
        <v>3468.0230000000001</v>
      </c>
      <c r="P321" s="3">
        <v>3647.549</v>
      </c>
      <c r="Q321" s="3">
        <v>3714.7559999999999</v>
      </c>
      <c r="R321" s="3">
        <v>3739.5650000000001</v>
      </c>
      <c r="S321" s="3">
        <v>3686.4</v>
      </c>
      <c r="T321" s="3">
        <v>3694.625</v>
      </c>
      <c r="U321" s="3">
        <v>3775.8150000000001</v>
      </c>
      <c r="V321" s="3">
        <v>3983.0540000000001</v>
      </c>
      <c r="W321" s="3">
        <v>4190.143</v>
      </c>
      <c r="X321" s="3">
        <v>4464.348</v>
      </c>
      <c r="Y321" s="3">
        <v>4915.326</v>
      </c>
      <c r="Z321" s="3">
        <v>5317.4040000000005</v>
      </c>
      <c r="AA321" s="3">
        <v>5427.3230000000003</v>
      </c>
      <c r="AB321" s="3">
        <v>5733.3019999999997</v>
      </c>
      <c r="AC321" s="3">
        <v>6250.1750000000002</v>
      </c>
      <c r="AD321" s="3">
        <v>6808.4480000000003</v>
      </c>
      <c r="AE321" s="3">
        <v>7257.4669999999996</v>
      </c>
      <c r="AF321" s="3">
        <v>7555.8050000000003</v>
      </c>
      <c r="AG321" s="3">
        <v>7852.54</v>
      </c>
      <c r="AH321" s="3">
        <v>8183.7370000000001</v>
      </c>
      <c r="AI321" s="3">
        <v>2013</v>
      </c>
      <c r="AL321" t="s">
        <v>10</v>
      </c>
      <c r="AM321" t="s">
        <v>3</v>
      </c>
      <c r="AN321" t="s">
        <v>11</v>
      </c>
      <c r="AQ321" t="s">
        <v>9</v>
      </c>
    </row>
    <row r="322" spans="1:43" x14ac:dyDescent="0.25">
      <c r="A322" t="s">
        <v>397</v>
      </c>
      <c r="B322" t="s">
        <v>398</v>
      </c>
      <c r="G322" s="3">
        <v>1317.64</v>
      </c>
      <c r="H322" s="3"/>
      <c r="I322" s="3">
        <v>1400.0719999999999</v>
      </c>
      <c r="J322" s="3">
        <v>1477.0250000000001</v>
      </c>
      <c r="K322" s="3">
        <v>1702.069</v>
      </c>
      <c r="L322" s="3">
        <v>1756.9770000000001</v>
      </c>
      <c r="M322" s="3">
        <v>1651.9469999999999</v>
      </c>
      <c r="N322" s="3">
        <v>1715.4949999999999</v>
      </c>
      <c r="O322" s="3">
        <v>1565.8520000000001</v>
      </c>
      <c r="P322" s="3">
        <v>1598.1780000000001</v>
      </c>
      <c r="Q322" s="3">
        <v>1587.8</v>
      </c>
      <c r="R322" s="3">
        <v>1511.365</v>
      </c>
      <c r="S322" s="3">
        <v>1474.431</v>
      </c>
      <c r="T322" s="3">
        <v>1468.229</v>
      </c>
      <c r="U322" s="3">
        <v>1496.463</v>
      </c>
      <c r="V322" s="3">
        <v>1469.732</v>
      </c>
      <c r="W322" s="3">
        <v>1491.922</v>
      </c>
      <c r="X322" s="3">
        <v>1490.9870000000001</v>
      </c>
      <c r="Y322" s="3">
        <v>1561.107</v>
      </c>
      <c r="Z322" s="3">
        <v>1626.65</v>
      </c>
      <c r="AA322" s="3">
        <v>1687.6420000000001</v>
      </c>
      <c r="AB322" s="3">
        <v>1744.37</v>
      </c>
      <c r="AC322" s="3">
        <v>1853.038</v>
      </c>
      <c r="AD322" s="3">
        <v>1922.6289999999999</v>
      </c>
      <c r="AE322" s="3">
        <v>1979.47</v>
      </c>
      <c r="AF322" s="3">
        <v>2096.1089999999999</v>
      </c>
      <c r="AG322" s="3">
        <v>2296.518</v>
      </c>
      <c r="AH322" s="3">
        <v>2307.9290000000001</v>
      </c>
      <c r="AI322" s="3">
        <v>2012</v>
      </c>
      <c r="AL322" t="s">
        <v>10</v>
      </c>
      <c r="AM322" t="s">
        <v>3</v>
      </c>
      <c r="AN322" t="s">
        <v>11</v>
      </c>
      <c r="AQ322" t="s">
        <v>9</v>
      </c>
    </row>
    <row r="323" spans="1:43" x14ac:dyDescent="0.25">
      <c r="A323" t="s">
        <v>400</v>
      </c>
      <c r="B323" t="s">
        <v>401</v>
      </c>
      <c r="G323" s="3">
        <v>3152250.9959999998</v>
      </c>
      <c r="H323" s="3"/>
      <c r="I323" s="3">
        <v>3063554.8169999998</v>
      </c>
      <c r="J323" s="3">
        <v>3040763.2779999999</v>
      </c>
      <c r="K323" s="3">
        <v>3116088.8339999998</v>
      </c>
      <c r="L323" s="3">
        <v>3206653.8620000002</v>
      </c>
      <c r="M323" s="3">
        <v>3348757.2880000002</v>
      </c>
      <c r="N323" s="3">
        <v>3328341.0780000002</v>
      </c>
      <c r="O323" s="3">
        <v>3469545.861</v>
      </c>
      <c r="P323" s="3">
        <v>3471906.8059999999</v>
      </c>
      <c r="Q323" s="3">
        <v>3424477.7940000002</v>
      </c>
      <c r="R323" s="3">
        <v>3058328.88</v>
      </c>
      <c r="S323" s="3">
        <v>2971674.659</v>
      </c>
      <c r="T323" s="3">
        <v>2911799.3679999998</v>
      </c>
      <c r="U323" s="3">
        <v>2978752.48</v>
      </c>
      <c r="V323" s="3">
        <v>3040170.304</v>
      </c>
      <c r="W323" s="3">
        <v>3046605.2540000002</v>
      </c>
      <c r="X323" s="3">
        <v>3134607.352</v>
      </c>
      <c r="Y323" s="3">
        <v>3244618.4929999998</v>
      </c>
      <c r="Z323" s="3">
        <v>3390015.798</v>
      </c>
      <c r="AA323" s="3">
        <v>3198588.9550000001</v>
      </c>
      <c r="AB323" s="3">
        <v>3555698.0690000001</v>
      </c>
      <c r="AC323" s="3">
        <v>3647342.432</v>
      </c>
      <c r="AD323" s="3">
        <v>3542234.1069999998</v>
      </c>
      <c r="AE323" s="3">
        <v>3978799.1880000001</v>
      </c>
      <c r="AF323" s="3">
        <v>4082818.7489999998</v>
      </c>
      <c r="AG323" s="3">
        <v>4135985.5819999999</v>
      </c>
      <c r="AH323" s="3">
        <v>4223125.977</v>
      </c>
      <c r="AI323" s="3">
        <v>2013</v>
      </c>
      <c r="AL323" t="s">
        <v>10</v>
      </c>
      <c r="AM323" t="s">
        <v>3</v>
      </c>
      <c r="AN323" t="s">
        <v>11</v>
      </c>
      <c r="AQ323" t="s">
        <v>9</v>
      </c>
    </row>
    <row r="324" spans="1:43" x14ac:dyDescent="0.25">
      <c r="A324" t="s">
        <v>403</v>
      </c>
      <c r="B324" t="s">
        <v>404</v>
      </c>
      <c r="G324" s="3">
        <v>6964.0839999999998</v>
      </c>
      <c r="H324" s="3"/>
      <c r="I324" s="3">
        <v>6981.8230000000003</v>
      </c>
      <c r="J324" s="3">
        <v>6815.7520000000004</v>
      </c>
      <c r="K324" s="3">
        <v>7159.9889999999996</v>
      </c>
      <c r="L324" s="3">
        <v>7918.71</v>
      </c>
      <c r="M324" s="3">
        <v>8375.9310000000005</v>
      </c>
      <c r="N324" s="3">
        <v>8479.241</v>
      </c>
      <c r="O324" s="3">
        <v>8890.9259999999995</v>
      </c>
      <c r="P324" s="3">
        <v>8721.116</v>
      </c>
      <c r="Q324" s="3">
        <v>8716.6029999999992</v>
      </c>
      <c r="R324" s="3">
        <v>8815.1720000000005</v>
      </c>
      <c r="S324" s="3">
        <v>8734.4009999999998</v>
      </c>
      <c r="T324" s="3">
        <v>9070.5740000000005</v>
      </c>
      <c r="U324" s="3">
        <v>9304.4249999999993</v>
      </c>
      <c r="V324" s="3">
        <v>9617.0550000000003</v>
      </c>
      <c r="W324" s="3">
        <v>10065.468999999999</v>
      </c>
      <c r="X324" s="3">
        <v>10658.364</v>
      </c>
      <c r="Y324" s="3">
        <v>11328.29</v>
      </c>
      <c r="Z324" s="3">
        <v>12175.728999999999</v>
      </c>
      <c r="AA324" s="3">
        <v>12115.772999999999</v>
      </c>
      <c r="AB324" s="3">
        <v>12939.504000000001</v>
      </c>
      <c r="AC324" s="3">
        <v>13564.137000000001</v>
      </c>
      <c r="AD324" s="3">
        <v>14152.348</v>
      </c>
      <c r="AE324" s="3">
        <v>14740.681</v>
      </c>
      <c r="AF324" s="3">
        <v>14857.252</v>
      </c>
      <c r="AG324" s="3">
        <v>14981.74</v>
      </c>
      <c r="AH324" s="3">
        <v>15239.767</v>
      </c>
      <c r="AI324" s="3">
        <v>2014</v>
      </c>
      <c r="AL324" t="s">
        <v>10</v>
      </c>
      <c r="AM324" t="s">
        <v>3</v>
      </c>
      <c r="AN324" t="s">
        <v>11</v>
      </c>
      <c r="AQ324" t="s">
        <v>9</v>
      </c>
    </row>
    <row r="325" spans="1:43" x14ac:dyDescent="0.25">
      <c r="A325" t="s">
        <v>406</v>
      </c>
      <c r="B325" t="s">
        <v>407</v>
      </c>
      <c r="G325" s="3">
        <v>44307.055999999997</v>
      </c>
      <c r="H325" s="3"/>
      <c r="I325" s="3">
        <v>43047.739000000001</v>
      </c>
      <c r="J325" s="3">
        <v>42204.951000000001</v>
      </c>
      <c r="K325" s="3">
        <v>42108.434999999998</v>
      </c>
      <c r="L325" s="3">
        <v>42956.402999999998</v>
      </c>
      <c r="M325" s="3">
        <v>43934.235000000001</v>
      </c>
      <c r="N325" s="3">
        <v>45439.837</v>
      </c>
      <c r="O325" s="3">
        <v>46702.023999999998</v>
      </c>
      <c r="P325" s="3">
        <v>44264.262999999999</v>
      </c>
      <c r="Q325" s="3">
        <v>44665.733</v>
      </c>
      <c r="R325" s="3">
        <v>46629.951999999997</v>
      </c>
      <c r="S325" s="3">
        <v>46880.506000000001</v>
      </c>
      <c r="T325" s="3">
        <v>47638.048999999999</v>
      </c>
      <c r="U325" s="3">
        <v>48955.41</v>
      </c>
      <c r="V325" s="3">
        <v>51184.071000000004</v>
      </c>
      <c r="W325" s="3">
        <v>52560.180999999997</v>
      </c>
      <c r="X325" s="3">
        <v>54228.250999999997</v>
      </c>
      <c r="Y325" s="3">
        <v>56682.313000000002</v>
      </c>
      <c r="Z325" s="3">
        <v>57868.519</v>
      </c>
      <c r="AA325" s="3">
        <v>58211.428999999996</v>
      </c>
      <c r="AB325" s="3">
        <v>61571.705999999998</v>
      </c>
      <c r="AC325" s="3">
        <v>62741.008000000002</v>
      </c>
      <c r="AD325" s="3">
        <v>65816.587</v>
      </c>
      <c r="AE325" s="3">
        <v>69242.660999999993</v>
      </c>
      <c r="AF325" s="3">
        <v>72047.891000000003</v>
      </c>
      <c r="AG325" s="3">
        <v>74874.659</v>
      </c>
      <c r="AH325" s="3">
        <v>78031.231</v>
      </c>
      <c r="AI325" s="3">
        <v>2014</v>
      </c>
      <c r="AL325" t="s">
        <v>10</v>
      </c>
      <c r="AM325" t="s">
        <v>3</v>
      </c>
      <c r="AN325" t="s">
        <v>11</v>
      </c>
      <c r="AQ325" t="s">
        <v>9</v>
      </c>
    </row>
    <row r="326" spans="1:43" x14ac:dyDescent="0.25">
      <c r="A326" t="s">
        <v>409</v>
      </c>
      <c r="B326" t="s">
        <v>410</v>
      </c>
      <c r="G326" s="3">
        <v>17853.942999999999</v>
      </c>
      <c r="H326" s="3"/>
      <c r="I326" s="3">
        <v>16559.837</v>
      </c>
      <c r="J326" s="3">
        <v>16852.47</v>
      </c>
      <c r="K326" s="3">
        <v>17522.428</v>
      </c>
      <c r="L326" s="3">
        <v>18402.147000000001</v>
      </c>
      <c r="M326" s="3">
        <v>19640.362000000001</v>
      </c>
      <c r="N326" s="3">
        <v>20850.177</v>
      </c>
      <c r="O326" s="3">
        <v>22310.407999999999</v>
      </c>
      <c r="P326" s="3">
        <v>23409.330999999998</v>
      </c>
      <c r="Q326" s="3">
        <v>24463.994999999999</v>
      </c>
      <c r="R326" s="3">
        <v>25775.191999999999</v>
      </c>
      <c r="S326" s="3">
        <v>26092.232</v>
      </c>
      <c r="T326" s="3">
        <v>26476.998</v>
      </c>
      <c r="U326" s="3">
        <v>27437.216</v>
      </c>
      <c r="V326" s="3">
        <v>28867.38</v>
      </c>
      <c r="W326" s="3">
        <v>29904.432000000001</v>
      </c>
      <c r="X326" s="3">
        <v>31770.293000000001</v>
      </c>
      <c r="Y326" s="3">
        <v>34086.493999999999</v>
      </c>
      <c r="Z326" s="3">
        <v>35431.953999999998</v>
      </c>
      <c r="AA326" s="3">
        <v>36346.008999999998</v>
      </c>
      <c r="AB326" s="3">
        <v>37802.421000000002</v>
      </c>
      <c r="AC326" s="3">
        <v>39561.035000000003</v>
      </c>
      <c r="AD326" s="3">
        <v>40256.607000000004</v>
      </c>
      <c r="AE326" s="3">
        <v>40953.764000000003</v>
      </c>
      <c r="AF326" s="3">
        <v>42414.133999999998</v>
      </c>
      <c r="AG326" s="3">
        <v>43924.512999999999</v>
      </c>
      <c r="AH326" s="3">
        <v>45466.17</v>
      </c>
      <c r="AI326" s="3">
        <v>2014</v>
      </c>
      <c r="AL326" t="s">
        <v>10</v>
      </c>
      <c r="AM326" t="s">
        <v>3</v>
      </c>
      <c r="AN326" t="s">
        <v>11</v>
      </c>
      <c r="AQ326" t="s">
        <v>9</v>
      </c>
    </row>
    <row r="327" spans="1:43" x14ac:dyDescent="0.25">
      <c r="A327" t="s">
        <v>412</v>
      </c>
      <c r="B327" t="s">
        <v>413</v>
      </c>
      <c r="G327" s="3">
        <v>12411.855</v>
      </c>
      <c r="H327" s="3"/>
      <c r="I327" s="3">
        <v>12863.001</v>
      </c>
      <c r="J327" s="3">
        <v>13272.449000000001</v>
      </c>
      <c r="K327" s="3">
        <v>13168.966</v>
      </c>
      <c r="L327" s="3">
        <v>13343.669</v>
      </c>
      <c r="M327" s="3">
        <v>13614.779</v>
      </c>
      <c r="N327" s="3">
        <v>14038.076999999999</v>
      </c>
      <c r="O327" s="3">
        <v>14594.025</v>
      </c>
      <c r="P327" s="3">
        <v>15216.275</v>
      </c>
      <c r="Q327" s="3">
        <v>15718.804</v>
      </c>
      <c r="R327" s="3">
        <v>16199.846</v>
      </c>
      <c r="S327" s="3">
        <v>16398.632000000001</v>
      </c>
      <c r="T327" s="3">
        <v>16434.47</v>
      </c>
      <c r="U327" s="3">
        <v>16219.911</v>
      </c>
      <c r="V327" s="3">
        <v>16474.213</v>
      </c>
      <c r="W327" s="3">
        <v>16569.868999999999</v>
      </c>
      <c r="X327" s="3">
        <v>16796.830999999998</v>
      </c>
      <c r="Y327" s="3">
        <v>17181.598999999998</v>
      </c>
      <c r="Z327" s="3">
        <v>17191.055</v>
      </c>
      <c r="AA327" s="3">
        <v>16663.311000000002</v>
      </c>
      <c r="AB327" s="3">
        <v>16971.825000000001</v>
      </c>
      <c r="AC327" s="3">
        <v>16686.236000000001</v>
      </c>
      <c r="AD327" s="3">
        <v>16079.25</v>
      </c>
      <c r="AE327" s="3">
        <v>15908.208000000001</v>
      </c>
      <c r="AF327" s="3">
        <v>16147.699000000001</v>
      </c>
      <c r="AG327" s="3">
        <v>16383.956</v>
      </c>
      <c r="AH327" s="3">
        <v>16624.900000000001</v>
      </c>
      <c r="AI327" s="3">
        <v>2014</v>
      </c>
      <c r="AL327" t="s">
        <v>10</v>
      </c>
      <c r="AM327" t="s">
        <v>3</v>
      </c>
      <c r="AN327" t="s">
        <v>11</v>
      </c>
      <c r="AQ327" t="s">
        <v>9</v>
      </c>
    </row>
    <row r="328" spans="1:43" x14ac:dyDescent="0.25">
      <c r="A328" t="s">
        <v>414</v>
      </c>
      <c r="B328" t="s">
        <v>415</v>
      </c>
      <c r="G328" s="3">
        <v>187283.97899999999</v>
      </c>
      <c r="H328" s="3"/>
      <c r="I328" s="3">
        <v>180902.399</v>
      </c>
      <c r="J328" s="3">
        <v>199556.378</v>
      </c>
      <c r="K328" s="3">
        <v>195956.878</v>
      </c>
      <c r="L328" s="3">
        <v>197487.003</v>
      </c>
      <c r="M328" s="3">
        <v>199784.89600000001</v>
      </c>
      <c r="N328" s="3">
        <v>203917.842</v>
      </c>
      <c r="O328" s="3">
        <v>256597.37400000001</v>
      </c>
      <c r="P328" s="3">
        <v>274558.61300000001</v>
      </c>
      <c r="Q328" s="3">
        <v>275418.37400000001</v>
      </c>
      <c r="R328" s="3">
        <v>286735.73700000002</v>
      </c>
      <c r="S328" s="3">
        <v>289092.33</v>
      </c>
      <c r="T328" s="3">
        <v>301029.78200000001</v>
      </c>
      <c r="U328" s="3">
        <v>297807.76</v>
      </c>
      <c r="V328" s="3">
        <v>325400.516</v>
      </c>
      <c r="W328" s="3">
        <v>306855.31099999999</v>
      </c>
      <c r="X328" s="3">
        <v>328564.84399999998</v>
      </c>
      <c r="Y328" s="3">
        <v>325477.95600000001</v>
      </c>
      <c r="Z328" s="3">
        <v>284062.40700000001</v>
      </c>
      <c r="AA328" s="3">
        <v>302824.36800000002</v>
      </c>
      <c r="AB328" s="3">
        <v>360890.73</v>
      </c>
      <c r="AC328" s="3">
        <v>392314.24200000003</v>
      </c>
      <c r="AD328" s="3">
        <v>382576.45899999997</v>
      </c>
      <c r="AE328" s="3">
        <v>359304.21799999999</v>
      </c>
      <c r="AF328" s="3">
        <v>341811.93699999998</v>
      </c>
      <c r="AG328" s="3">
        <v>328317.424</v>
      </c>
      <c r="AH328" s="3">
        <v>322017.04700000002</v>
      </c>
      <c r="AI328" s="3">
        <v>2014</v>
      </c>
      <c r="AL328" t="s">
        <v>10</v>
      </c>
      <c r="AM328" t="s">
        <v>3</v>
      </c>
      <c r="AN328" t="s">
        <v>11</v>
      </c>
      <c r="AQ328" t="s">
        <v>9</v>
      </c>
    </row>
    <row r="329" spans="1:43" x14ac:dyDescent="0.25">
      <c r="A329" t="s">
        <v>417</v>
      </c>
      <c r="B329" t="s">
        <v>418</v>
      </c>
      <c r="G329" s="3">
        <v>17543.257000000001</v>
      </c>
      <c r="H329" s="3"/>
      <c r="I329" s="3">
        <v>15298.531000000001</v>
      </c>
      <c r="J329" s="3">
        <v>14011.162</v>
      </c>
      <c r="K329" s="3">
        <v>14303.548000000001</v>
      </c>
      <c r="L329" s="3">
        <v>14957.188</v>
      </c>
      <c r="M329" s="3">
        <v>16120.536</v>
      </c>
      <c r="N329" s="3">
        <v>16850.689999999999</v>
      </c>
      <c r="O329" s="3">
        <v>15915.223</v>
      </c>
      <c r="P329" s="3">
        <v>15224.767</v>
      </c>
      <c r="Q329" s="3">
        <v>15121.343999999999</v>
      </c>
      <c r="R329" s="3">
        <v>15578.817999999999</v>
      </c>
      <c r="S329" s="3">
        <v>16469.659</v>
      </c>
      <c r="T329" s="3">
        <v>17811.192999999999</v>
      </c>
      <c r="U329" s="3">
        <v>18940.52</v>
      </c>
      <c r="V329" s="3">
        <v>20625.159</v>
      </c>
      <c r="W329" s="3">
        <v>21624.986000000001</v>
      </c>
      <c r="X329" s="3">
        <v>23504.85</v>
      </c>
      <c r="Y329" s="3">
        <v>25268.536</v>
      </c>
      <c r="Z329" s="3">
        <v>28063.404999999999</v>
      </c>
      <c r="AA329" s="3">
        <v>26329.271000000001</v>
      </c>
      <c r="AB329" s="3">
        <v>26306.43</v>
      </c>
      <c r="AC329" s="3">
        <v>26710.120999999999</v>
      </c>
      <c r="AD329" s="3">
        <v>27019.242999999999</v>
      </c>
      <c r="AE329" s="3">
        <v>28041.059000000001</v>
      </c>
      <c r="AF329" s="3">
        <v>28931.413</v>
      </c>
      <c r="AG329" s="3">
        <v>30034.98</v>
      </c>
      <c r="AH329" s="3">
        <v>31257.151000000002</v>
      </c>
      <c r="AI329" s="3">
        <v>2014</v>
      </c>
      <c r="AL329" t="s">
        <v>10</v>
      </c>
      <c r="AM329" t="s">
        <v>3</v>
      </c>
      <c r="AN329" t="s">
        <v>11</v>
      </c>
      <c r="AQ329" t="s">
        <v>9</v>
      </c>
    </row>
    <row r="330" spans="1:43" x14ac:dyDescent="0.25">
      <c r="A330" t="s">
        <v>420</v>
      </c>
      <c r="B330" t="s">
        <v>421</v>
      </c>
      <c r="G330" s="3" t="s">
        <v>12</v>
      </c>
      <c r="H330" s="3"/>
      <c r="I330" s="3" t="s">
        <v>12</v>
      </c>
      <c r="J330" s="3">
        <v>201887.505</v>
      </c>
      <c r="K330" s="3">
        <v>184571.70699999999</v>
      </c>
      <c r="L330" s="3">
        <v>161022.59400000001</v>
      </c>
      <c r="M330" s="3">
        <v>154628.92199999999</v>
      </c>
      <c r="N330" s="3">
        <v>149050.27299999999</v>
      </c>
      <c r="O330" s="3">
        <v>151620.06599999999</v>
      </c>
      <c r="P330" s="3">
        <v>143808.07800000001</v>
      </c>
      <c r="Q330" s="3">
        <v>153566.14799999999</v>
      </c>
      <c r="R330" s="3">
        <v>169685.94500000001</v>
      </c>
      <c r="S330" s="3">
        <v>179675.804</v>
      </c>
      <c r="T330" s="3">
        <v>188458.81899999999</v>
      </c>
      <c r="U330" s="3">
        <v>203108.45499999999</v>
      </c>
      <c r="V330" s="3">
        <v>218390.166</v>
      </c>
      <c r="W330" s="3">
        <v>233312.98199999999</v>
      </c>
      <c r="X330" s="3">
        <v>253042.804</v>
      </c>
      <c r="Y330" s="3">
        <v>274640.09100000001</v>
      </c>
      <c r="Z330" s="3">
        <v>289255.78100000002</v>
      </c>
      <c r="AA330" s="3">
        <v>266507.07</v>
      </c>
      <c r="AB330" s="3">
        <v>278304.99699999997</v>
      </c>
      <c r="AC330" s="3">
        <v>290069.12400000001</v>
      </c>
      <c r="AD330" s="3">
        <v>299303.565</v>
      </c>
      <c r="AE330" s="3">
        <v>302350.54599999997</v>
      </c>
      <c r="AF330" s="3">
        <v>298759.12599999999</v>
      </c>
      <c r="AG330" s="3">
        <v>287331.40000000002</v>
      </c>
      <c r="AH330" s="3">
        <v>285530.38900000002</v>
      </c>
      <c r="AI330" s="3">
        <v>2014</v>
      </c>
      <c r="AL330" t="s">
        <v>10</v>
      </c>
      <c r="AM330" t="s">
        <v>3</v>
      </c>
      <c r="AN330" t="s">
        <v>11</v>
      </c>
      <c r="AQ330" t="s">
        <v>9</v>
      </c>
    </row>
    <row r="331" spans="1:43" x14ac:dyDescent="0.25">
      <c r="A331" t="s">
        <v>423</v>
      </c>
      <c r="B331" t="s">
        <v>424</v>
      </c>
      <c r="G331" s="3">
        <v>247602.61499999999</v>
      </c>
      <c r="H331" s="3"/>
      <c r="I331" s="3">
        <v>229887.19399999999</v>
      </c>
      <c r="J331" s="3">
        <v>244897.10399999999</v>
      </c>
      <c r="K331" s="3">
        <v>233852.81599999999</v>
      </c>
      <c r="L331" s="3">
        <v>146618.41899999999</v>
      </c>
      <c r="M331" s="3">
        <v>193367.94399999999</v>
      </c>
      <c r="N331" s="3">
        <v>218252.158</v>
      </c>
      <c r="O331" s="3">
        <v>239533.19899999999</v>
      </c>
      <c r="P331" s="3">
        <v>237810.72</v>
      </c>
      <c r="Q331" s="3">
        <v>225626.647</v>
      </c>
      <c r="R331" s="3">
        <v>219375.443</v>
      </c>
      <c r="S331" s="3">
        <v>222608.42</v>
      </c>
      <c r="T331" s="3">
        <v>241492.68299999999</v>
      </c>
      <c r="U331" s="3">
        <v>240563.274</v>
      </c>
      <c r="V331" s="3">
        <v>254552.709</v>
      </c>
      <c r="W331" s="3">
        <v>274567.092</v>
      </c>
      <c r="X331" s="3">
        <v>294333.33299999998</v>
      </c>
      <c r="Y331" s="3">
        <v>309891.304</v>
      </c>
      <c r="Z331" s="3">
        <v>333684.21100000001</v>
      </c>
      <c r="AA331" s="3">
        <v>347216.495</v>
      </c>
      <c r="AB331" s="3">
        <v>357900</v>
      </c>
      <c r="AC331" s="3">
        <v>377058.82400000002</v>
      </c>
      <c r="AD331" s="3">
        <v>398476.19</v>
      </c>
      <c r="AE331" s="3">
        <v>405648.14799999999</v>
      </c>
      <c r="AF331" s="3">
        <v>422227.26899999997</v>
      </c>
      <c r="AG331" s="3">
        <v>437545.84700000001</v>
      </c>
      <c r="AH331" s="3">
        <v>456501.31800000003</v>
      </c>
      <c r="AI331" s="3">
        <v>2012</v>
      </c>
      <c r="AL331" t="s">
        <v>10</v>
      </c>
      <c r="AM331" t="s">
        <v>3</v>
      </c>
      <c r="AN331" t="s">
        <v>11</v>
      </c>
      <c r="AQ331" t="s">
        <v>9</v>
      </c>
    </row>
    <row r="332" spans="1:43" x14ac:dyDescent="0.25">
      <c r="A332" t="s">
        <v>426</v>
      </c>
      <c r="B332" t="s">
        <v>427</v>
      </c>
      <c r="G332" s="3" t="s">
        <v>12</v>
      </c>
      <c r="H332" s="3"/>
      <c r="I332" s="3" t="s">
        <v>12</v>
      </c>
      <c r="J332" s="3" t="s">
        <v>12</v>
      </c>
      <c r="K332" s="3" t="s">
        <v>12</v>
      </c>
      <c r="L332" s="3" t="s">
        <v>12</v>
      </c>
      <c r="M332" s="3" t="s">
        <v>12</v>
      </c>
      <c r="N332" s="3" t="s">
        <v>12</v>
      </c>
      <c r="O332" s="3" t="s">
        <v>12</v>
      </c>
      <c r="P332" s="3">
        <v>6924.0259999999998</v>
      </c>
      <c r="Q332" s="3">
        <v>6849.1270000000004</v>
      </c>
      <c r="R332" s="3">
        <v>7174.1940000000004</v>
      </c>
      <c r="S332" s="3">
        <v>7666.0910000000003</v>
      </c>
      <c r="T332" s="3">
        <v>8066.0460000000003</v>
      </c>
      <c r="U332" s="3">
        <v>8375.3269999999993</v>
      </c>
      <c r="V332" s="3">
        <v>8566.7450000000008</v>
      </c>
      <c r="W332" s="3">
        <v>9146.9629999999997</v>
      </c>
      <c r="X332" s="3">
        <v>9264.1630000000005</v>
      </c>
      <c r="Y332" s="3">
        <v>9308.2150000000001</v>
      </c>
      <c r="Z332" s="3">
        <v>9513.17</v>
      </c>
      <c r="AA332" s="3">
        <v>8840.0849999999991</v>
      </c>
      <c r="AB332" s="3">
        <v>8577.2659999999996</v>
      </c>
      <c r="AC332" s="3">
        <v>9037.9490000000005</v>
      </c>
      <c r="AD332" s="3">
        <v>9073.2530000000006</v>
      </c>
      <c r="AE332" s="3">
        <v>8905.4509999999991</v>
      </c>
      <c r="AF332" s="3">
        <v>9004.5439999999999</v>
      </c>
      <c r="AG332" s="3">
        <v>9162.8269999999993</v>
      </c>
      <c r="AH332" s="3">
        <v>9237.5220000000008</v>
      </c>
      <c r="AI332" s="3">
        <v>2011</v>
      </c>
      <c r="AL332" t="s">
        <v>10</v>
      </c>
      <c r="AM332" t="s">
        <v>3</v>
      </c>
      <c r="AN332" t="s">
        <v>11</v>
      </c>
      <c r="AQ332" t="s">
        <v>9</v>
      </c>
    </row>
    <row r="333" spans="1:43" x14ac:dyDescent="0.25">
      <c r="A333" t="s">
        <v>429</v>
      </c>
      <c r="B333" t="s">
        <v>430</v>
      </c>
      <c r="G333" s="3" t="s">
        <v>12</v>
      </c>
      <c r="H333" s="3"/>
      <c r="I333" s="3" t="s">
        <v>12</v>
      </c>
      <c r="J333" s="3" t="s">
        <v>12</v>
      </c>
      <c r="K333" s="3" t="s">
        <v>12</v>
      </c>
      <c r="L333" s="3" t="s">
        <v>12</v>
      </c>
      <c r="M333" s="3" t="s">
        <v>12</v>
      </c>
      <c r="N333" s="3" t="s">
        <v>12</v>
      </c>
      <c r="O333" s="3" t="s">
        <v>12</v>
      </c>
      <c r="P333" s="3" t="s">
        <v>12</v>
      </c>
      <c r="Q333" s="3" t="s">
        <v>12</v>
      </c>
      <c r="R333" s="3" t="s">
        <v>12</v>
      </c>
      <c r="S333" s="3" t="s">
        <v>12</v>
      </c>
      <c r="T333" s="3" t="s">
        <v>12</v>
      </c>
      <c r="U333" s="3" t="s">
        <v>12</v>
      </c>
      <c r="V333" s="3">
        <v>54480.120999999999</v>
      </c>
      <c r="W333" s="3">
        <v>54892.892</v>
      </c>
      <c r="X333" s="3">
        <v>56321.669000000002</v>
      </c>
      <c r="Y333" s="3">
        <v>59831.813999999998</v>
      </c>
      <c r="Z333" s="3">
        <v>60476.855000000003</v>
      </c>
      <c r="AA333" s="3">
        <v>52488.18</v>
      </c>
      <c r="AB333" s="3">
        <v>49784.076000000001</v>
      </c>
      <c r="AC333" s="3">
        <v>44799.851000000002</v>
      </c>
      <c r="AD333" s="3">
        <v>41168.315000000002</v>
      </c>
      <c r="AE333" s="3">
        <v>39064.455000000002</v>
      </c>
      <c r="AF333" s="3">
        <v>38698.421000000002</v>
      </c>
      <c r="AG333" s="3">
        <v>39098.455999999998</v>
      </c>
      <c r="AH333" s="3">
        <v>39553.726000000002</v>
      </c>
      <c r="AI333" s="3">
        <v>2013</v>
      </c>
      <c r="AL333" t="s">
        <v>10</v>
      </c>
      <c r="AM333" t="s">
        <v>3</v>
      </c>
      <c r="AN333" t="s">
        <v>11</v>
      </c>
      <c r="AQ333" t="s">
        <v>9</v>
      </c>
    </row>
    <row r="334" spans="1:43" x14ac:dyDescent="0.25">
      <c r="A334" t="s">
        <v>431</v>
      </c>
      <c r="B334" t="s">
        <v>432</v>
      </c>
      <c r="G334" s="3">
        <v>4348525.2829999998</v>
      </c>
      <c r="H334" s="3"/>
      <c r="I334" s="3">
        <v>4277991.4349999996</v>
      </c>
      <c r="J334" s="3">
        <v>4184146.0720000002</v>
      </c>
      <c r="K334" s="3">
        <v>4180947.713</v>
      </c>
      <c r="L334" s="3">
        <v>4193471.943</v>
      </c>
      <c r="M334" s="3">
        <v>4198237.2300000004</v>
      </c>
      <c r="N334" s="3">
        <v>4182680.3</v>
      </c>
      <c r="O334" s="3">
        <v>4147223.571</v>
      </c>
      <c r="P334" s="3">
        <v>4174063.0830000001</v>
      </c>
      <c r="Q334" s="3">
        <v>4201992.4390000002</v>
      </c>
      <c r="R334" s="3">
        <v>4146525.2689999999</v>
      </c>
      <c r="S334" s="3">
        <v>4202610.9630000005</v>
      </c>
      <c r="T334" s="3">
        <v>4220921.1720000003</v>
      </c>
      <c r="U334" s="3">
        <v>4407669.2640000004</v>
      </c>
      <c r="V334" s="3">
        <v>4473473.8020000001</v>
      </c>
      <c r="W334" s="3">
        <v>4673991.2819999997</v>
      </c>
      <c r="X334" s="3">
        <v>4965146.693</v>
      </c>
      <c r="Y334" s="3">
        <v>4854020.409</v>
      </c>
      <c r="Z334" s="3">
        <v>5093615.0020000003</v>
      </c>
      <c r="AA334" s="3">
        <v>5145478.7939999998</v>
      </c>
      <c r="AB334" s="3">
        <v>5224866.3779999996</v>
      </c>
      <c r="AC334" s="3">
        <v>5325909.8490000004</v>
      </c>
      <c r="AD334" s="3">
        <v>5419745.4919999996</v>
      </c>
      <c r="AE334" s="3">
        <v>5493572.4050000003</v>
      </c>
      <c r="AF334" s="3">
        <v>5598947.6809999999</v>
      </c>
      <c r="AG334" s="3">
        <v>5736866.4380000001</v>
      </c>
      <c r="AH334" s="3">
        <v>5892818.4890000001</v>
      </c>
      <c r="AI334" s="3">
        <v>2011</v>
      </c>
      <c r="AL334" t="s">
        <v>10</v>
      </c>
      <c r="AM334" t="s">
        <v>3</v>
      </c>
      <c r="AN334" t="s">
        <v>11</v>
      </c>
      <c r="AQ334" t="s">
        <v>9</v>
      </c>
    </row>
    <row r="335" spans="1:43" x14ac:dyDescent="0.25">
      <c r="A335" t="s">
        <v>434</v>
      </c>
      <c r="B335" t="s">
        <v>435</v>
      </c>
      <c r="G335" s="3">
        <v>60517.658000000003</v>
      </c>
      <c r="H335" s="3"/>
      <c r="I335" s="3">
        <v>62880.165999999997</v>
      </c>
      <c r="J335" s="3">
        <v>61904.832999999999</v>
      </c>
      <c r="K335" s="3">
        <v>60743.464999999997</v>
      </c>
      <c r="L335" s="3">
        <v>59682.572</v>
      </c>
      <c r="M335" s="3">
        <v>58369.642999999996</v>
      </c>
      <c r="N335" s="3">
        <v>58898.82</v>
      </c>
      <c r="O335" s="3">
        <v>58978.044999999998</v>
      </c>
      <c r="P335" s="3">
        <v>59196.642</v>
      </c>
      <c r="Q335" s="3">
        <v>57345.798999999999</v>
      </c>
      <c r="R335" s="3">
        <v>58694.548999999999</v>
      </c>
      <c r="S335" s="3">
        <v>57601.928</v>
      </c>
      <c r="T335" s="3">
        <v>56293.618999999999</v>
      </c>
      <c r="U335" s="3">
        <v>59494.970999999998</v>
      </c>
      <c r="V335" s="3">
        <v>63065.828000000001</v>
      </c>
      <c r="W335" s="3">
        <v>65421.906999999999</v>
      </c>
      <c r="X335" s="3">
        <v>66801.593999999997</v>
      </c>
      <c r="Y335" s="3">
        <v>68478.341</v>
      </c>
      <c r="Z335" s="3">
        <v>71814.067999999999</v>
      </c>
      <c r="AA335" s="3">
        <v>70730.861000000004</v>
      </c>
      <c r="AB335" s="3">
        <v>71672.592000000004</v>
      </c>
      <c r="AC335" s="3">
        <v>76552.686000000002</v>
      </c>
      <c r="AD335" s="3">
        <v>78410.048999999999</v>
      </c>
      <c r="AE335" s="3">
        <v>78360.725000000006</v>
      </c>
      <c r="AF335" s="3">
        <v>79033.073000000004</v>
      </c>
      <c r="AG335" s="3">
        <v>80141.167000000001</v>
      </c>
      <c r="AH335" s="3">
        <v>80306.248999999996</v>
      </c>
      <c r="AI335" s="3">
        <v>2010</v>
      </c>
      <c r="AL335" t="s">
        <v>10</v>
      </c>
      <c r="AM335" t="s">
        <v>3</v>
      </c>
      <c r="AN335" t="s">
        <v>11</v>
      </c>
      <c r="AQ335" t="s">
        <v>9</v>
      </c>
    </row>
    <row r="336" spans="1:43" x14ac:dyDescent="0.25">
      <c r="A336" t="s">
        <v>437</v>
      </c>
      <c r="B336" t="s">
        <v>438</v>
      </c>
      <c r="G336" s="3">
        <v>325224.95</v>
      </c>
      <c r="H336" s="3"/>
      <c r="I336" s="3">
        <v>324330.52100000001</v>
      </c>
      <c r="J336" s="3">
        <v>319554.07400000002</v>
      </c>
      <c r="K336" s="3">
        <v>314133.875</v>
      </c>
      <c r="L336" s="3">
        <v>305142.23300000001</v>
      </c>
      <c r="M336" s="3">
        <v>312807.39899999998</v>
      </c>
      <c r="N336" s="3">
        <v>310936.10499999998</v>
      </c>
      <c r="O336" s="3">
        <v>312820.77600000001</v>
      </c>
      <c r="P336" s="3">
        <v>323378.03200000001</v>
      </c>
      <c r="Q336" s="3">
        <v>335651.84100000001</v>
      </c>
      <c r="R336" s="3">
        <v>337849.94199999998</v>
      </c>
      <c r="S336" s="3">
        <v>344337.636</v>
      </c>
      <c r="T336" s="3">
        <v>337554.59399999998</v>
      </c>
      <c r="U336" s="3">
        <v>350549.64399999997</v>
      </c>
      <c r="V336" s="3">
        <v>361179.88400000002</v>
      </c>
      <c r="W336" s="3">
        <v>371189.69400000002</v>
      </c>
      <c r="X336" s="3">
        <v>370110.527</v>
      </c>
      <c r="Y336" s="3">
        <v>377881.53200000001</v>
      </c>
      <c r="Z336" s="3">
        <v>381110.34899999999</v>
      </c>
      <c r="AA336" s="3">
        <v>379552.25199999998</v>
      </c>
      <c r="AB336" s="3">
        <v>384310.38400000002</v>
      </c>
      <c r="AC336" s="3">
        <v>379925.57799999998</v>
      </c>
      <c r="AD336" s="3">
        <v>385194.87300000002</v>
      </c>
      <c r="AE336" s="3">
        <v>387764.462</v>
      </c>
      <c r="AF336" s="3">
        <v>394501.81900000002</v>
      </c>
      <c r="AG336" s="3">
        <v>402820.70600000001</v>
      </c>
      <c r="AH336" s="3">
        <v>414558.28399999999</v>
      </c>
      <c r="AI336" s="3">
        <v>2011</v>
      </c>
      <c r="AL336" t="s">
        <v>10</v>
      </c>
      <c r="AM336" t="s">
        <v>3</v>
      </c>
      <c r="AN336" t="s">
        <v>11</v>
      </c>
      <c r="AQ336" t="s">
        <v>9</v>
      </c>
    </row>
    <row r="337" spans="1:43" x14ac:dyDescent="0.25">
      <c r="A337" t="s">
        <v>440</v>
      </c>
      <c r="B337" t="s">
        <v>441</v>
      </c>
      <c r="G337" s="3" t="s">
        <v>12</v>
      </c>
      <c r="H337" s="3"/>
      <c r="I337" s="3" t="s">
        <v>12</v>
      </c>
      <c r="J337" s="3" t="s">
        <v>12</v>
      </c>
      <c r="K337" s="3" t="s">
        <v>12</v>
      </c>
      <c r="L337" s="3" t="s">
        <v>12</v>
      </c>
      <c r="M337" s="3" t="s">
        <v>12</v>
      </c>
      <c r="N337" s="3" t="s">
        <v>12</v>
      </c>
      <c r="O337" s="3">
        <v>271142.24900000001</v>
      </c>
      <c r="P337" s="3">
        <v>277732.24400000001</v>
      </c>
      <c r="Q337" s="3">
        <v>244882.06899999999</v>
      </c>
      <c r="R337" s="3">
        <v>264727.50199999998</v>
      </c>
      <c r="S337" s="3">
        <v>278422.91700000002</v>
      </c>
      <c r="T337" s="3">
        <v>298370.18</v>
      </c>
      <c r="U337" s="3">
        <v>312354.07699999999</v>
      </c>
      <c r="V337" s="3">
        <v>341406.90100000001</v>
      </c>
      <c r="W337" s="3">
        <v>361406.44900000002</v>
      </c>
      <c r="X337" s="3">
        <v>380624.777</v>
      </c>
      <c r="Y337" s="3">
        <v>404676.33</v>
      </c>
      <c r="Z337" s="3">
        <v>428213.08</v>
      </c>
      <c r="AA337" s="3">
        <v>416537.02899999998</v>
      </c>
      <c r="AB337" s="3">
        <v>420659.27799999999</v>
      </c>
      <c r="AC337" s="3">
        <v>429935.51799999998</v>
      </c>
      <c r="AD337" s="3">
        <v>427640.821</v>
      </c>
      <c r="AE337" s="3">
        <v>440778.18900000001</v>
      </c>
      <c r="AF337" s="3">
        <v>432787.83799999999</v>
      </c>
      <c r="AG337" s="3">
        <v>434951.777</v>
      </c>
      <c r="AH337" s="3">
        <v>441476.054</v>
      </c>
      <c r="AI337" s="3">
        <v>2013</v>
      </c>
      <c r="AL337" t="s">
        <v>10</v>
      </c>
      <c r="AM337" t="s">
        <v>3</v>
      </c>
      <c r="AN337" t="s">
        <v>11</v>
      </c>
      <c r="AQ337" t="s">
        <v>9</v>
      </c>
    </row>
    <row r="338" spans="1:43" x14ac:dyDescent="0.25">
      <c r="A338" t="s">
        <v>443</v>
      </c>
      <c r="B338" t="s">
        <v>444</v>
      </c>
      <c r="G338" s="3">
        <v>48097.656999999999</v>
      </c>
      <c r="H338" s="3"/>
      <c r="I338" s="3">
        <v>48771.394999999997</v>
      </c>
      <c r="J338" s="3">
        <v>52030.463000000003</v>
      </c>
      <c r="K338" s="3">
        <v>54679.107000000004</v>
      </c>
      <c r="L338" s="3">
        <v>51943.498</v>
      </c>
      <c r="M338" s="3">
        <v>51433.692999999999</v>
      </c>
      <c r="N338" s="3">
        <v>55751.985999999997</v>
      </c>
      <c r="O338" s="3">
        <v>61820.476000000002</v>
      </c>
      <c r="P338" s="3">
        <v>62119.048999999999</v>
      </c>
      <c r="Q338" s="3">
        <v>62051.067000000003</v>
      </c>
      <c r="R338" s="3">
        <v>64115.33</v>
      </c>
      <c r="S338" s="3">
        <v>62604.379000000001</v>
      </c>
      <c r="T338" s="3">
        <v>62198.618999999999</v>
      </c>
      <c r="U338" s="3">
        <v>58495.892999999996</v>
      </c>
      <c r="V338" s="3">
        <v>57039.341</v>
      </c>
      <c r="W338" s="3">
        <v>61893.248</v>
      </c>
      <c r="X338" s="3">
        <v>66315.883000000002</v>
      </c>
      <c r="Y338" s="3">
        <v>72851.588000000003</v>
      </c>
      <c r="Z338" s="3">
        <v>69715.589000000007</v>
      </c>
      <c r="AA338" s="3">
        <v>68673.615999999995</v>
      </c>
      <c r="AB338" s="3">
        <v>70753.058000000005</v>
      </c>
      <c r="AC338" s="3">
        <v>75473.351999999999</v>
      </c>
      <c r="AD338" s="3">
        <v>79552.956999999995</v>
      </c>
      <c r="AE338" s="3">
        <v>83408.073999999993</v>
      </c>
      <c r="AF338" s="3">
        <v>85196.762000000002</v>
      </c>
      <c r="AG338" s="3">
        <v>87177.899000000005</v>
      </c>
      <c r="AH338" s="3">
        <v>89338.926999999996</v>
      </c>
      <c r="AI338" s="3">
        <v>2012</v>
      </c>
      <c r="AL338" t="s">
        <v>10</v>
      </c>
      <c r="AM338" t="s">
        <v>3</v>
      </c>
      <c r="AN338" t="s">
        <v>11</v>
      </c>
      <c r="AQ338" t="s">
        <v>9</v>
      </c>
    </row>
    <row r="339" spans="1:43" x14ac:dyDescent="0.25">
      <c r="A339" t="s">
        <v>446</v>
      </c>
      <c r="B339" t="s">
        <v>447</v>
      </c>
      <c r="G339" s="3">
        <v>682913.62</v>
      </c>
      <c r="H339" s="3"/>
      <c r="I339" s="3">
        <v>674830.652</v>
      </c>
      <c r="J339" s="3">
        <v>570652.09</v>
      </c>
      <c r="K339" s="3">
        <v>603012.33600000001</v>
      </c>
      <c r="L339" s="3">
        <v>614496.37600000005</v>
      </c>
      <c r="M339" s="3">
        <v>597174.65599999996</v>
      </c>
      <c r="N339" s="3">
        <v>578969.147</v>
      </c>
      <c r="O339" s="3">
        <v>496139.61300000001</v>
      </c>
      <c r="P339" s="3">
        <v>509016.38099999999</v>
      </c>
      <c r="Q339" s="3">
        <v>468019.84399999998</v>
      </c>
      <c r="R339" s="3">
        <v>613872.26300000004</v>
      </c>
      <c r="S339" s="3">
        <v>810113.36600000004</v>
      </c>
      <c r="T339" s="3">
        <v>979133.728</v>
      </c>
      <c r="U339" s="3">
        <v>1020421.655</v>
      </c>
      <c r="V339" s="3">
        <v>1040202.701</v>
      </c>
      <c r="W339" s="3">
        <v>1046358.5110000001</v>
      </c>
      <c r="X339" s="3">
        <v>1057304.94</v>
      </c>
      <c r="Y339" s="3">
        <v>1114005.4210000001</v>
      </c>
      <c r="Z339" s="3">
        <v>1149511.611</v>
      </c>
      <c r="AA339" s="3">
        <v>1163216.399</v>
      </c>
      <c r="AB339" s="3">
        <v>1201805.6780000001</v>
      </c>
      <c r="AC339" s="3">
        <v>1248802.7849999999</v>
      </c>
      <c r="AD339" s="3">
        <v>1411522.8130000001</v>
      </c>
      <c r="AE339" s="3">
        <v>1660649.898</v>
      </c>
      <c r="AF339" s="3">
        <v>1741391.9609999999</v>
      </c>
      <c r="AG339" s="3">
        <v>1306655.838</v>
      </c>
      <c r="AH339" s="3">
        <v>1273500.75</v>
      </c>
      <c r="AI339" s="3">
        <v>2012</v>
      </c>
      <c r="AL339" t="s">
        <v>10</v>
      </c>
      <c r="AM339" t="s">
        <v>3</v>
      </c>
      <c r="AN339" t="s">
        <v>11</v>
      </c>
      <c r="AQ339" t="s">
        <v>9</v>
      </c>
    </row>
    <row r="340" spans="1:43" x14ac:dyDescent="0.25">
      <c r="A340" t="s">
        <v>449</v>
      </c>
      <c r="B340" t="s">
        <v>450</v>
      </c>
      <c r="G340" s="3">
        <v>30240.37</v>
      </c>
      <c r="H340" s="3"/>
      <c r="I340" s="3">
        <v>31357.478999999999</v>
      </c>
      <c r="J340" s="3">
        <v>32586.147000000001</v>
      </c>
      <c r="K340" s="3">
        <v>35437.792999999998</v>
      </c>
      <c r="L340" s="3">
        <v>38095.692000000003</v>
      </c>
      <c r="M340" s="3">
        <v>39553.089</v>
      </c>
      <c r="N340" s="3">
        <v>40838.214999999997</v>
      </c>
      <c r="O340" s="3">
        <v>42764.008000000002</v>
      </c>
      <c r="P340" s="3">
        <v>40415.811000000002</v>
      </c>
      <c r="Q340" s="3">
        <v>42537.934999999998</v>
      </c>
      <c r="R340" s="3">
        <v>45527.345000000001</v>
      </c>
      <c r="S340" s="3">
        <v>43893.71</v>
      </c>
      <c r="T340" s="3">
        <v>45326.811999999998</v>
      </c>
      <c r="U340" s="3">
        <v>48040.379000000001</v>
      </c>
      <c r="V340" s="3">
        <v>51973.089</v>
      </c>
      <c r="W340" s="3">
        <v>54567.625</v>
      </c>
      <c r="X340" s="3">
        <v>57572.275999999998</v>
      </c>
      <c r="Y340" s="3">
        <v>60254.752999999997</v>
      </c>
      <c r="Z340" s="3">
        <v>58153.413999999997</v>
      </c>
      <c r="AA340" s="3">
        <v>56085.254000000001</v>
      </c>
      <c r="AB340" s="3">
        <v>63497.758000000002</v>
      </c>
      <c r="AC340" s="3">
        <v>66047.86</v>
      </c>
      <c r="AD340" s="3">
        <v>66647.623000000007</v>
      </c>
      <c r="AE340" s="3">
        <v>68490.331999999995</v>
      </c>
      <c r="AF340" s="3">
        <v>69580.293000000005</v>
      </c>
      <c r="AG340" s="3">
        <v>70426.493000000002</v>
      </c>
      <c r="AH340" s="3">
        <v>71983.357999999993</v>
      </c>
      <c r="AI340" s="3">
        <v>2014</v>
      </c>
      <c r="AL340" t="s">
        <v>10</v>
      </c>
      <c r="AM340" t="s">
        <v>3</v>
      </c>
      <c r="AN340" t="s">
        <v>11</v>
      </c>
      <c r="AQ340" t="s">
        <v>9</v>
      </c>
    </row>
    <row r="341" spans="1:43" x14ac:dyDescent="0.25">
      <c r="A341" t="s">
        <v>452</v>
      </c>
      <c r="B341" t="s">
        <v>453</v>
      </c>
      <c r="G341" s="3" t="s">
        <v>12</v>
      </c>
      <c r="H341" s="3"/>
      <c r="I341" s="3" t="s">
        <v>12</v>
      </c>
      <c r="J341" s="3" t="s">
        <v>12</v>
      </c>
      <c r="K341" s="3">
        <v>5871.9250000000002</v>
      </c>
      <c r="L341" s="3">
        <v>6201.3710000000001</v>
      </c>
      <c r="M341" s="3">
        <v>6652.3370000000004</v>
      </c>
      <c r="N341" s="3">
        <v>7099.3370000000004</v>
      </c>
      <c r="O341" s="3">
        <v>7455.3490000000002</v>
      </c>
      <c r="P341" s="3">
        <v>7740.576</v>
      </c>
      <c r="Q341" s="3">
        <v>7709.56</v>
      </c>
      <c r="R341" s="3">
        <v>7791.36</v>
      </c>
      <c r="S341" s="3">
        <v>8047.9849999999997</v>
      </c>
      <c r="T341" s="3">
        <v>8418.8369999999995</v>
      </c>
      <c r="U341" s="3">
        <v>8866.2180000000008</v>
      </c>
      <c r="V341" s="3">
        <v>9365.1360000000004</v>
      </c>
      <c r="W341" s="3">
        <v>9959.0759999999991</v>
      </c>
      <c r="X341" s="3">
        <v>10762.043</v>
      </c>
      <c r="Y341" s="3">
        <v>11906.703</v>
      </c>
      <c r="Z341" s="3">
        <v>12544.978999999999</v>
      </c>
      <c r="AA341" s="3">
        <v>11851.352999999999</v>
      </c>
      <c r="AB341" s="3">
        <v>12395.241</v>
      </c>
      <c r="AC341" s="3">
        <v>12799.637000000001</v>
      </c>
      <c r="AD341" s="3">
        <v>12976.166999999999</v>
      </c>
      <c r="AE341" s="3">
        <v>13145.227999999999</v>
      </c>
      <c r="AF341" s="3">
        <v>13445.83</v>
      </c>
      <c r="AG341" s="3">
        <v>13854.391</v>
      </c>
      <c r="AH341" s="3">
        <v>14339.901</v>
      </c>
      <c r="AI341" s="3">
        <v>2014</v>
      </c>
      <c r="AL341" t="s">
        <v>10</v>
      </c>
      <c r="AM341" t="s">
        <v>3</v>
      </c>
      <c r="AN341" t="s">
        <v>11</v>
      </c>
      <c r="AQ341" t="s">
        <v>9</v>
      </c>
    </row>
    <row r="342" spans="1:43" x14ac:dyDescent="0.25">
      <c r="A342" t="s">
        <v>455</v>
      </c>
      <c r="B342" t="s">
        <v>456</v>
      </c>
      <c r="G342" s="3" t="s">
        <v>12</v>
      </c>
      <c r="H342" s="3"/>
      <c r="I342" s="3" t="s">
        <v>12</v>
      </c>
      <c r="J342" s="3">
        <v>10033.285</v>
      </c>
      <c r="K342" s="3">
        <v>10366.043</v>
      </c>
      <c r="L342" s="3">
        <v>10915.444</v>
      </c>
      <c r="M342" s="3">
        <v>11361.463</v>
      </c>
      <c r="N342" s="3">
        <v>11790.1</v>
      </c>
      <c r="O342" s="3">
        <v>12405.972</v>
      </c>
      <c r="P342" s="3">
        <v>12856.272000000001</v>
      </c>
      <c r="Q342" s="3">
        <v>13534.368</v>
      </c>
      <c r="R342" s="3">
        <v>14029.948</v>
      </c>
      <c r="S342" s="3">
        <v>14426.806</v>
      </c>
      <c r="T342" s="3">
        <v>14950.708000000001</v>
      </c>
      <c r="U342" s="3">
        <v>15367.866</v>
      </c>
      <c r="V342" s="3">
        <v>16025.380999999999</v>
      </c>
      <c r="W342" s="3">
        <v>16657.222000000002</v>
      </c>
      <c r="X342" s="3">
        <v>17548.686000000002</v>
      </c>
      <c r="Y342" s="3">
        <v>18701.317999999999</v>
      </c>
      <c r="Z342" s="3">
        <v>19319.554</v>
      </c>
      <c r="AA342" s="3">
        <v>17619.499</v>
      </c>
      <c r="AB342" s="3">
        <v>17710.222000000002</v>
      </c>
      <c r="AC342" s="3">
        <v>17797.286</v>
      </c>
      <c r="AD342" s="3">
        <v>17268.825000000001</v>
      </c>
      <c r="AE342" s="3">
        <v>17058.55</v>
      </c>
      <c r="AF342" s="3">
        <v>17559.246999999999</v>
      </c>
      <c r="AG342" s="3">
        <v>17946.458999999999</v>
      </c>
      <c r="AH342" s="3">
        <v>18250.776000000002</v>
      </c>
      <c r="AI342" s="3">
        <v>2014</v>
      </c>
      <c r="AL342" t="s">
        <v>10</v>
      </c>
      <c r="AM342" t="s">
        <v>3</v>
      </c>
      <c r="AN342" t="s">
        <v>11</v>
      </c>
      <c r="AQ342" t="s">
        <v>9</v>
      </c>
    </row>
    <row r="343" spans="1:43" x14ac:dyDescent="0.25">
      <c r="A343" t="s">
        <v>457</v>
      </c>
      <c r="B343" t="s">
        <v>458</v>
      </c>
      <c r="G343" s="3">
        <v>6584.41</v>
      </c>
      <c r="H343" s="3"/>
      <c r="I343" s="3">
        <v>6785.4930000000004</v>
      </c>
      <c r="J343" s="3">
        <v>7433.5810000000001</v>
      </c>
      <c r="K343" s="3">
        <v>7514.4520000000002</v>
      </c>
      <c r="L343" s="3">
        <v>7896.1170000000002</v>
      </c>
      <c r="M343" s="3">
        <v>8451.0869999999995</v>
      </c>
      <c r="N343" s="3">
        <v>8349.9860000000008</v>
      </c>
      <c r="O343" s="3">
        <v>8046.6610000000001</v>
      </c>
      <c r="P343" s="3">
        <v>7928.6679999999997</v>
      </c>
      <c r="Q343" s="3">
        <v>7677.2340000000004</v>
      </c>
      <c r="R343" s="3">
        <v>6405.3810000000003</v>
      </c>
      <c r="S343" s="3">
        <v>5739.9179999999997</v>
      </c>
      <c r="T343" s="3">
        <v>5433.576</v>
      </c>
      <c r="U343" s="3">
        <v>5639.4859999999999</v>
      </c>
      <c r="V343" s="3">
        <v>5942.6379999999999</v>
      </c>
      <c r="W343" s="3">
        <v>6542.4260000000004</v>
      </c>
      <c r="X343" s="3">
        <v>6641.7749999999996</v>
      </c>
      <c r="Y343" s="3">
        <v>6902.3950000000004</v>
      </c>
      <c r="Z343" s="3">
        <v>7225.6279999999997</v>
      </c>
      <c r="AA343" s="3">
        <v>6730.5680000000002</v>
      </c>
      <c r="AB343" s="3">
        <v>7037.3239999999996</v>
      </c>
      <c r="AC343" s="3">
        <v>7777.6480000000001</v>
      </c>
      <c r="AD343" s="3">
        <v>7967.5069999999996</v>
      </c>
      <c r="AE343" s="3">
        <v>8027.0280000000002</v>
      </c>
      <c r="AF343" s="3">
        <v>7964.0720000000001</v>
      </c>
      <c r="AG343" s="3">
        <v>8046.7910000000002</v>
      </c>
      <c r="AH343" s="3">
        <v>8112.942</v>
      </c>
      <c r="AI343" s="3">
        <v>2013</v>
      </c>
      <c r="AL343" t="s">
        <v>10</v>
      </c>
      <c r="AM343" t="s">
        <v>3</v>
      </c>
      <c r="AN343" t="s">
        <v>11</v>
      </c>
      <c r="AQ343" t="s">
        <v>9</v>
      </c>
    </row>
    <row r="344" spans="1:43" x14ac:dyDescent="0.25">
      <c r="A344" t="s">
        <v>460</v>
      </c>
      <c r="B344" t="s">
        <v>461</v>
      </c>
      <c r="G344" s="3">
        <v>44361.62</v>
      </c>
      <c r="H344" s="3"/>
      <c r="I344" s="3">
        <v>42861.368999999999</v>
      </c>
      <c r="J344" s="3">
        <v>40903.571000000004</v>
      </c>
      <c r="K344" s="3">
        <v>40394.345999999998</v>
      </c>
      <c r="L344" s="3">
        <v>40734.32</v>
      </c>
      <c r="M344" s="3">
        <v>41121.410000000003</v>
      </c>
      <c r="N344" s="3">
        <v>42109.762999999999</v>
      </c>
      <c r="O344" s="3">
        <v>42509.135000000002</v>
      </c>
      <c r="P344" s="3">
        <v>42091.46</v>
      </c>
      <c r="Q344" s="3">
        <v>42460.180999999997</v>
      </c>
      <c r="R344" s="3">
        <v>43583.277999999998</v>
      </c>
      <c r="S344" s="3">
        <v>44126.148000000001</v>
      </c>
      <c r="T344" s="3">
        <v>45708.449000000001</v>
      </c>
      <c r="U344" s="3">
        <v>46463.72</v>
      </c>
      <c r="V344" s="3">
        <v>47955.123</v>
      </c>
      <c r="W344" s="3">
        <v>49823.629000000001</v>
      </c>
      <c r="X344" s="3">
        <v>51910.631000000001</v>
      </c>
      <c r="Y344" s="3">
        <v>53945.784</v>
      </c>
      <c r="Z344" s="3">
        <v>54892.184999999998</v>
      </c>
      <c r="AA344" s="3">
        <v>53279.107000000004</v>
      </c>
      <c r="AB344" s="3">
        <v>54103.165999999997</v>
      </c>
      <c r="AC344" s="3">
        <v>55016.894999999997</v>
      </c>
      <c r="AD344" s="3">
        <v>55390.47</v>
      </c>
      <c r="AE344" s="3">
        <v>55747.86</v>
      </c>
      <c r="AF344" s="3">
        <v>55712.307000000001</v>
      </c>
      <c r="AG344" s="3">
        <v>55606.603000000003</v>
      </c>
      <c r="AH344" s="3">
        <v>55472.103000000003</v>
      </c>
      <c r="AI344" s="3">
        <v>2014</v>
      </c>
      <c r="AL344" t="s">
        <v>10</v>
      </c>
      <c r="AM344" t="s">
        <v>3</v>
      </c>
      <c r="AN344" t="s">
        <v>11</v>
      </c>
      <c r="AQ344" t="s">
        <v>9</v>
      </c>
    </row>
    <row r="345" spans="1:43" x14ac:dyDescent="0.25">
      <c r="A345" t="s">
        <v>463</v>
      </c>
      <c r="B345" t="s">
        <v>464</v>
      </c>
      <c r="G345" s="3" t="s">
        <v>12</v>
      </c>
      <c r="H345" s="3"/>
      <c r="I345" s="3" t="s">
        <v>12</v>
      </c>
      <c r="J345" s="3" t="s">
        <v>12</v>
      </c>
      <c r="K345" s="3" t="s">
        <v>12</v>
      </c>
      <c r="L345" s="3" t="s">
        <v>12</v>
      </c>
      <c r="M345" s="3" t="s">
        <v>12</v>
      </c>
      <c r="N345" s="3" t="s">
        <v>12</v>
      </c>
      <c r="O345" s="3" t="s">
        <v>12</v>
      </c>
      <c r="P345" s="3" t="s">
        <v>12</v>
      </c>
      <c r="Q345" s="3" t="s">
        <v>12</v>
      </c>
      <c r="R345" s="3" t="s">
        <v>12</v>
      </c>
      <c r="S345" s="3" t="s">
        <v>12</v>
      </c>
      <c r="T345" s="3" t="s">
        <v>12</v>
      </c>
      <c r="U345" s="3" t="s">
        <v>12</v>
      </c>
      <c r="V345" s="3" t="s">
        <v>12</v>
      </c>
      <c r="W345" s="3" t="s">
        <v>12</v>
      </c>
      <c r="X345" s="3" t="s">
        <v>12</v>
      </c>
      <c r="Y345" s="3" t="s">
        <v>12</v>
      </c>
      <c r="Z345" s="3" t="s">
        <v>12</v>
      </c>
      <c r="AA345" s="3" t="s">
        <v>12</v>
      </c>
      <c r="AB345" s="3" t="s">
        <v>12</v>
      </c>
      <c r="AC345" s="3">
        <v>3284.0239999999999</v>
      </c>
      <c r="AD345" s="3">
        <v>1488.6859999999999</v>
      </c>
      <c r="AE345" s="3">
        <v>1837.5730000000001</v>
      </c>
      <c r="AF345" s="3">
        <v>1807.74</v>
      </c>
      <c r="AG345" s="3">
        <v>1638.152</v>
      </c>
      <c r="AH345" s="3">
        <v>1616.75</v>
      </c>
      <c r="AI345" s="3">
        <v>2008</v>
      </c>
      <c r="AL345" t="s">
        <v>10</v>
      </c>
      <c r="AM345" t="s">
        <v>3</v>
      </c>
      <c r="AN345" t="s">
        <v>11</v>
      </c>
      <c r="AQ345" t="s">
        <v>9</v>
      </c>
    </row>
    <row r="346" spans="1:43" x14ac:dyDescent="0.25">
      <c r="A346" t="s">
        <v>466</v>
      </c>
      <c r="B346" t="s">
        <v>467</v>
      </c>
      <c r="G346" s="3">
        <v>16807.275000000001</v>
      </c>
      <c r="H346" s="3"/>
      <c r="I346" s="3">
        <v>17186.133999999998</v>
      </c>
      <c r="J346" s="3">
        <v>17275.225999999999</v>
      </c>
      <c r="K346" s="3">
        <v>16995.367999999999</v>
      </c>
      <c r="L346" s="3">
        <v>17345.416000000001</v>
      </c>
      <c r="M346" s="3">
        <v>18018.207999999999</v>
      </c>
      <c r="N346" s="3">
        <v>18411.87</v>
      </c>
      <c r="O346" s="3">
        <v>19073.203000000001</v>
      </c>
      <c r="P346" s="3">
        <v>19855.965</v>
      </c>
      <c r="Q346" s="3">
        <v>20691.317999999999</v>
      </c>
      <c r="R346" s="3">
        <v>21554.924999999999</v>
      </c>
      <c r="S346" s="3">
        <v>22166.305</v>
      </c>
      <c r="T346" s="3">
        <v>22418.182000000001</v>
      </c>
      <c r="U346" s="3">
        <v>22708.877</v>
      </c>
      <c r="V346" s="3">
        <v>23066.311000000002</v>
      </c>
      <c r="W346" s="3">
        <v>23483.569</v>
      </c>
      <c r="X346" s="3">
        <v>24079.632000000001</v>
      </c>
      <c r="Y346" s="3">
        <v>24503.69</v>
      </c>
      <c r="Z346" s="3">
        <v>24374.679</v>
      </c>
      <c r="AA346" s="3">
        <v>23308.327000000001</v>
      </c>
      <c r="AB346" s="3">
        <v>23214.806</v>
      </c>
      <c r="AC346" s="3">
        <v>22985.11</v>
      </c>
      <c r="AD346" s="3">
        <v>22490.141</v>
      </c>
      <c r="AE346" s="3">
        <v>22296.476999999999</v>
      </c>
      <c r="AF346" s="3">
        <v>22669.050999999999</v>
      </c>
      <c r="AG346" s="3">
        <v>23400.736000000001</v>
      </c>
      <c r="AH346" s="3">
        <v>24030.537</v>
      </c>
      <c r="AI346" s="3">
        <v>2014</v>
      </c>
      <c r="AL346" t="s">
        <v>10</v>
      </c>
      <c r="AM346" t="s">
        <v>3</v>
      </c>
      <c r="AN346" t="s">
        <v>11</v>
      </c>
      <c r="AQ346" t="s">
        <v>9</v>
      </c>
    </row>
    <row r="347" spans="1:43" x14ac:dyDescent="0.25">
      <c r="A347" t="s">
        <v>469</v>
      </c>
      <c r="B347" t="s">
        <v>470</v>
      </c>
      <c r="G347" s="3">
        <v>55124.826000000001</v>
      </c>
      <c r="H347" s="3"/>
      <c r="I347" s="3">
        <v>60417.408000000003</v>
      </c>
      <c r="J347" s="3">
        <v>57879.385999999999</v>
      </c>
      <c r="K347" s="3">
        <v>61398.239000000001</v>
      </c>
      <c r="L347" s="3">
        <v>65369.942000000003</v>
      </c>
      <c r="M347" s="3">
        <v>68595.428</v>
      </c>
      <c r="N347" s="3">
        <v>76922.570999999996</v>
      </c>
      <c r="O347" s="3">
        <v>80787.807000000001</v>
      </c>
      <c r="P347" s="3">
        <v>83449.759999999995</v>
      </c>
      <c r="Q347" s="3">
        <v>85823.728000000003</v>
      </c>
      <c r="R347" s="3">
        <v>89717.623000000007</v>
      </c>
      <c r="S347" s="3">
        <v>87081.887000000002</v>
      </c>
      <c r="T347" s="3">
        <v>86075.445999999996</v>
      </c>
      <c r="U347" s="3">
        <v>90122.900999999998</v>
      </c>
      <c r="V347" s="3">
        <v>93993.721000000005</v>
      </c>
      <c r="W347" s="3">
        <v>98968.076000000001</v>
      </c>
      <c r="X347" s="3">
        <v>105727.439</v>
      </c>
      <c r="Y347" s="3">
        <v>112034.20299999999</v>
      </c>
      <c r="Z347" s="3">
        <v>117775.98</v>
      </c>
      <c r="AA347" s="3">
        <v>120994.303</v>
      </c>
      <c r="AB347" s="3">
        <v>129675.462</v>
      </c>
      <c r="AC347" s="3">
        <v>139416.391</v>
      </c>
      <c r="AD347" s="3">
        <v>147414.46400000001</v>
      </c>
      <c r="AE347" s="3">
        <v>156929.59400000001</v>
      </c>
      <c r="AF347" s="3">
        <v>167399.31299999999</v>
      </c>
      <c r="AG347" s="3">
        <v>177071.155</v>
      </c>
      <c r="AH347" s="3">
        <v>187301.80600000001</v>
      </c>
      <c r="AI347" s="3">
        <v>2012</v>
      </c>
      <c r="AL347" t="s">
        <v>10</v>
      </c>
      <c r="AM347" t="s">
        <v>3</v>
      </c>
      <c r="AN347" t="s">
        <v>11</v>
      </c>
      <c r="AQ347" t="s">
        <v>9</v>
      </c>
    </row>
    <row r="348" spans="1:43" x14ac:dyDescent="0.25">
      <c r="A348" t="s">
        <v>472</v>
      </c>
      <c r="B348" t="s">
        <v>473</v>
      </c>
      <c r="G348" s="3">
        <v>18840.475999999999</v>
      </c>
      <c r="H348" s="3"/>
      <c r="I348" s="3">
        <v>19371.920999999998</v>
      </c>
      <c r="J348" s="3">
        <v>20071.246999999999</v>
      </c>
      <c r="K348" s="3">
        <v>21263.502</v>
      </c>
      <c r="L348" s="3">
        <v>22518.797999999999</v>
      </c>
      <c r="M348" s="3">
        <v>23403.609</v>
      </c>
      <c r="N348" s="3">
        <v>24862.560000000001</v>
      </c>
      <c r="O348" s="3">
        <v>26769.347000000002</v>
      </c>
      <c r="P348" s="3">
        <v>27454.432000000001</v>
      </c>
      <c r="Q348" s="3">
        <v>27098.683000000001</v>
      </c>
      <c r="R348" s="3">
        <v>27537.118999999999</v>
      </c>
      <c r="S348" s="3">
        <v>27844.41</v>
      </c>
      <c r="T348" s="3">
        <v>27617.113000000001</v>
      </c>
      <c r="U348" s="3">
        <v>25888.503000000001</v>
      </c>
      <c r="V348" s="3">
        <v>26379.735000000001</v>
      </c>
      <c r="W348" s="3">
        <v>28118.213</v>
      </c>
      <c r="X348" s="3">
        <v>28824.326000000001</v>
      </c>
      <c r="Y348" s="3">
        <v>29621.08</v>
      </c>
      <c r="Z348" s="3">
        <v>30033.474999999999</v>
      </c>
      <c r="AA348" s="3">
        <v>28333.74</v>
      </c>
      <c r="AB348" s="3">
        <v>26715.213</v>
      </c>
      <c r="AC348" s="3">
        <v>25698.307000000001</v>
      </c>
      <c r="AD348" s="3">
        <v>24977.613000000001</v>
      </c>
      <c r="AE348" s="3">
        <v>26006.653999999999</v>
      </c>
      <c r="AF348" s="3">
        <v>27043.21</v>
      </c>
      <c r="AG348" s="3">
        <v>27840.871999999999</v>
      </c>
      <c r="AH348" s="3">
        <v>28246.31</v>
      </c>
      <c r="AI348" s="3">
        <v>2003</v>
      </c>
      <c r="AL348" t="s">
        <v>10</v>
      </c>
      <c r="AM348" t="s">
        <v>3</v>
      </c>
      <c r="AN348" t="s">
        <v>11</v>
      </c>
      <c r="AQ348" t="s">
        <v>9</v>
      </c>
    </row>
    <row r="349" spans="1:43" x14ac:dyDescent="0.25">
      <c r="A349" t="s">
        <v>475</v>
      </c>
      <c r="B349" t="s">
        <v>476</v>
      </c>
      <c r="G349" s="3">
        <v>14800.906000000001</v>
      </c>
      <c r="H349" s="3"/>
      <c r="I349" s="3">
        <v>14652.993</v>
      </c>
      <c r="J349" s="3">
        <v>15580.68</v>
      </c>
      <c r="K349" s="3">
        <v>15432.662</v>
      </c>
      <c r="L349" s="3">
        <v>15373.128000000001</v>
      </c>
      <c r="M349" s="3">
        <v>15338.615</v>
      </c>
      <c r="N349" s="3">
        <v>15608.673000000001</v>
      </c>
      <c r="O349" s="3">
        <v>15209.525</v>
      </c>
      <c r="P349" s="3">
        <v>15935.429</v>
      </c>
      <c r="Q349" s="3">
        <v>16174.953</v>
      </c>
      <c r="R349" s="3">
        <v>15846.816000000001</v>
      </c>
      <c r="S349" s="3">
        <v>15099.101000000001</v>
      </c>
      <c r="T349" s="3">
        <v>15025.271000000001</v>
      </c>
      <c r="U349" s="3">
        <v>15659.906000000001</v>
      </c>
      <c r="V349" s="3">
        <v>16855.897000000001</v>
      </c>
      <c r="W349" s="3">
        <v>16633.915000000001</v>
      </c>
      <c r="X349" s="3">
        <v>17905.508000000002</v>
      </c>
      <c r="Y349" s="3">
        <v>17920.542000000001</v>
      </c>
      <c r="Z349" s="3">
        <v>18322.719000000001</v>
      </c>
      <c r="AA349" s="3">
        <v>18142.178</v>
      </c>
      <c r="AB349" s="3">
        <v>17720.848999999998</v>
      </c>
      <c r="AC349" s="3">
        <v>17735.258000000002</v>
      </c>
      <c r="AD349" s="3">
        <v>17438.065999999999</v>
      </c>
      <c r="AE349" s="3">
        <v>17352.907999999999</v>
      </c>
      <c r="AF349" s="3">
        <v>17322.919000000002</v>
      </c>
      <c r="AG349" s="3">
        <v>17515.973999999998</v>
      </c>
      <c r="AH349" s="3">
        <v>17656.965</v>
      </c>
      <c r="AI349" s="3">
        <v>2012</v>
      </c>
      <c r="AL349" t="s">
        <v>10</v>
      </c>
      <c r="AM349" t="s">
        <v>3</v>
      </c>
      <c r="AN349" t="s">
        <v>11</v>
      </c>
      <c r="AQ349" t="s">
        <v>9</v>
      </c>
    </row>
    <row r="350" spans="1:43" x14ac:dyDescent="0.25">
      <c r="A350" t="s">
        <v>478</v>
      </c>
      <c r="B350" t="s">
        <v>479</v>
      </c>
      <c r="G350" s="3">
        <v>7414.3180000000002</v>
      </c>
      <c r="H350" s="3"/>
      <c r="I350" s="3">
        <v>7520.8379999999997</v>
      </c>
      <c r="J350" s="3">
        <v>8056.44</v>
      </c>
      <c r="K350" s="3">
        <v>8347.4930000000004</v>
      </c>
      <c r="L350" s="3">
        <v>8252.1530000000002</v>
      </c>
      <c r="M350" s="3">
        <v>8815.1740000000009</v>
      </c>
      <c r="N350" s="3">
        <v>8910.7039999999997</v>
      </c>
      <c r="O350" s="3">
        <v>9246.1689999999999</v>
      </c>
      <c r="P350" s="3">
        <v>9660.7270000000008</v>
      </c>
      <c r="Q350" s="3">
        <v>9866.5300000000007</v>
      </c>
      <c r="R350" s="3">
        <v>10046.897999999999</v>
      </c>
      <c r="S350" s="3">
        <v>10216.182000000001</v>
      </c>
      <c r="T350" s="3">
        <v>10793.632</v>
      </c>
      <c r="U350" s="3">
        <v>11534.677</v>
      </c>
      <c r="V350" s="3">
        <v>12012.802</v>
      </c>
      <c r="W350" s="3">
        <v>12321.495000000001</v>
      </c>
      <c r="X350" s="3">
        <v>13004.191000000001</v>
      </c>
      <c r="Y350" s="3">
        <v>13338.705</v>
      </c>
      <c r="Z350" s="3">
        <v>13261.659</v>
      </c>
      <c r="AA350" s="3">
        <v>12983.454</v>
      </c>
      <c r="AB350" s="3">
        <v>12666.663</v>
      </c>
      <c r="AC350" s="3">
        <v>12684.726000000001</v>
      </c>
      <c r="AD350" s="3">
        <v>12836.65</v>
      </c>
      <c r="AE350" s="3">
        <v>13120.482</v>
      </c>
      <c r="AF350" s="3">
        <v>13075.34</v>
      </c>
      <c r="AG350" s="3">
        <v>13342.287</v>
      </c>
      <c r="AH350" s="3">
        <v>13658.57</v>
      </c>
      <c r="AI350" s="3">
        <v>2014</v>
      </c>
      <c r="AL350" t="s">
        <v>10</v>
      </c>
      <c r="AM350" t="s">
        <v>3</v>
      </c>
      <c r="AN350" t="s">
        <v>11</v>
      </c>
      <c r="AQ350" t="s">
        <v>9</v>
      </c>
    </row>
    <row r="351" spans="1:43" x14ac:dyDescent="0.25">
      <c r="A351" t="s">
        <v>481</v>
      </c>
      <c r="B351" t="s">
        <v>482</v>
      </c>
      <c r="G351" s="3">
        <v>609.88499999999999</v>
      </c>
      <c r="H351" s="3"/>
      <c r="I351" s="3">
        <v>650.60900000000004</v>
      </c>
      <c r="J351" s="3">
        <v>606.78300000000002</v>
      </c>
      <c r="K351" s="3">
        <v>625.68299999999999</v>
      </c>
      <c r="L351" s="3">
        <v>620.28200000000004</v>
      </c>
      <c r="M351" s="3">
        <v>661.83299999999997</v>
      </c>
      <c r="N351" s="3">
        <v>687.68499999999995</v>
      </c>
      <c r="O351" s="3">
        <v>1092.5029999999999</v>
      </c>
      <c r="P351" s="3">
        <v>1313.787</v>
      </c>
      <c r="Q351" s="3">
        <v>1574.848</v>
      </c>
      <c r="R351" s="3">
        <v>1903.28</v>
      </c>
      <c r="S351" s="3">
        <v>2003.4549999999999</v>
      </c>
      <c r="T351" s="3">
        <v>2066.5619999999999</v>
      </c>
      <c r="U351" s="3">
        <v>2176.8110000000001</v>
      </c>
      <c r="V351" s="3">
        <v>2261.8620000000001</v>
      </c>
      <c r="W351" s="3">
        <v>2218.34</v>
      </c>
      <c r="X351" s="3">
        <v>2354.8809999999999</v>
      </c>
      <c r="Y351" s="3">
        <v>2490.1770000000001</v>
      </c>
      <c r="Z351" s="3">
        <v>2500.94</v>
      </c>
      <c r="AA351" s="3">
        <v>2551.674</v>
      </c>
      <c r="AB351" s="3">
        <v>2561.748</v>
      </c>
      <c r="AC351" s="3">
        <v>3108.335</v>
      </c>
      <c r="AD351" s="3">
        <v>2797.2020000000002</v>
      </c>
      <c r="AE351" s="3">
        <v>2818.1489999999999</v>
      </c>
      <c r="AF351" s="3">
        <v>2830.5680000000002</v>
      </c>
      <c r="AG351" s="3">
        <v>2842.2669999999998</v>
      </c>
      <c r="AH351" s="3">
        <v>2869.73</v>
      </c>
      <c r="AI351" s="3">
        <v>2011</v>
      </c>
      <c r="AL351" t="s">
        <v>10</v>
      </c>
      <c r="AM351" t="s">
        <v>3</v>
      </c>
      <c r="AN351" t="s">
        <v>11</v>
      </c>
      <c r="AQ351" t="s">
        <v>9</v>
      </c>
    </row>
    <row r="352" spans="1:43" x14ac:dyDescent="0.25">
      <c r="A352" t="s">
        <v>484</v>
      </c>
      <c r="B352" t="s">
        <v>485</v>
      </c>
      <c r="G352" s="3">
        <v>12504.588</v>
      </c>
      <c r="H352" s="3"/>
      <c r="I352" s="3">
        <v>10620.129000000001</v>
      </c>
      <c r="J352" s="3">
        <v>10904.44</v>
      </c>
      <c r="K352" s="3">
        <v>10507.790999999999</v>
      </c>
      <c r="L352" s="3">
        <v>9656.8070000000007</v>
      </c>
      <c r="M352" s="3">
        <v>10590.465</v>
      </c>
      <c r="N352" s="3">
        <v>11637.045</v>
      </c>
      <c r="O352" s="3">
        <v>12269.521000000001</v>
      </c>
      <c r="P352" s="3">
        <v>12390.466</v>
      </c>
      <c r="Q352" s="3">
        <v>12099.77</v>
      </c>
      <c r="R352" s="3">
        <v>11943.588</v>
      </c>
      <c r="S352" s="3">
        <v>12346.696</v>
      </c>
      <c r="T352" s="3">
        <v>12656.258</v>
      </c>
      <c r="U352" s="3">
        <v>13306.412</v>
      </c>
      <c r="V352" s="3">
        <v>14023.816000000001</v>
      </c>
      <c r="W352" s="3">
        <v>14544.96</v>
      </c>
      <c r="X352" s="3">
        <v>15209.447</v>
      </c>
      <c r="Y352" s="3">
        <v>15805.891</v>
      </c>
      <c r="Z352" s="3">
        <v>16236.261</v>
      </c>
      <c r="AA352" s="3">
        <v>16499.873</v>
      </c>
      <c r="AB352" s="3">
        <v>17119.802</v>
      </c>
      <c r="AC352" s="3">
        <v>17731.235000000001</v>
      </c>
      <c r="AD352" s="3">
        <v>18217.125</v>
      </c>
      <c r="AE352" s="3">
        <v>18540.098000000002</v>
      </c>
      <c r="AF352" s="3">
        <v>18696.64</v>
      </c>
      <c r="AG352" s="3">
        <v>18798.8</v>
      </c>
      <c r="AH352" s="3">
        <v>18718.518</v>
      </c>
      <c r="AI352" s="3">
        <v>2011</v>
      </c>
      <c r="AL352" t="s">
        <v>10</v>
      </c>
      <c r="AM352" t="s">
        <v>3</v>
      </c>
      <c r="AN352" t="s">
        <v>11</v>
      </c>
      <c r="AQ352" t="s">
        <v>9</v>
      </c>
    </row>
    <row r="353" spans="1:43" x14ac:dyDescent="0.25">
      <c r="A353" t="s">
        <v>487</v>
      </c>
      <c r="B353" t="s">
        <v>488</v>
      </c>
      <c r="G353" s="3">
        <v>21944.031999999999</v>
      </c>
      <c r="H353" s="3"/>
      <c r="I353" s="3">
        <v>21811.804</v>
      </c>
      <c r="J353" s="3">
        <v>21951.13</v>
      </c>
      <c r="K353" s="3">
        <v>22050.144</v>
      </c>
      <c r="L353" s="3">
        <v>22241.965</v>
      </c>
      <c r="M353" s="3">
        <v>22679.260999999999</v>
      </c>
      <c r="N353" s="3">
        <v>23008.595000000001</v>
      </c>
      <c r="O353" s="3">
        <v>23186.698</v>
      </c>
      <c r="P353" s="3">
        <v>23261.583999999999</v>
      </c>
      <c r="Q353" s="3">
        <v>23491.517</v>
      </c>
      <c r="R353" s="3">
        <v>23743.912</v>
      </c>
      <c r="S353" s="3">
        <v>23930.502</v>
      </c>
      <c r="T353" s="3">
        <v>24556.326000000001</v>
      </c>
      <c r="U353" s="3">
        <v>25504.356</v>
      </c>
      <c r="V353" s="3">
        <v>26514.741000000002</v>
      </c>
      <c r="W353" s="3">
        <v>27548.114000000001</v>
      </c>
      <c r="X353" s="3">
        <v>28423.708999999999</v>
      </c>
      <c r="Y353" s="3">
        <v>32398.694</v>
      </c>
      <c r="Z353" s="3">
        <v>33417.962</v>
      </c>
      <c r="AA353" s="3">
        <v>33668.1</v>
      </c>
      <c r="AB353" s="3">
        <v>33769.006999999998</v>
      </c>
      <c r="AC353" s="3">
        <v>33781.120999999999</v>
      </c>
      <c r="AD353" s="3">
        <v>34391.146999999997</v>
      </c>
      <c r="AE353" s="3">
        <v>34985.565000000002</v>
      </c>
      <c r="AF353" s="3">
        <v>35417.826999999997</v>
      </c>
      <c r="AG353" s="3">
        <v>35666.35</v>
      </c>
      <c r="AH353" s="3">
        <v>35496.01</v>
      </c>
      <c r="AI353" s="3">
        <v>2009</v>
      </c>
      <c r="AL353" t="s">
        <v>10</v>
      </c>
      <c r="AM353" t="s">
        <v>3</v>
      </c>
      <c r="AN353" t="s">
        <v>11</v>
      </c>
      <c r="AQ353" t="s">
        <v>9</v>
      </c>
    </row>
    <row r="354" spans="1:43" x14ac:dyDescent="0.25">
      <c r="A354" t="s">
        <v>490</v>
      </c>
      <c r="B354" t="s">
        <v>491</v>
      </c>
      <c r="G354" s="3">
        <v>281332.21899999998</v>
      </c>
      <c r="H354" s="3"/>
      <c r="I354" s="3">
        <v>276720.39199999999</v>
      </c>
      <c r="J354" s="3">
        <v>272512.36300000001</v>
      </c>
      <c r="K354" s="3">
        <v>265553.12199999997</v>
      </c>
      <c r="L354" s="3">
        <v>274173.38199999998</v>
      </c>
      <c r="M354" s="3">
        <v>284525.50400000002</v>
      </c>
      <c r="N354" s="3">
        <v>288615.55599999998</v>
      </c>
      <c r="O354" s="3">
        <v>296881.81900000002</v>
      </c>
      <c r="P354" s="3">
        <v>309196.34499999997</v>
      </c>
      <c r="Q354" s="3">
        <v>322944.29800000001</v>
      </c>
      <c r="R354" s="3">
        <v>337423.076</v>
      </c>
      <c r="S354" s="3">
        <v>341685.40399999998</v>
      </c>
      <c r="T354" s="3">
        <v>347535.47499999998</v>
      </c>
      <c r="U354" s="3">
        <v>354443.95799999998</v>
      </c>
      <c r="V354" s="3">
        <v>368292.04599999997</v>
      </c>
      <c r="W354" s="3">
        <v>377149.92599999998</v>
      </c>
      <c r="X354" s="3">
        <v>391993.11499999999</v>
      </c>
      <c r="Y354" s="3">
        <v>402264.98599999998</v>
      </c>
      <c r="Z354" s="3">
        <v>396851.26299999998</v>
      </c>
      <c r="AA354" s="3">
        <v>372878.66100000002</v>
      </c>
      <c r="AB354" s="3">
        <v>392066.65100000001</v>
      </c>
      <c r="AC354" s="3">
        <v>399656.85399999999</v>
      </c>
      <c r="AD354" s="3">
        <v>395466.54599999997</v>
      </c>
      <c r="AE354" s="3">
        <v>396842.92099999997</v>
      </c>
      <c r="AF354" s="3">
        <v>401617.054</v>
      </c>
      <c r="AG354" s="3">
        <v>407172.505</v>
      </c>
      <c r="AH354" s="3">
        <v>412985.473</v>
      </c>
      <c r="AI354" s="3">
        <v>2014</v>
      </c>
      <c r="AL354" t="s">
        <v>10</v>
      </c>
      <c r="AM354" t="s">
        <v>3</v>
      </c>
      <c r="AN354" t="s">
        <v>11</v>
      </c>
      <c r="AQ354" t="s">
        <v>9</v>
      </c>
    </row>
    <row r="355" spans="1:43" x14ac:dyDescent="0.25">
      <c r="A355" t="s">
        <v>493</v>
      </c>
      <c r="B355" t="s">
        <v>494</v>
      </c>
      <c r="G355" s="3">
        <v>67066.870999999999</v>
      </c>
      <c r="H355" s="3"/>
      <c r="I355" s="3">
        <v>65623.679000000004</v>
      </c>
      <c r="J355" s="3">
        <v>64712.714</v>
      </c>
      <c r="K355" s="3">
        <v>63987.955999999998</v>
      </c>
      <c r="L355" s="3">
        <v>64273.468000000001</v>
      </c>
      <c r="M355" s="3">
        <v>64160.165000000001</v>
      </c>
      <c r="N355" s="3">
        <v>64132.328000000001</v>
      </c>
      <c r="O355" s="3">
        <v>65425.038999999997</v>
      </c>
      <c r="P355" s="3">
        <v>67172.025999999998</v>
      </c>
      <c r="Q355" s="3">
        <v>67993.009999999995</v>
      </c>
      <c r="R355" s="3">
        <v>70392.433999999994</v>
      </c>
      <c r="S355" s="3">
        <v>71073.005999999994</v>
      </c>
      <c r="T355" s="3">
        <v>70609.150999999998</v>
      </c>
      <c r="U355" s="3">
        <v>70106.194000000003</v>
      </c>
      <c r="V355" s="3">
        <v>71504.373000000007</v>
      </c>
      <c r="W355" s="3">
        <v>73196.210000000006</v>
      </c>
      <c r="X355" s="3">
        <v>75738.248999999996</v>
      </c>
      <c r="Y355" s="3">
        <v>78356.186000000002</v>
      </c>
      <c r="Z355" s="3">
        <v>79209.456000000006</v>
      </c>
      <c r="AA355" s="3">
        <v>76431.368000000002</v>
      </c>
      <c r="AB355" s="3">
        <v>77791.202000000005</v>
      </c>
      <c r="AC355" s="3">
        <v>78416.315000000002</v>
      </c>
      <c r="AD355" s="3">
        <v>78429.126000000004</v>
      </c>
      <c r="AE355" s="3">
        <v>79010.088000000003</v>
      </c>
      <c r="AF355" s="3">
        <v>79488.231</v>
      </c>
      <c r="AG355" s="3">
        <v>79324.422999999995</v>
      </c>
      <c r="AH355" s="3">
        <v>79874.91</v>
      </c>
      <c r="AI355" s="3">
        <v>2014</v>
      </c>
      <c r="AL355" t="s">
        <v>10</v>
      </c>
      <c r="AM355" t="s">
        <v>3</v>
      </c>
      <c r="AN355" t="s">
        <v>11</v>
      </c>
      <c r="AQ355" t="s">
        <v>9</v>
      </c>
    </row>
    <row r="356" spans="1:43" x14ac:dyDescent="0.25">
      <c r="A356" t="s">
        <v>496</v>
      </c>
      <c r="B356" t="s">
        <v>497</v>
      </c>
      <c r="G356" s="3">
        <v>46639.949000000001</v>
      </c>
      <c r="H356" s="3"/>
      <c r="I356" s="3">
        <v>50139.843999999997</v>
      </c>
      <c r="J356" s="3">
        <v>55172.476000000002</v>
      </c>
      <c r="K356" s="3">
        <v>57633.726000000002</v>
      </c>
      <c r="L356" s="3">
        <v>59218.411999999997</v>
      </c>
      <c r="M356" s="3">
        <v>60849.921000000002</v>
      </c>
      <c r="N356" s="3">
        <v>61135.891000000003</v>
      </c>
      <c r="O356" s="3">
        <v>59048.095000000001</v>
      </c>
      <c r="P356" s="3">
        <v>60866.743000000002</v>
      </c>
      <c r="Q356" s="3">
        <v>57541.61</v>
      </c>
      <c r="R356" s="3">
        <v>57364.059000000001</v>
      </c>
      <c r="S356" s="3">
        <v>57897.574999999997</v>
      </c>
      <c r="T356" s="3">
        <v>59632.623</v>
      </c>
      <c r="U356" s="3">
        <v>56746.588000000003</v>
      </c>
      <c r="V356" s="3">
        <v>58829.1</v>
      </c>
      <c r="W356" s="3">
        <v>60492.993999999999</v>
      </c>
      <c r="X356" s="3">
        <v>62006.057000000001</v>
      </c>
      <c r="Y356" s="3">
        <v>63937.379000000001</v>
      </c>
      <c r="Z356" s="3">
        <v>65181.288999999997</v>
      </c>
      <c r="AA356" s="3">
        <v>67362.714999999997</v>
      </c>
      <c r="AB356" s="3">
        <v>68700.773000000001</v>
      </c>
      <c r="AC356" s="3" t="s">
        <v>12</v>
      </c>
      <c r="AD356" s="3" t="s">
        <v>12</v>
      </c>
      <c r="AE356" s="3" t="s">
        <v>12</v>
      </c>
      <c r="AF356" s="3" t="s">
        <v>12</v>
      </c>
      <c r="AG356" s="3" t="s">
        <v>12</v>
      </c>
      <c r="AH356" s="3" t="s">
        <v>12</v>
      </c>
      <c r="AI356" s="3">
        <v>2010</v>
      </c>
      <c r="AL356" t="s">
        <v>10</v>
      </c>
      <c r="AM356" t="s">
        <v>3</v>
      </c>
      <c r="AN356" t="s">
        <v>11</v>
      </c>
      <c r="AQ356" t="s">
        <v>9</v>
      </c>
    </row>
    <row r="357" spans="1:43" x14ac:dyDescent="0.25">
      <c r="A357" t="s">
        <v>499</v>
      </c>
      <c r="B357" t="s">
        <v>500</v>
      </c>
      <c r="G357" s="3">
        <v>234943.94099999999</v>
      </c>
      <c r="H357" s="3"/>
      <c r="I357" s="3">
        <v>252056.954</v>
      </c>
      <c r="J357" s="3">
        <v>270378.41700000002</v>
      </c>
      <c r="K357" s="3">
        <v>286118.50300000003</v>
      </c>
      <c r="L357" s="3">
        <v>304910.77600000001</v>
      </c>
      <c r="M357" s="3">
        <v>322003.56900000002</v>
      </c>
      <c r="N357" s="3">
        <v>339219.84299999999</v>
      </c>
      <c r="O357" s="3">
        <v>356357.859</v>
      </c>
      <c r="P357" s="3">
        <v>368218.00400000002</v>
      </c>
      <c r="Q357" s="3">
        <v>390037.799</v>
      </c>
      <c r="R357" s="3">
        <v>411646.587</v>
      </c>
      <c r="S357" s="3">
        <v>404121.86800000002</v>
      </c>
      <c r="T357" s="3">
        <v>424467.34499999997</v>
      </c>
      <c r="U357" s="3">
        <v>440319.98</v>
      </c>
      <c r="V357" s="3">
        <v>467219.18099999998</v>
      </c>
      <c r="W357" s="3">
        <v>490765.48300000001</v>
      </c>
      <c r="X357" s="3">
        <v>515958.34499999997</v>
      </c>
      <c r="Y357" s="3">
        <v>547624.04599999997</v>
      </c>
      <c r="Z357" s="3">
        <v>549596.821</v>
      </c>
      <c r="AA357" s="3">
        <v>539050.68799999997</v>
      </c>
      <c r="AB357" s="3">
        <v>595266.76399999997</v>
      </c>
      <c r="AC357" s="3">
        <v>616243.45400000003</v>
      </c>
      <c r="AD357" s="3">
        <v>626508.85699999996</v>
      </c>
      <c r="AE357" s="3">
        <v>638914.24600000004</v>
      </c>
      <c r="AF357" s="3">
        <v>661304.44400000002</v>
      </c>
      <c r="AG357" s="3">
        <v>674386.66399999999</v>
      </c>
      <c r="AH357" s="3">
        <v>690205.10900000005</v>
      </c>
      <c r="AI357" s="3">
        <v>2014</v>
      </c>
      <c r="AL357" t="s">
        <v>10</v>
      </c>
      <c r="AM357" t="s">
        <v>3</v>
      </c>
      <c r="AN357" t="s">
        <v>11</v>
      </c>
      <c r="AQ357" t="s">
        <v>9</v>
      </c>
    </row>
    <row r="358" spans="1:43" x14ac:dyDescent="0.25">
      <c r="A358" t="s">
        <v>502</v>
      </c>
      <c r="B358" t="s">
        <v>503</v>
      </c>
      <c r="G358" s="3" t="s">
        <v>12</v>
      </c>
      <c r="H358" s="3"/>
      <c r="I358" s="3" t="s">
        <v>12</v>
      </c>
      <c r="J358" s="3">
        <v>19.152999999999999</v>
      </c>
      <c r="K358" s="3">
        <v>16.914000000000001</v>
      </c>
      <c r="L358" s="3">
        <v>13.215</v>
      </c>
      <c r="M358" s="3">
        <v>11.439</v>
      </c>
      <c r="N358" s="3">
        <v>10.811</v>
      </c>
      <c r="O358" s="3">
        <v>10.83</v>
      </c>
      <c r="P358" s="3">
        <v>11.180999999999999</v>
      </c>
      <c r="Q358" s="3">
        <v>11.238</v>
      </c>
      <c r="R358" s="3">
        <v>11.930999999999999</v>
      </c>
      <c r="S358" s="3">
        <v>12.888999999999999</v>
      </c>
      <c r="T358" s="3">
        <v>13.779</v>
      </c>
      <c r="U358" s="3">
        <v>14.879</v>
      </c>
      <c r="V358" s="3">
        <v>16.114999999999998</v>
      </c>
      <c r="W358" s="3">
        <v>16.847999999999999</v>
      </c>
      <c r="X358" s="3">
        <v>17.661000000000001</v>
      </c>
      <c r="Y358" s="3">
        <v>18.637</v>
      </c>
      <c r="Z358" s="3">
        <v>19.678999999999998</v>
      </c>
      <c r="AA358" s="3">
        <v>20.023</v>
      </c>
      <c r="AB358" s="3">
        <v>21.082000000000001</v>
      </c>
      <c r="AC358" s="3">
        <v>22.106999999999999</v>
      </c>
      <c r="AD358" s="3">
        <v>23.276</v>
      </c>
      <c r="AE358" s="3">
        <v>24.484999999999999</v>
      </c>
      <c r="AF358" s="3">
        <v>25.588000000000001</v>
      </c>
      <c r="AG358" s="3">
        <v>25.812999999999999</v>
      </c>
      <c r="AH358" s="3">
        <v>26.141999999999999</v>
      </c>
      <c r="AI358" s="3">
        <v>2014</v>
      </c>
      <c r="AL358" t="s">
        <v>10</v>
      </c>
      <c r="AM358" t="s">
        <v>3</v>
      </c>
      <c r="AN358" t="s">
        <v>11</v>
      </c>
      <c r="AQ358" t="s">
        <v>9</v>
      </c>
    </row>
    <row r="359" spans="1:43" x14ac:dyDescent="0.25">
      <c r="A359" t="s">
        <v>505</v>
      </c>
      <c r="B359" t="s">
        <v>506</v>
      </c>
      <c r="G359" s="3">
        <v>513950.75300000003</v>
      </c>
      <c r="H359" s="3"/>
      <c r="I359" s="3">
        <v>507940.12900000002</v>
      </c>
      <c r="J359" s="3">
        <v>495181.59299999999</v>
      </c>
      <c r="K359" s="3">
        <v>486190.70600000001</v>
      </c>
      <c r="L359" s="3">
        <v>479492.20899999997</v>
      </c>
      <c r="M359" s="3">
        <v>482619.74200000003</v>
      </c>
      <c r="N359" s="3">
        <v>490725.228</v>
      </c>
      <c r="O359" s="3">
        <v>494473.973</v>
      </c>
      <c r="P359" s="3">
        <v>499488.41399999999</v>
      </c>
      <c r="Q359" s="3">
        <v>510405.158</v>
      </c>
      <c r="R359" s="3">
        <v>522360.16399999999</v>
      </c>
      <c r="S359" s="3">
        <v>540345.69900000002</v>
      </c>
      <c r="T359" s="3">
        <v>564029.15</v>
      </c>
      <c r="U359" s="3">
        <v>582169.89500000002</v>
      </c>
      <c r="V359" s="3">
        <v>606238.61100000003</v>
      </c>
      <c r="W359" s="3">
        <v>627367.56499999994</v>
      </c>
      <c r="X359" s="3">
        <v>638787.80799999996</v>
      </c>
      <c r="Y359" s="3">
        <v>674551.59</v>
      </c>
      <c r="Z359" s="3">
        <v>693771.34400000004</v>
      </c>
      <c r="AA359" s="3">
        <v>712765.61100000003</v>
      </c>
      <c r="AB359" s="3">
        <v>739531.38899999997</v>
      </c>
      <c r="AC359" s="3">
        <v>778919.60400000005</v>
      </c>
      <c r="AD359" s="3">
        <v>799851.33600000001</v>
      </c>
      <c r="AE359" s="3">
        <v>841122.56799999997</v>
      </c>
      <c r="AF359" s="3">
        <v>882066.54200000002</v>
      </c>
      <c r="AG359" s="3">
        <v>924169.66500000004</v>
      </c>
      <c r="AH359" s="3">
        <v>969790.65500000003</v>
      </c>
      <c r="AI359" s="3">
        <v>2012</v>
      </c>
      <c r="AL359" t="s">
        <v>10</v>
      </c>
      <c r="AM359" t="s">
        <v>3</v>
      </c>
      <c r="AN359" t="s">
        <v>11</v>
      </c>
      <c r="AQ359" t="s">
        <v>9</v>
      </c>
    </row>
    <row r="360" spans="1:43" x14ac:dyDescent="0.25">
      <c r="A360" t="s">
        <v>508</v>
      </c>
      <c r="B360" t="s">
        <v>509</v>
      </c>
      <c r="G360" s="3">
        <v>59916.055</v>
      </c>
      <c r="H360" s="3"/>
      <c r="I360" s="3">
        <v>64200.665000000001</v>
      </c>
      <c r="J360" s="3">
        <v>69121.535999999993</v>
      </c>
      <c r="K360" s="3">
        <v>74720.691999999995</v>
      </c>
      <c r="L360" s="3">
        <v>79733.95</v>
      </c>
      <c r="M360" s="3">
        <v>85232.968999999997</v>
      </c>
      <c r="N360" s="3">
        <v>89140.815000000002</v>
      </c>
      <c r="O360" s="3">
        <v>85830.115000000005</v>
      </c>
      <c r="P360" s="3">
        <v>78501.486999999994</v>
      </c>
      <c r="Q360" s="3">
        <v>81331.932000000001</v>
      </c>
      <c r="R360" s="3">
        <v>84311.370999999999</v>
      </c>
      <c r="S360" s="3">
        <v>86402.48</v>
      </c>
      <c r="T360" s="3">
        <v>90877.027000000002</v>
      </c>
      <c r="U360" s="3">
        <v>96556.131999999998</v>
      </c>
      <c r="V360" s="3">
        <v>101750.319</v>
      </c>
      <c r="W360" s="3">
        <v>105117.341</v>
      </c>
      <c r="X360" s="3">
        <v>109532.932</v>
      </c>
      <c r="Y360" s="3">
        <v>114678.024</v>
      </c>
      <c r="Z360" s="3">
        <v>115887.69500000001</v>
      </c>
      <c r="AA360" s="3">
        <v>114310.516</v>
      </c>
      <c r="AB360" s="3">
        <v>122184.317</v>
      </c>
      <c r="AC360" s="3">
        <v>122661.049</v>
      </c>
      <c r="AD360" s="3">
        <v>131028.33500000001</v>
      </c>
      <c r="AE360" s="3">
        <v>134035.87299999999</v>
      </c>
      <c r="AF360" s="3">
        <v>134488.25700000001</v>
      </c>
      <c r="AG360" s="3">
        <v>137478.639</v>
      </c>
      <c r="AH360" s="3">
        <v>141593.052</v>
      </c>
      <c r="AI360" s="3">
        <v>2014</v>
      </c>
      <c r="AL360" t="s">
        <v>10</v>
      </c>
      <c r="AM360" t="s">
        <v>3</v>
      </c>
      <c r="AN360" t="s">
        <v>11</v>
      </c>
      <c r="AQ360" t="s">
        <v>9</v>
      </c>
    </row>
    <row r="361" spans="1:43" x14ac:dyDescent="0.25">
      <c r="A361" t="s">
        <v>511</v>
      </c>
      <c r="B361" t="s">
        <v>512</v>
      </c>
      <c r="G361" s="3" t="s">
        <v>12</v>
      </c>
      <c r="H361" s="3"/>
      <c r="I361" s="3" t="s">
        <v>12</v>
      </c>
      <c r="J361" s="3" t="s">
        <v>12</v>
      </c>
      <c r="K361" s="3" t="s">
        <v>12</v>
      </c>
      <c r="L361" s="3" t="s">
        <v>12</v>
      </c>
      <c r="M361" s="3" t="s">
        <v>12</v>
      </c>
      <c r="N361" s="3" t="s">
        <v>12</v>
      </c>
      <c r="O361" s="3" t="s">
        <v>12</v>
      </c>
      <c r="P361" s="3" t="s">
        <v>12</v>
      </c>
      <c r="Q361" s="3" t="s">
        <v>12</v>
      </c>
      <c r="R361" s="3">
        <v>861.58500000000004</v>
      </c>
      <c r="S361" s="3">
        <v>870.31200000000001</v>
      </c>
      <c r="T361" s="3">
        <v>797.34100000000001</v>
      </c>
      <c r="U361" s="3">
        <v>784.06600000000003</v>
      </c>
      <c r="V361" s="3">
        <v>1780.4580000000001</v>
      </c>
      <c r="W361" s="3">
        <v>2669.31</v>
      </c>
      <c r="X361" s="3">
        <v>4025.5810000000001</v>
      </c>
      <c r="Y361" s="3">
        <v>4094.625</v>
      </c>
      <c r="Z361" s="3">
        <v>4416.7669999999998</v>
      </c>
      <c r="AA361" s="3">
        <v>3970.2</v>
      </c>
      <c r="AB361" s="3">
        <v>3736.4549999999999</v>
      </c>
      <c r="AC361" s="3">
        <v>4091.0709999999999</v>
      </c>
      <c r="AD361" s="3">
        <v>4172.723</v>
      </c>
      <c r="AE361" s="3">
        <v>3482.4839999999999</v>
      </c>
      <c r="AF361" s="3">
        <v>2931.1379999999999</v>
      </c>
      <c r="AG361" s="3">
        <v>3117.53</v>
      </c>
      <c r="AH361" s="3">
        <v>2944.433</v>
      </c>
      <c r="AI361" s="3">
        <v>2011</v>
      </c>
      <c r="AL361" t="s">
        <v>10</v>
      </c>
      <c r="AM361" t="s">
        <v>3</v>
      </c>
      <c r="AN361" t="s">
        <v>11</v>
      </c>
      <c r="AQ361" t="s">
        <v>9</v>
      </c>
    </row>
    <row r="362" spans="1:43" x14ac:dyDescent="0.25">
      <c r="A362" t="s">
        <v>514</v>
      </c>
      <c r="B362" t="s">
        <v>515</v>
      </c>
      <c r="G362" s="3">
        <v>231072.95600000001</v>
      </c>
      <c r="H362" s="3"/>
      <c r="I362" s="3">
        <v>224668.13399999999</v>
      </c>
      <c r="J362" s="3">
        <v>213206.174</v>
      </c>
      <c r="K362" s="3">
        <v>174983.51500000001</v>
      </c>
      <c r="L362" s="3">
        <v>195088.68599999999</v>
      </c>
      <c r="M362" s="3">
        <v>227634.76199999999</v>
      </c>
      <c r="N362" s="3">
        <v>212415.21799999999</v>
      </c>
      <c r="O362" s="3">
        <v>213365.26500000001</v>
      </c>
      <c r="P362" s="3">
        <v>201547.807</v>
      </c>
      <c r="Q362" s="3">
        <v>199967.57500000001</v>
      </c>
      <c r="R362" s="3">
        <v>192135.02299999999</v>
      </c>
      <c r="S362" s="3">
        <v>184525.74</v>
      </c>
      <c r="T362" s="3">
        <v>177591.44399999999</v>
      </c>
      <c r="U362" s="3">
        <v>182002.734</v>
      </c>
      <c r="V362" s="3">
        <v>182252.31599999999</v>
      </c>
      <c r="W362" s="3">
        <v>180471.90400000001</v>
      </c>
      <c r="X362" s="3">
        <v>183366.52299999999</v>
      </c>
      <c r="Y362" s="3">
        <v>177383.79</v>
      </c>
      <c r="Z362" s="3">
        <v>177035.75700000001</v>
      </c>
      <c r="AA362" s="3">
        <v>178551.17199999999</v>
      </c>
      <c r="AB362" s="3">
        <v>181056.93900000001</v>
      </c>
      <c r="AC362" s="3">
        <v>184857.32399999999</v>
      </c>
      <c r="AD362" s="3">
        <v>190757.29</v>
      </c>
      <c r="AE362" s="3">
        <v>195893.992</v>
      </c>
      <c r="AF362" s="3">
        <v>200405.565</v>
      </c>
      <c r="AG362" s="3">
        <v>205802.076</v>
      </c>
      <c r="AH362" s="3">
        <v>211744.935</v>
      </c>
      <c r="AI362" s="3">
        <v>2010</v>
      </c>
      <c r="AL362" t="s">
        <v>10</v>
      </c>
      <c r="AM362" t="s">
        <v>3</v>
      </c>
      <c r="AN362" t="s">
        <v>11</v>
      </c>
      <c r="AQ362" t="s">
        <v>9</v>
      </c>
    </row>
    <row r="363" spans="1:43" x14ac:dyDescent="0.25">
      <c r="A363" t="s">
        <v>517</v>
      </c>
      <c r="B363" t="s">
        <v>518</v>
      </c>
      <c r="G363" s="3">
        <v>6242.0919999999996</v>
      </c>
      <c r="H363" s="3"/>
      <c r="I363" s="3">
        <v>6570.8850000000002</v>
      </c>
      <c r="J363" s="3">
        <v>6289.7920000000004</v>
      </c>
      <c r="K363" s="3">
        <v>6254.5569999999998</v>
      </c>
      <c r="L363" s="3">
        <v>6395.7340000000004</v>
      </c>
      <c r="M363" s="3">
        <v>6660.4269999999997</v>
      </c>
      <c r="N363" s="3">
        <v>6657.9189999999999</v>
      </c>
      <c r="O363" s="3">
        <v>6394.4430000000002</v>
      </c>
      <c r="P363" s="3">
        <v>6571.7460000000001</v>
      </c>
      <c r="Q363" s="3">
        <v>6688.6080000000002</v>
      </c>
      <c r="R363" s="3">
        <v>6731.3069999999998</v>
      </c>
      <c r="S363" s="3">
        <v>6921.59</v>
      </c>
      <c r="T363" s="3">
        <v>7088.3419999999996</v>
      </c>
      <c r="U363" s="3">
        <v>7159.8149999999996</v>
      </c>
      <c r="V363" s="3">
        <v>7213.0879999999997</v>
      </c>
      <c r="W363" s="3">
        <v>7199.3819999999996</v>
      </c>
      <c r="X363" s="3">
        <v>6968.1580000000004</v>
      </c>
      <c r="Y363" s="3">
        <v>6871.5450000000001</v>
      </c>
      <c r="Z363" s="3">
        <v>7025.6090000000004</v>
      </c>
      <c r="AA363" s="3">
        <v>7218.491</v>
      </c>
      <c r="AB363" s="3">
        <v>7428.2579999999998</v>
      </c>
      <c r="AC363" s="3">
        <v>7543.4970000000003</v>
      </c>
      <c r="AD363" s="3">
        <v>7441.125</v>
      </c>
      <c r="AE363" s="3">
        <v>7387.2749999999996</v>
      </c>
      <c r="AF363" s="3">
        <v>7539.4449999999997</v>
      </c>
      <c r="AG363" s="3">
        <v>7721.3609999999999</v>
      </c>
      <c r="AH363" s="3">
        <v>7887.7690000000002</v>
      </c>
      <c r="AI363" s="3">
        <v>2012</v>
      </c>
      <c r="AL363" t="s">
        <v>10</v>
      </c>
      <c r="AM363" t="s">
        <v>3</v>
      </c>
      <c r="AN363" t="s">
        <v>11</v>
      </c>
      <c r="AQ363" t="s">
        <v>9</v>
      </c>
    </row>
    <row r="364" spans="1:43" x14ac:dyDescent="0.25">
      <c r="A364" t="s">
        <v>520</v>
      </c>
      <c r="B364" t="s">
        <v>521</v>
      </c>
      <c r="G364" s="3">
        <v>27095.96</v>
      </c>
      <c r="H364" s="3"/>
      <c r="I364" s="3">
        <v>27641.947</v>
      </c>
      <c r="J364" s="3">
        <v>27020.096000000001</v>
      </c>
      <c r="K364" s="3">
        <v>26479.101999999999</v>
      </c>
      <c r="L364" s="3">
        <v>27294.120999999999</v>
      </c>
      <c r="M364" s="3">
        <v>28267.635999999999</v>
      </c>
      <c r="N364" s="3">
        <v>30177.275000000001</v>
      </c>
      <c r="O364" s="3">
        <v>32437.687000000002</v>
      </c>
      <c r="P364" s="3">
        <v>35018.428</v>
      </c>
      <c r="Q364" s="3">
        <v>37761.601000000002</v>
      </c>
      <c r="R364" s="3">
        <v>40513.809000000001</v>
      </c>
      <c r="S364" s="3">
        <v>42057.788</v>
      </c>
      <c r="T364" s="3">
        <v>45204.79</v>
      </c>
      <c r="U364" s="3">
        <v>51485.392</v>
      </c>
      <c r="V364" s="3">
        <v>55297.834000000003</v>
      </c>
      <c r="W364" s="3">
        <v>58434.476000000002</v>
      </c>
      <c r="X364" s="3">
        <v>65820.372000000003</v>
      </c>
      <c r="Y364" s="3">
        <v>68604.228000000003</v>
      </c>
      <c r="Z364" s="3">
        <v>70584.884000000005</v>
      </c>
      <c r="AA364" s="3">
        <v>67176.099000000002</v>
      </c>
      <c r="AB364" s="3">
        <v>66831.891000000003</v>
      </c>
      <c r="AC364" s="3">
        <v>66586.527000000002</v>
      </c>
      <c r="AD364" s="3">
        <v>67276.264999999999</v>
      </c>
      <c r="AE364" s="3">
        <v>68106.179999999993</v>
      </c>
      <c r="AF364" s="3">
        <v>68320.649999999994</v>
      </c>
      <c r="AG364" s="3">
        <v>68664.817999999999</v>
      </c>
      <c r="AH364" s="3">
        <v>69265.375</v>
      </c>
      <c r="AI364" s="3">
        <v>2012</v>
      </c>
      <c r="AL364" t="s">
        <v>10</v>
      </c>
      <c r="AM364" t="s">
        <v>3</v>
      </c>
      <c r="AN364" t="s">
        <v>11</v>
      </c>
      <c r="AQ364" t="s">
        <v>9</v>
      </c>
    </row>
    <row r="365" spans="1:43" x14ac:dyDescent="0.25">
      <c r="A365" t="s">
        <v>523</v>
      </c>
      <c r="B365" t="s">
        <v>524</v>
      </c>
      <c r="G365" s="3">
        <v>2485.58</v>
      </c>
      <c r="H365" s="3"/>
      <c r="I365" s="3">
        <v>2537.4720000000002</v>
      </c>
      <c r="J365" s="3">
        <v>2685.2620000000002</v>
      </c>
      <c r="K365" s="3">
        <v>2725.3589999999999</v>
      </c>
      <c r="L365" s="3">
        <v>2755.5940000000001</v>
      </c>
      <c r="M365" s="3">
        <v>2774.9459999999999</v>
      </c>
      <c r="N365" s="3">
        <v>2922.163</v>
      </c>
      <c r="O365" s="3">
        <v>3047.3530000000001</v>
      </c>
      <c r="P365" s="3">
        <v>3158.0149999999999</v>
      </c>
      <c r="Q365" s="3">
        <v>3304.6280000000002</v>
      </c>
      <c r="R365" s="3">
        <v>3411.85</v>
      </c>
      <c r="S365" s="3">
        <v>3540.953</v>
      </c>
      <c r="T365" s="3">
        <v>3564.8389999999999</v>
      </c>
      <c r="U365" s="3">
        <v>3725.1039999999998</v>
      </c>
      <c r="V365" s="3">
        <v>3910.2910000000002</v>
      </c>
      <c r="W365" s="3">
        <v>4027.53</v>
      </c>
      <c r="X365" s="3">
        <v>4213.7030000000004</v>
      </c>
      <c r="Y365" s="3">
        <v>4434.6440000000002</v>
      </c>
      <c r="Z365" s="3">
        <v>4585.8630000000003</v>
      </c>
      <c r="AA365" s="3">
        <v>4678.5190000000002</v>
      </c>
      <c r="AB365" s="3">
        <v>4752.201</v>
      </c>
      <c r="AC365" s="3">
        <v>4605.6869999999999</v>
      </c>
      <c r="AD365" s="3">
        <v>4732.6689999999999</v>
      </c>
      <c r="AE365" s="3">
        <v>4790.5249999999996</v>
      </c>
      <c r="AF365" s="3">
        <v>4851.1440000000002</v>
      </c>
      <c r="AG365" s="3">
        <v>4850.1030000000001</v>
      </c>
      <c r="AH365" s="3">
        <v>4945.0829999999996</v>
      </c>
      <c r="AI365" s="3">
        <v>2010</v>
      </c>
      <c r="AL365" t="s">
        <v>10</v>
      </c>
      <c r="AM365" t="s">
        <v>3</v>
      </c>
      <c r="AN365" t="s">
        <v>11</v>
      </c>
      <c r="AQ365" t="s">
        <v>9</v>
      </c>
    </row>
    <row r="366" spans="1:43" x14ac:dyDescent="0.25">
      <c r="A366" t="s">
        <v>526</v>
      </c>
      <c r="B366" t="s">
        <v>527</v>
      </c>
      <c r="G366" s="3">
        <v>963.702</v>
      </c>
      <c r="H366" s="3"/>
      <c r="I366" s="3">
        <v>953.44399999999996</v>
      </c>
      <c r="J366" s="3">
        <v>990.93100000000004</v>
      </c>
      <c r="K366" s="3">
        <v>1053.105</v>
      </c>
      <c r="L366" s="3">
        <v>979.27800000000002</v>
      </c>
      <c r="M366" s="3">
        <v>1030.1179999999999</v>
      </c>
      <c r="N366" s="3">
        <v>1081.95</v>
      </c>
      <c r="O366" s="3">
        <v>1142.18</v>
      </c>
      <c r="P366" s="3">
        <v>1123.8979999999999</v>
      </c>
      <c r="Q366" s="3">
        <v>1070.6479999999999</v>
      </c>
      <c r="R366" s="3">
        <v>1127.0809999999999</v>
      </c>
      <c r="S366" s="3">
        <v>1048.2360000000001</v>
      </c>
      <c r="T366" s="3">
        <v>1098.7349999999999</v>
      </c>
      <c r="U366" s="3">
        <v>1142.873</v>
      </c>
      <c r="V366" s="3">
        <v>1235.0119999999999</v>
      </c>
      <c r="W366" s="3">
        <v>1322.4190000000001</v>
      </c>
      <c r="X366" s="3">
        <v>1396.0360000000001</v>
      </c>
      <c r="Y366" s="3">
        <v>1443.2370000000001</v>
      </c>
      <c r="Z366" s="3">
        <v>1434.4670000000001</v>
      </c>
      <c r="AA366" s="3">
        <v>1346.5360000000001</v>
      </c>
      <c r="AB366" s="3">
        <v>1447.672</v>
      </c>
      <c r="AC366" s="3">
        <v>1551.7180000000001</v>
      </c>
      <c r="AD366" s="3">
        <v>1564.662</v>
      </c>
      <c r="AE366" s="3">
        <v>1611.4190000000001</v>
      </c>
      <c r="AF366" s="3">
        <v>1640.0909999999999</v>
      </c>
      <c r="AG366" s="3">
        <v>1671.867</v>
      </c>
      <c r="AH366" s="3">
        <v>1702.078</v>
      </c>
      <c r="AI366" s="3">
        <v>2013</v>
      </c>
      <c r="AL366" t="s">
        <v>10</v>
      </c>
      <c r="AM366" t="s">
        <v>3</v>
      </c>
      <c r="AN366" t="s">
        <v>11</v>
      </c>
      <c r="AQ366" t="s">
        <v>9</v>
      </c>
    </row>
    <row r="367" spans="1:43" x14ac:dyDescent="0.25">
      <c r="A367" t="s">
        <v>529</v>
      </c>
      <c r="B367" t="s">
        <v>530</v>
      </c>
      <c r="G367" s="3" t="s">
        <v>12</v>
      </c>
      <c r="H367" s="3"/>
      <c r="I367" s="3" t="s">
        <v>12</v>
      </c>
      <c r="J367" s="3">
        <v>2594.6849999999999</v>
      </c>
      <c r="K367" s="3">
        <v>2311.8719999999998</v>
      </c>
      <c r="L367" s="3">
        <v>1864.1210000000001</v>
      </c>
      <c r="M367" s="3">
        <v>1687.711</v>
      </c>
      <c r="N367" s="3">
        <v>1537.143</v>
      </c>
      <c r="O367" s="3">
        <v>1229.385</v>
      </c>
      <c r="P367" s="3">
        <v>1362.9590000000001</v>
      </c>
      <c r="Q367" s="3">
        <v>1559.65</v>
      </c>
      <c r="R367" s="3">
        <v>1818.0730000000001</v>
      </c>
      <c r="S367" s="3">
        <v>2153.0819999999999</v>
      </c>
      <c r="T367" s="3">
        <v>2454.105</v>
      </c>
      <c r="U367" s="3">
        <v>2830.5450000000001</v>
      </c>
      <c r="V367" s="3">
        <v>3195.2869999999998</v>
      </c>
      <c r="W367" s="3">
        <v>3555.0830000000001</v>
      </c>
      <c r="X367" s="3">
        <v>3882.8470000000002</v>
      </c>
      <c r="Y367" s="3">
        <v>4244.2709999999997</v>
      </c>
      <c r="Z367" s="3">
        <v>4793.491</v>
      </c>
      <c r="AA367" s="3">
        <v>5007.3580000000002</v>
      </c>
      <c r="AB367" s="3">
        <v>5379.9390000000003</v>
      </c>
      <c r="AC367" s="3">
        <v>6075.8159999999998</v>
      </c>
      <c r="AD367" s="3">
        <v>6640.9880000000003</v>
      </c>
      <c r="AE367" s="3">
        <v>7202.68</v>
      </c>
      <c r="AF367" s="3">
        <v>7820.9709999999995</v>
      </c>
      <c r="AG367" s="3">
        <v>8353.7819999999992</v>
      </c>
      <c r="AH367" s="3">
        <v>8951.4259999999995</v>
      </c>
      <c r="AI367" s="3">
        <v>2004</v>
      </c>
      <c r="AL367" t="s">
        <v>10</v>
      </c>
      <c r="AM367" t="s">
        <v>3</v>
      </c>
      <c r="AN367" t="s">
        <v>11</v>
      </c>
      <c r="AQ367" t="s">
        <v>9</v>
      </c>
    </row>
    <row r="368" spans="1:43" x14ac:dyDescent="0.25">
      <c r="A368" t="s">
        <v>532</v>
      </c>
      <c r="B368" t="s">
        <v>533</v>
      </c>
      <c r="G368" s="3" t="s">
        <v>12</v>
      </c>
      <c r="H368" s="3"/>
      <c r="I368" s="3" t="s">
        <v>12</v>
      </c>
      <c r="J368" s="3" t="s">
        <v>12</v>
      </c>
      <c r="K368" s="3" t="s">
        <v>12</v>
      </c>
      <c r="L368" s="3" t="s">
        <v>12</v>
      </c>
      <c r="M368" s="3" t="s">
        <v>12</v>
      </c>
      <c r="N368" s="3" t="s">
        <v>12</v>
      </c>
      <c r="O368" s="3" t="s">
        <v>12</v>
      </c>
      <c r="P368" s="3" t="s">
        <v>12</v>
      </c>
      <c r="Q368" s="3" t="s">
        <v>12</v>
      </c>
      <c r="R368" s="3" t="s">
        <v>12</v>
      </c>
      <c r="S368" s="3" t="s">
        <v>12</v>
      </c>
      <c r="T368" s="3">
        <v>3320.62</v>
      </c>
      <c r="U368" s="3">
        <v>3176.6439999999998</v>
      </c>
      <c r="V368" s="3">
        <v>3083.94</v>
      </c>
      <c r="W368" s="3">
        <v>2919.625</v>
      </c>
      <c r="X368" s="3">
        <v>2965.127</v>
      </c>
      <c r="Y368" s="3">
        <v>3113.2640000000001</v>
      </c>
      <c r="Z368" s="3">
        <v>3318.9180000000001</v>
      </c>
      <c r="AA368" s="3">
        <v>3131.3049999999998</v>
      </c>
      <c r="AB368" s="3">
        <v>3006.846</v>
      </c>
      <c r="AC368" s="3">
        <v>3219.433</v>
      </c>
      <c r="AD368" s="3">
        <v>3184.203</v>
      </c>
      <c r="AE368" s="3">
        <v>3191.4589999999998</v>
      </c>
      <c r="AF368" s="3">
        <v>3250.1480000000001</v>
      </c>
      <c r="AG368" s="3">
        <v>3350.4090000000001</v>
      </c>
      <c r="AH368" s="3">
        <v>3469.45</v>
      </c>
      <c r="AI368" s="3">
        <v>2012</v>
      </c>
      <c r="AL368" t="s">
        <v>10</v>
      </c>
      <c r="AM368" t="s">
        <v>3</v>
      </c>
      <c r="AN368" t="s">
        <v>11</v>
      </c>
      <c r="AQ368" t="s">
        <v>9</v>
      </c>
    </row>
    <row r="369" spans="1:43" x14ac:dyDescent="0.25">
      <c r="A369" t="s">
        <v>535</v>
      </c>
      <c r="B369" t="s">
        <v>536</v>
      </c>
      <c r="G369" s="3">
        <v>627449.41899999999</v>
      </c>
      <c r="H369" s="3"/>
      <c r="I369" s="3">
        <v>616696.228</v>
      </c>
      <c r="J369" s="3">
        <v>613608.63199999998</v>
      </c>
      <c r="K369" s="3">
        <v>643640.04799999995</v>
      </c>
      <c r="L369" s="3">
        <v>661153.31799999997</v>
      </c>
      <c r="M369" s="3">
        <v>714486.27500000002</v>
      </c>
      <c r="N369" s="3">
        <v>754019.72</v>
      </c>
      <c r="O369" s="3">
        <v>770088.38699999999</v>
      </c>
      <c r="P369" s="3">
        <v>774870.28599999996</v>
      </c>
      <c r="Q369" s="3">
        <v>813126.52300000004</v>
      </c>
      <c r="R369" s="3">
        <v>829109.55099999998</v>
      </c>
      <c r="S369" s="3">
        <v>873042.73400000005</v>
      </c>
      <c r="T369" s="3">
        <v>905783.25</v>
      </c>
      <c r="U369" s="3">
        <v>929277.71</v>
      </c>
      <c r="V369" s="3">
        <v>947839.72400000005</v>
      </c>
      <c r="W369" s="3">
        <v>1009996.232</v>
      </c>
      <c r="X369" s="3">
        <v>1044790.66</v>
      </c>
      <c r="Y369" s="3">
        <v>1092264.5209999999</v>
      </c>
      <c r="Z369" s="3">
        <v>1164443.1000000001</v>
      </c>
      <c r="AA369" s="3">
        <v>1216325.93</v>
      </c>
      <c r="AB369" s="3">
        <v>1267204.1629999999</v>
      </c>
      <c r="AC369" s="3">
        <v>1311213.99</v>
      </c>
      <c r="AD369" s="3">
        <v>1301186.324</v>
      </c>
      <c r="AE369" s="3">
        <v>1305066.2609999999</v>
      </c>
      <c r="AF369" s="3">
        <v>1327561.807</v>
      </c>
      <c r="AG369" s="3">
        <v>1355854.9269999999</v>
      </c>
      <c r="AH369" s="3">
        <v>1388192.0319999999</v>
      </c>
      <c r="AI369" s="3">
        <v>2013</v>
      </c>
      <c r="AL369" t="s">
        <v>10</v>
      </c>
      <c r="AM369" t="s">
        <v>3</v>
      </c>
      <c r="AN369" t="s">
        <v>11</v>
      </c>
      <c r="AQ369" t="s">
        <v>9</v>
      </c>
    </row>
    <row r="370" spans="1:43" x14ac:dyDescent="0.25">
      <c r="A370" t="s">
        <v>538</v>
      </c>
      <c r="B370" t="s">
        <v>539</v>
      </c>
      <c r="G370" s="3" t="s">
        <v>12</v>
      </c>
      <c r="H370" s="3"/>
      <c r="I370" s="3" t="s">
        <v>12</v>
      </c>
      <c r="J370" s="3">
        <v>27016.652999999998</v>
      </c>
      <c r="K370" s="3">
        <v>23087.366000000002</v>
      </c>
      <c r="L370" s="3">
        <v>17975.544999999998</v>
      </c>
      <c r="M370" s="3">
        <v>15925.254999999999</v>
      </c>
      <c r="N370" s="3">
        <v>14491.48</v>
      </c>
      <c r="O370" s="3">
        <v>14151.058999999999</v>
      </c>
      <c r="P370" s="3">
        <v>14014.384</v>
      </c>
      <c r="Q370" s="3">
        <v>14108.391</v>
      </c>
      <c r="R370" s="3">
        <v>15083.902</v>
      </c>
      <c r="S370" s="3">
        <v>16620.131000000001</v>
      </c>
      <c r="T370" s="3">
        <v>17660.54</v>
      </c>
      <c r="U370" s="3">
        <v>19496.550999999999</v>
      </c>
      <c r="V370" s="3">
        <v>21954.316999999999</v>
      </c>
      <c r="W370" s="3">
        <v>22798.628000000001</v>
      </c>
      <c r="X370" s="3">
        <v>24674.440999999999</v>
      </c>
      <c r="Y370" s="3">
        <v>26859.695</v>
      </c>
      <c r="Z370" s="3">
        <v>27599.053</v>
      </c>
      <c r="AA370" s="3">
        <v>23514.025000000001</v>
      </c>
      <c r="AB370" s="3">
        <v>23670.803</v>
      </c>
      <c r="AC370" s="3">
        <v>25044.121999999999</v>
      </c>
      <c r="AD370" s="3">
        <v>25218.97</v>
      </c>
      <c r="AE370" s="3">
        <v>28174.319</v>
      </c>
      <c r="AF370" s="3">
        <v>24814.388999999999</v>
      </c>
      <c r="AG370" s="3">
        <v>22616.686000000002</v>
      </c>
      <c r="AH370" s="3">
        <v>23109.684000000001</v>
      </c>
      <c r="AI370" s="3">
        <v>2014</v>
      </c>
      <c r="AL370" t="s">
        <v>10</v>
      </c>
      <c r="AM370" t="s">
        <v>3</v>
      </c>
      <c r="AN370" t="s">
        <v>11</v>
      </c>
      <c r="AQ370" t="s">
        <v>9</v>
      </c>
    </row>
    <row r="371" spans="1:43" x14ac:dyDescent="0.25">
      <c r="A371" t="s">
        <v>541</v>
      </c>
      <c r="B371" t="s">
        <v>542</v>
      </c>
      <c r="G371" s="3">
        <v>214799.41800000001</v>
      </c>
      <c r="H371" s="3"/>
      <c r="I371" s="3">
        <v>209894.43700000001</v>
      </c>
      <c r="J371" s="3">
        <v>207406.08900000001</v>
      </c>
      <c r="K371" s="3">
        <v>200179.785</v>
      </c>
      <c r="L371" s="3">
        <v>200751.00399999999</v>
      </c>
      <c r="M371" s="3">
        <v>197897.495</v>
      </c>
      <c r="N371" s="3">
        <v>205735.04800000001</v>
      </c>
      <c r="O371" s="3">
        <v>211472.59299999999</v>
      </c>
      <c r="P371" s="3">
        <v>194042.00099999999</v>
      </c>
      <c r="Q371" s="3">
        <v>188111.78</v>
      </c>
      <c r="R371" s="3">
        <v>213984.323</v>
      </c>
      <c r="S371" s="3">
        <v>206104.84400000001</v>
      </c>
      <c r="T371" s="3">
        <v>199646.91200000001</v>
      </c>
      <c r="U371" s="3">
        <v>204860.522</v>
      </c>
      <c r="V371" s="3">
        <v>211925.64199999999</v>
      </c>
      <c r="W371" s="3">
        <v>203543.67199999999</v>
      </c>
      <c r="X371" s="3">
        <v>183139.62899999999</v>
      </c>
      <c r="Y371" s="3">
        <v>152306.99799999999</v>
      </c>
      <c r="Z371" s="3">
        <v>121064.95</v>
      </c>
      <c r="AA371" s="3">
        <v>112949.417</v>
      </c>
      <c r="AB371" s="3">
        <v>113901.054</v>
      </c>
      <c r="AC371" s="3">
        <v>115985.853</v>
      </c>
      <c r="AD371" s="3">
        <v>120740.43</v>
      </c>
      <c r="AE371" s="3">
        <v>122289.386</v>
      </c>
      <c r="AF371" s="3">
        <v>124153.82399999999</v>
      </c>
      <c r="AG371" s="3">
        <v>124151.961</v>
      </c>
      <c r="AH371" s="3">
        <v>124467.04300000001</v>
      </c>
      <c r="AI371" s="3">
        <v>2010</v>
      </c>
      <c r="AL371" t="s">
        <v>10</v>
      </c>
      <c r="AM371" t="s">
        <v>3</v>
      </c>
      <c r="AN371" t="s">
        <v>11</v>
      </c>
      <c r="AQ371" t="s">
        <v>9</v>
      </c>
    </row>
    <row r="372" spans="1:43" x14ac:dyDescent="0.25">
      <c r="A372" t="s">
        <v>544</v>
      </c>
      <c r="B372" t="s">
        <v>545</v>
      </c>
      <c r="G372" s="3">
        <v>18491.256000000001</v>
      </c>
      <c r="H372" s="3"/>
      <c r="I372" s="3">
        <v>18198.419000000002</v>
      </c>
      <c r="J372" s="3">
        <v>18233.411</v>
      </c>
      <c r="K372" s="3">
        <v>18673.960999999999</v>
      </c>
      <c r="L372" s="3">
        <v>19375.894</v>
      </c>
      <c r="M372" s="3">
        <v>19810.375</v>
      </c>
      <c r="N372" s="3">
        <v>20290.059000000001</v>
      </c>
      <c r="O372" s="3">
        <v>20754.484</v>
      </c>
      <c r="P372" s="3">
        <v>21423.975999999999</v>
      </c>
      <c r="Q372" s="3">
        <v>22020.38</v>
      </c>
      <c r="R372" s="3">
        <v>22771.915000000001</v>
      </c>
      <c r="S372" s="3">
        <v>23288.903999999999</v>
      </c>
      <c r="T372" s="3">
        <v>23777.153999999999</v>
      </c>
      <c r="U372" s="3">
        <v>24702.63</v>
      </c>
      <c r="V372" s="3">
        <v>25186.173999999999</v>
      </c>
      <c r="W372" s="3">
        <v>25724.097000000002</v>
      </c>
      <c r="X372" s="3">
        <v>26353.955000000002</v>
      </c>
      <c r="Y372" s="3">
        <v>26849.31</v>
      </c>
      <c r="Z372" s="3">
        <v>26580.589</v>
      </c>
      <c r="AA372" s="3">
        <v>25272.624</v>
      </c>
      <c r="AB372" s="3">
        <v>25561.241000000002</v>
      </c>
      <c r="AC372" s="3">
        <v>25561.776000000002</v>
      </c>
      <c r="AD372" s="3">
        <v>25560.6</v>
      </c>
      <c r="AE372" s="3">
        <v>25831.195</v>
      </c>
      <c r="AF372" s="3">
        <v>26429.582999999999</v>
      </c>
      <c r="AG372" s="3">
        <v>26916.79</v>
      </c>
      <c r="AH372" s="3">
        <v>27329.32</v>
      </c>
      <c r="AI372" s="3">
        <v>2014</v>
      </c>
      <c r="AL372" t="s">
        <v>10</v>
      </c>
      <c r="AM372" t="s">
        <v>3</v>
      </c>
      <c r="AN372" t="s">
        <v>11</v>
      </c>
      <c r="AQ372" t="s">
        <v>9</v>
      </c>
    </row>
    <row r="373" spans="1:43" x14ac:dyDescent="0.25">
      <c r="A373" t="s">
        <v>547</v>
      </c>
      <c r="B373" t="s">
        <v>548</v>
      </c>
      <c r="G373" s="3">
        <v>35813.307000000001</v>
      </c>
      <c r="H373" s="3"/>
      <c r="I373" s="3">
        <v>35314.574999999997</v>
      </c>
      <c r="J373" s="3">
        <v>36087.904999999999</v>
      </c>
      <c r="K373" s="3">
        <v>36598.620999999999</v>
      </c>
      <c r="L373" s="3">
        <v>37616.883000000002</v>
      </c>
      <c r="M373" s="3">
        <v>38185.169000000002</v>
      </c>
      <c r="N373" s="3">
        <v>39175.658000000003</v>
      </c>
      <c r="O373" s="3">
        <v>40447.055999999997</v>
      </c>
      <c r="P373" s="3">
        <v>41757.038</v>
      </c>
      <c r="Q373" s="3">
        <v>43216.760999999999</v>
      </c>
      <c r="R373" s="3">
        <v>44491.078999999998</v>
      </c>
      <c r="S373" s="3">
        <v>44465.436000000002</v>
      </c>
      <c r="T373" s="3">
        <v>44819.178999999996</v>
      </c>
      <c r="U373" s="3">
        <v>45646.985000000001</v>
      </c>
      <c r="V373" s="3">
        <v>46946.186000000002</v>
      </c>
      <c r="W373" s="3">
        <v>48070.02</v>
      </c>
      <c r="X373" s="3">
        <v>48887.044000000002</v>
      </c>
      <c r="Y373" s="3">
        <v>49266.625</v>
      </c>
      <c r="Z373" s="3">
        <v>48669.178999999996</v>
      </c>
      <c r="AA373" s="3">
        <v>46909.502999999997</v>
      </c>
      <c r="AB373" s="3">
        <v>47726.421999999999</v>
      </c>
      <c r="AC373" s="3">
        <v>48131.311000000002</v>
      </c>
      <c r="AD373" s="3">
        <v>48837.502999999997</v>
      </c>
      <c r="AE373" s="3">
        <v>49198.756999999998</v>
      </c>
      <c r="AF373" s="3">
        <v>50024.694000000003</v>
      </c>
      <c r="AG373" s="3">
        <v>50936.705999999998</v>
      </c>
      <c r="AH373" s="3">
        <v>52014.252999999997</v>
      </c>
      <c r="AI373" s="3">
        <v>2014</v>
      </c>
      <c r="AL373" t="s">
        <v>10</v>
      </c>
      <c r="AM373" t="s">
        <v>3</v>
      </c>
      <c r="AN373" t="s">
        <v>11</v>
      </c>
      <c r="AQ373" t="s">
        <v>9</v>
      </c>
    </row>
    <row r="374" spans="1:43" x14ac:dyDescent="0.25">
      <c r="A374" t="s">
        <v>550</v>
      </c>
      <c r="B374" t="s">
        <v>551</v>
      </c>
      <c r="G374" s="3">
        <v>100118.38099999999</v>
      </c>
      <c r="H374" s="3"/>
      <c r="I374" s="3">
        <v>103061.798</v>
      </c>
      <c r="J374" s="3">
        <v>110572.8</v>
      </c>
      <c r="K374" s="3">
        <v>112834.31600000001</v>
      </c>
      <c r="L374" s="3">
        <v>119915.30100000001</v>
      </c>
      <c r="M374" s="3">
        <v>117445.393</v>
      </c>
      <c r="N374" s="3">
        <v>123231.02</v>
      </c>
      <c r="O374" s="3">
        <v>127973.30499999999</v>
      </c>
      <c r="P374" s="3">
        <v>132733.448</v>
      </c>
      <c r="Q374" s="3">
        <v>128208.789</v>
      </c>
      <c r="R374" s="3">
        <v>125473.412</v>
      </c>
      <c r="S374" s="3">
        <v>120856.348</v>
      </c>
      <c r="T374" s="3">
        <v>112328.731</v>
      </c>
      <c r="U374" s="3">
        <v>115116.49400000001</v>
      </c>
      <c r="V374" s="3">
        <v>120523.42</v>
      </c>
      <c r="W374" s="3">
        <v>128570.497</v>
      </c>
      <c r="X374" s="3">
        <v>133487.011</v>
      </c>
      <c r="Y374" s="3">
        <v>141815.171</v>
      </c>
      <c r="Z374" s="3">
        <v>151529.49900000001</v>
      </c>
      <c r="AA374" s="3">
        <v>157445.57</v>
      </c>
      <c r="AB374" s="3">
        <v>169142.79199999999</v>
      </c>
      <c r="AC374" s="3">
        <v>177239.943</v>
      </c>
      <c r="AD374" s="3">
        <v>182482.53200000001</v>
      </c>
      <c r="AE374" s="3">
        <v>191119.12599999999</v>
      </c>
      <c r="AF374" s="3">
        <v>197120.655</v>
      </c>
      <c r="AG374" s="3">
        <v>201361.861</v>
      </c>
      <c r="AH374" s="3">
        <v>205097.77100000001</v>
      </c>
      <c r="AI374" s="3">
        <v>2014</v>
      </c>
      <c r="AL374" t="s">
        <v>10</v>
      </c>
      <c r="AM374" t="s">
        <v>3</v>
      </c>
      <c r="AN374" t="s">
        <v>11</v>
      </c>
      <c r="AQ374" t="s">
        <v>9</v>
      </c>
    </row>
    <row r="375" spans="1:43" x14ac:dyDescent="0.25">
      <c r="A375" t="s">
        <v>553</v>
      </c>
      <c r="B375" t="s">
        <v>554</v>
      </c>
      <c r="G375" s="3" t="s">
        <v>12</v>
      </c>
      <c r="H375" s="3"/>
      <c r="I375" s="3" t="s">
        <v>12</v>
      </c>
      <c r="J375" s="3">
        <v>19926.521000000001</v>
      </c>
      <c r="K375" s="3">
        <v>19020.238000000001</v>
      </c>
      <c r="L375" s="3">
        <v>17683.305</v>
      </c>
      <c r="M375" s="3">
        <v>17209.581999999999</v>
      </c>
      <c r="N375" s="3">
        <v>17168.679</v>
      </c>
      <c r="O375" s="3">
        <v>17504.025000000001</v>
      </c>
      <c r="P375" s="3">
        <v>17983.983</v>
      </c>
      <c r="Q375" s="3">
        <v>18488.712</v>
      </c>
      <c r="R375" s="3">
        <v>18940.875</v>
      </c>
      <c r="S375" s="3">
        <v>19499.221000000001</v>
      </c>
      <c r="T375" s="3">
        <v>20031.291000000001</v>
      </c>
      <c r="U375" s="3">
        <v>20646.907999999999</v>
      </c>
      <c r="V375" s="3">
        <v>21988.15</v>
      </c>
      <c r="W375" s="3">
        <v>23266.233</v>
      </c>
      <c r="X375" s="3">
        <v>24681.957999999999</v>
      </c>
      <c r="Y375" s="3">
        <v>26619.425999999999</v>
      </c>
      <c r="Z375" s="3">
        <v>28529.357</v>
      </c>
      <c r="AA375" s="3">
        <v>30325.864000000001</v>
      </c>
      <c r="AB375" s="3">
        <v>32326.307000000001</v>
      </c>
      <c r="AC375" s="3">
        <v>34287.548000000003</v>
      </c>
      <c r="AD375" s="3">
        <v>36293.498</v>
      </c>
      <c r="AE375" s="3">
        <v>38555.254000000001</v>
      </c>
      <c r="AF375" s="3">
        <v>41184.021000000001</v>
      </c>
      <c r="AG375" s="3">
        <v>43462.978999999999</v>
      </c>
      <c r="AH375" s="3">
        <v>45953.94</v>
      </c>
      <c r="AI375" s="3">
        <v>2013</v>
      </c>
      <c r="AL375" t="s">
        <v>10</v>
      </c>
      <c r="AM375" t="s">
        <v>3</v>
      </c>
      <c r="AN375" t="s">
        <v>11</v>
      </c>
      <c r="AQ375" t="s">
        <v>9</v>
      </c>
    </row>
    <row r="376" spans="1:43" x14ac:dyDescent="0.25">
      <c r="A376" t="s">
        <v>556</v>
      </c>
      <c r="B376" t="s">
        <v>557</v>
      </c>
      <c r="G376" s="3">
        <v>213591.14199999999</v>
      </c>
      <c r="H376" s="3"/>
      <c r="I376" s="3">
        <v>215935.70800000001</v>
      </c>
      <c r="J376" s="3">
        <v>217201.12899999999</v>
      </c>
      <c r="K376" s="3">
        <v>214619.47899999999</v>
      </c>
      <c r="L376" s="3">
        <v>223774.40299999999</v>
      </c>
      <c r="M376" s="3">
        <v>220295.92</v>
      </c>
      <c r="N376" s="3">
        <v>219712.87700000001</v>
      </c>
      <c r="O376" s="3">
        <v>224652.95600000001</v>
      </c>
      <c r="P376" s="3">
        <v>221534.60699999999</v>
      </c>
      <c r="Q376" s="3">
        <v>216720.77100000001</v>
      </c>
      <c r="R376" s="3">
        <v>224430.579</v>
      </c>
      <c r="S376" s="3">
        <v>211959.96100000001</v>
      </c>
      <c r="T376" s="3">
        <v>196450.742</v>
      </c>
      <c r="U376" s="3">
        <v>200186.83900000001</v>
      </c>
      <c r="V376" s="3">
        <v>203489.26199999999</v>
      </c>
      <c r="W376" s="3">
        <v>209466.88</v>
      </c>
      <c r="X376" s="3">
        <v>222081.61300000001</v>
      </c>
      <c r="Y376" s="3">
        <v>228319.55600000001</v>
      </c>
      <c r="Z376" s="3">
        <v>237588.01800000001</v>
      </c>
      <c r="AA376" s="3">
        <v>240262.709</v>
      </c>
      <c r="AB376" s="3">
        <v>238362.99900000001</v>
      </c>
      <c r="AC376" s="3">
        <v>235853.94200000001</v>
      </c>
      <c r="AD376" s="3">
        <v>234600.576</v>
      </c>
      <c r="AE376" s="3">
        <v>233842.18599999999</v>
      </c>
      <c r="AF376" s="3">
        <v>233912.103</v>
      </c>
      <c r="AG376" s="3">
        <v>224080.351</v>
      </c>
      <c r="AH376" s="3">
        <v>229994.83300000001</v>
      </c>
      <c r="AI376" s="3">
        <v>2013</v>
      </c>
      <c r="AL376" t="s">
        <v>10</v>
      </c>
      <c r="AM376" t="s">
        <v>3</v>
      </c>
      <c r="AN376" t="s">
        <v>11</v>
      </c>
      <c r="AQ376" t="s">
        <v>9</v>
      </c>
    </row>
    <row r="377" spans="1:43" x14ac:dyDescent="0.25">
      <c r="A377" t="s">
        <v>559</v>
      </c>
      <c r="B377" t="s">
        <v>560</v>
      </c>
      <c r="G377" s="3">
        <v>1718.1569999999999</v>
      </c>
      <c r="H377" s="3"/>
      <c r="I377" s="3">
        <v>1840.96</v>
      </c>
      <c r="J377" s="3">
        <v>1907.6320000000001</v>
      </c>
      <c r="K377" s="3">
        <v>1869.8889999999999</v>
      </c>
      <c r="L377" s="3">
        <v>1785.819</v>
      </c>
      <c r="M377" s="3">
        <v>1816.4559999999999</v>
      </c>
      <c r="N377" s="3">
        <v>1774.6869999999999</v>
      </c>
      <c r="O377" s="3">
        <v>1849.633</v>
      </c>
      <c r="P377" s="3">
        <v>1818.6980000000001</v>
      </c>
      <c r="Q377" s="3">
        <v>1676.5809999999999</v>
      </c>
      <c r="R377" s="3">
        <v>1704.597</v>
      </c>
      <c r="S377" s="3">
        <v>1727.954</v>
      </c>
      <c r="T377" s="3">
        <v>1544.904</v>
      </c>
      <c r="U377" s="3">
        <v>1397.6189999999999</v>
      </c>
      <c r="V377" s="3">
        <v>1622.835</v>
      </c>
      <c r="W377" s="3">
        <v>1756.9390000000001</v>
      </c>
      <c r="X377" s="3">
        <v>1904.817</v>
      </c>
      <c r="Y377" s="3">
        <v>2037.5139999999999</v>
      </c>
      <c r="Z377" s="3">
        <v>2110.3020000000001</v>
      </c>
      <c r="AA377" s="3">
        <v>2010.146</v>
      </c>
      <c r="AB377" s="3">
        <v>1949.1769999999999</v>
      </c>
      <c r="AC377" s="3">
        <v>1999.7840000000001</v>
      </c>
      <c r="AD377" s="3">
        <v>2080.4659999999999</v>
      </c>
      <c r="AE377" s="3">
        <v>2075.4929999999999</v>
      </c>
      <c r="AF377" s="3">
        <v>1961.6020000000001</v>
      </c>
      <c r="AG377" s="3">
        <v>1738.248</v>
      </c>
      <c r="AH377" s="3">
        <v>1608.874</v>
      </c>
      <c r="AI377" s="3">
        <v>2010</v>
      </c>
      <c r="AL377" t="s">
        <v>10</v>
      </c>
      <c r="AM377" t="s">
        <v>3</v>
      </c>
      <c r="AN377" t="s">
        <v>11</v>
      </c>
      <c r="AQ377" t="s">
        <v>9</v>
      </c>
    </row>
    <row r="378" spans="1:43" x14ac:dyDescent="0.25">
      <c r="A378" t="s">
        <v>562</v>
      </c>
      <c r="B378" t="s">
        <v>563</v>
      </c>
      <c r="G378" s="3">
        <v>8147278.6440000003</v>
      </c>
      <c r="H378" s="3"/>
      <c r="I378" s="3">
        <v>8463416.6109999996</v>
      </c>
      <c r="J378" s="3">
        <v>9037408.8560000006</v>
      </c>
      <c r="K378" s="3">
        <v>9599942.3369999994</v>
      </c>
      <c r="L378" s="3">
        <v>10273895.979</v>
      </c>
      <c r="M378" s="3">
        <v>11071028.472999999</v>
      </c>
      <c r="N378" s="3">
        <v>11912923.923</v>
      </c>
      <c r="O378" s="3">
        <v>12684595.888</v>
      </c>
      <c r="P378" s="3">
        <v>13211483.629000001</v>
      </c>
      <c r="Q378" s="3">
        <v>13636058.163000001</v>
      </c>
      <c r="R378" s="3">
        <v>14366758.638</v>
      </c>
      <c r="S378" s="3">
        <v>15152322.865</v>
      </c>
      <c r="T378" s="3">
        <v>16013180.619000001</v>
      </c>
      <c r="U378" s="3">
        <v>16939721.002999999</v>
      </c>
      <c r="V378" s="3">
        <v>18007063.631999999</v>
      </c>
      <c r="W378" s="3">
        <v>19281532.491999999</v>
      </c>
      <c r="X378" s="3">
        <v>20399433.316</v>
      </c>
      <c r="Y378" s="3">
        <v>21618374.835999999</v>
      </c>
      <c r="Z378" s="3">
        <v>22600784.458000001</v>
      </c>
      <c r="AA378" s="3">
        <v>23569786.820999999</v>
      </c>
      <c r="AB378" s="3">
        <v>24821884.759</v>
      </c>
      <c r="AC378" s="3">
        <v>26098398.977000002</v>
      </c>
      <c r="AD378" s="3">
        <v>27182618.050000001</v>
      </c>
      <c r="AE378" s="3">
        <v>28359460.048999999</v>
      </c>
      <c r="AF378" s="3">
        <v>29745196.508000001</v>
      </c>
      <c r="AG378" s="3">
        <v>31350499.105999999</v>
      </c>
      <c r="AH378" s="3">
        <v>33011411.659000002</v>
      </c>
      <c r="AI378" s="3">
        <v>2012</v>
      </c>
      <c r="AL378" t="s">
        <v>10</v>
      </c>
      <c r="AM378" t="s">
        <v>3</v>
      </c>
      <c r="AN378" t="s">
        <v>11</v>
      </c>
      <c r="AQ378" t="s">
        <v>9</v>
      </c>
    </row>
    <row r="379" spans="1:43" x14ac:dyDescent="0.25">
      <c r="A379" t="s">
        <v>565</v>
      </c>
      <c r="B379" t="s">
        <v>566</v>
      </c>
      <c r="G379" s="3">
        <v>12242.553</v>
      </c>
      <c r="H379" s="3"/>
      <c r="I379" s="3">
        <v>12423.007</v>
      </c>
      <c r="J379" s="3">
        <v>12805.944</v>
      </c>
      <c r="K379" s="3">
        <v>12689.361999999999</v>
      </c>
      <c r="L379" s="3">
        <v>12937.735000000001</v>
      </c>
      <c r="M379" s="3">
        <v>13115.194</v>
      </c>
      <c r="N379" s="3">
        <v>13221.894</v>
      </c>
      <c r="O379" s="3">
        <v>13450.775</v>
      </c>
      <c r="P379" s="3">
        <v>13815.540999999999</v>
      </c>
      <c r="Q379" s="3">
        <v>13902.681</v>
      </c>
      <c r="R379" s="3">
        <v>14312.361999999999</v>
      </c>
      <c r="S379" s="3">
        <v>14399.63</v>
      </c>
      <c r="T379" s="3">
        <v>14505.121999999999</v>
      </c>
      <c r="U379" s="3">
        <v>14584.258</v>
      </c>
      <c r="V379" s="3">
        <v>14696.014999999999</v>
      </c>
      <c r="W379" s="3">
        <v>15040.362999999999</v>
      </c>
      <c r="X379" s="3">
        <v>15052.514999999999</v>
      </c>
      <c r="Y379" s="3">
        <v>15089.210999999999</v>
      </c>
      <c r="Z379" s="3">
        <v>15171.246999999999</v>
      </c>
      <c r="AA379" s="3">
        <v>15285.907999999999</v>
      </c>
      <c r="AB379" s="3">
        <v>15983.763000000001</v>
      </c>
      <c r="AC379" s="3">
        <v>13545.091</v>
      </c>
      <c r="AD379" s="3">
        <v>13465.266</v>
      </c>
      <c r="AE379" s="3">
        <v>13703.656000000001</v>
      </c>
      <c r="AF379" s="3">
        <v>13279.415999999999</v>
      </c>
      <c r="AG379" s="3">
        <v>9270.2139999999999</v>
      </c>
      <c r="AH379" s="3">
        <v>10044.608</v>
      </c>
      <c r="AI379" s="3">
        <v>2008</v>
      </c>
      <c r="AL379" t="s">
        <v>10</v>
      </c>
      <c r="AM379" t="s">
        <v>3</v>
      </c>
      <c r="AN379" t="s">
        <v>11</v>
      </c>
      <c r="AQ379" t="s">
        <v>9</v>
      </c>
    </row>
    <row r="380" spans="1:43" x14ac:dyDescent="0.25">
      <c r="A380" t="s">
        <v>568</v>
      </c>
      <c r="B380" t="s">
        <v>569</v>
      </c>
      <c r="G380" s="3">
        <v>5731.6530000000002</v>
      </c>
      <c r="H380" s="3"/>
      <c r="I380" s="3">
        <v>5524.28</v>
      </c>
      <c r="J380" s="3">
        <v>5474.4409999999998</v>
      </c>
      <c r="K380" s="3">
        <v>5316.0510000000004</v>
      </c>
      <c r="L380" s="3">
        <v>4472.3519999999999</v>
      </c>
      <c r="M380" s="3">
        <v>4489.5129999999999</v>
      </c>
      <c r="N380" s="3">
        <v>4646.7579999999998</v>
      </c>
      <c r="O380" s="3">
        <v>4696.1400000000003</v>
      </c>
      <c r="P380" s="3">
        <v>4552.4889999999996</v>
      </c>
      <c r="Q380" s="3">
        <v>4637.3239999999996</v>
      </c>
      <c r="R380" s="3">
        <v>4693.085</v>
      </c>
      <c r="S380" s="3">
        <v>4818.1149999999998</v>
      </c>
      <c r="T380" s="3">
        <v>4910.5829999999996</v>
      </c>
      <c r="U380" s="3">
        <v>5121.4759999999997</v>
      </c>
      <c r="V380" s="3">
        <v>5344.2910000000002</v>
      </c>
      <c r="W380" s="3">
        <v>5583.5860000000002</v>
      </c>
      <c r="X380" s="3">
        <v>5865.35</v>
      </c>
      <c r="Y380" s="3">
        <v>6183.1170000000002</v>
      </c>
      <c r="Z380" s="3">
        <v>6478.1610000000001</v>
      </c>
      <c r="AA380" s="3">
        <v>6872.4470000000001</v>
      </c>
      <c r="AB380" s="3">
        <v>7355.3670000000002</v>
      </c>
      <c r="AC380" s="3">
        <v>7584.2969999999996</v>
      </c>
      <c r="AD380" s="3">
        <v>7843.3670000000002</v>
      </c>
      <c r="AE380" s="3">
        <v>8101.268</v>
      </c>
      <c r="AF380" s="3">
        <v>8282.777</v>
      </c>
      <c r="AG380" s="3">
        <v>8359.5730000000003</v>
      </c>
      <c r="AH380" s="3">
        <v>8411.2090000000007</v>
      </c>
      <c r="AI380" s="3">
        <v>2010</v>
      </c>
      <c r="AL380" t="s">
        <v>10</v>
      </c>
      <c r="AM380" t="s">
        <v>3</v>
      </c>
      <c r="AN380" t="s">
        <v>11</v>
      </c>
      <c r="AQ380" t="s">
        <v>9</v>
      </c>
    </row>
    <row r="381" spans="1:43" x14ac:dyDescent="0.25">
      <c r="A381" t="s">
        <v>571</v>
      </c>
      <c r="B381" t="s">
        <v>572</v>
      </c>
      <c r="C381" s="6" t="s">
        <v>575</v>
      </c>
      <c r="G381" s="3" t="s">
        <v>12</v>
      </c>
      <c r="H381" s="3"/>
      <c r="I381" s="3" t="s">
        <v>12</v>
      </c>
      <c r="J381" s="3" t="s">
        <v>12</v>
      </c>
      <c r="K381" s="3" t="s">
        <v>12</v>
      </c>
      <c r="L381" s="3" t="s">
        <v>12</v>
      </c>
      <c r="M381" s="3" t="s">
        <v>12</v>
      </c>
      <c r="N381" s="3" t="s">
        <v>12</v>
      </c>
      <c r="O381" s="3" t="s">
        <v>12</v>
      </c>
      <c r="P381" s="3">
        <v>1325.4970000000001</v>
      </c>
      <c r="Q381" s="3">
        <v>1315.6</v>
      </c>
      <c r="R381" s="3">
        <v>1262.7750000000001</v>
      </c>
      <c r="S381" s="3">
        <v>1259.5039999999999</v>
      </c>
      <c r="T381" s="3">
        <v>1163.643</v>
      </c>
      <c r="U381" s="3">
        <v>970.9</v>
      </c>
      <c r="V381" s="3">
        <v>901.101</v>
      </c>
      <c r="W381" s="3">
        <v>825.01800000000003</v>
      </c>
      <c r="X381" s="3">
        <v>783.55499999999995</v>
      </c>
      <c r="Y381" s="3">
        <v>755.23599999999999</v>
      </c>
      <c r="Z381" s="3">
        <v>625.86400000000003</v>
      </c>
      <c r="AA381" s="3">
        <v>666.97299999999996</v>
      </c>
      <c r="AB381" s="3">
        <v>736.22500000000002</v>
      </c>
      <c r="AC381" s="3">
        <v>803.5</v>
      </c>
      <c r="AD381" s="3">
        <v>866.41899999999998</v>
      </c>
      <c r="AE381" s="3">
        <v>895.42</v>
      </c>
      <c r="AF381" s="3">
        <v>914.495</v>
      </c>
      <c r="AG381" s="3">
        <v>917.423</v>
      </c>
      <c r="AH381" s="3">
        <v>928.96900000000005</v>
      </c>
      <c r="AI381" s="3">
        <v>2012</v>
      </c>
      <c r="AL381" t="s">
        <v>10</v>
      </c>
      <c r="AM381" t="s">
        <v>3</v>
      </c>
      <c r="AN381" t="s">
        <v>11</v>
      </c>
      <c r="AQ381" t="s">
        <v>9</v>
      </c>
    </row>
    <row r="382" spans="1:43" ht="15.6" x14ac:dyDescent="0.3">
      <c r="A382" t="s">
        <v>7</v>
      </c>
      <c r="B382" t="s">
        <v>8</v>
      </c>
      <c r="C382" s="5">
        <f t="shared" ref="C382:C445" si="198">AH382</f>
        <v>32.738999999999997</v>
      </c>
      <c r="G382" s="1" t="s">
        <v>12</v>
      </c>
      <c r="I382" s="1" t="s">
        <v>12</v>
      </c>
      <c r="J382" s="1" t="s">
        <v>12</v>
      </c>
      <c r="K382" s="1" t="s">
        <v>12</v>
      </c>
      <c r="L382" s="1" t="s">
        <v>12</v>
      </c>
      <c r="M382" s="1" t="s">
        <v>12</v>
      </c>
      <c r="N382" s="1" t="s">
        <v>12</v>
      </c>
      <c r="O382" s="1" t="s">
        <v>12</v>
      </c>
      <c r="P382" s="1" t="s">
        <v>12</v>
      </c>
      <c r="Q382" s="1" t="s">
        <v>12</v>
      </c>
      <c r="R382" s="1" t="s">
        <v>12</v>
      </c>
      <c r="S382" s="1" t="s">
        <v>12</v>
      </c>
      <c r="T382" s="1">
        <v>22.202999999999999</v>
      </c>
      <c r="U382" s="1">
        <v>23.116</v>
      </c>
      <c r="V382" s="1">
        <v>24.018999999999998</v>
      </c>
      <c r="W382" s="1">
        <v>24.861000000000001</v>
      </c>
      <c r="X382" s="1">
        <v>25.631</v>
      </c>
      <c r="Y382" s="1">
        <v>26.349</v>
      </c>
      <c r="Z382" s="1">
        <v>27.032</v>
      </c>
      <c r="AA382" s="1">
        <v>27.707999999999998</v>
      </c>
      <c r="AB382" s="1">
        <v>28.398</v>
      </c>
      <c r="AC382" s="1">
        <v>29.105</v>
      </c>
      <c r="AD382" s="1">
        <v>29.824999999999999</v>
      </c>
      <c r="AE382" s="1">
        <v>30.55</v>
      </c>
      <c r="AF382" s="1">
        <v>31.279</v>
      </c>
      <c r="AG382" s="1">
        <v>32.006999999999998</v>
      </c>
      <c r="AH382" s="1">
        <v>32.738999999999997</v>
      </c>
      <c r="AI382" s="1">
        <v>2013</v>
      </c>
      <c r="AL382" t="s">
        <v>17</v>
      </c>
      <c r="AM382" t="s">
        <v>18</v>
      </c>
      <c r="AN382" t="s">
        <v>19</v>
      </c>
      <c r="AQ382" t="s">
        <v>16</v>
      </c>
    </row>
    <row r="383" spans="1:43" ht="15.6" x14ac:dyDescent="0.3">
      <c r="A383" t="s">
        <v>20</v>
      </c>
      <c r="B383" t="s">
        <v>21</v>
      </c>
      <c r="C383" s="5">
        <f t="shared" si="198"/>
        <v>2.746</v>
      </c>
      <c r="G383" s="3">
        <v>3.1970000000000001</v>
      </c>
      <c r="H383" s="3"/>
      <c r="I383" s="3">
        <v>3.141</v>
      </c>
      <c r="J383" s="3">
        <v>3.11</v>
      </c>
      <c r="K383" s="3">
        <v>3.0950000000000002</v>
      </c>
      <c r="L383" s="3">
        <v>3.0329999999999999</v>
      </c>
      <c r="M383" s="3">
        <v>3.0369999999999999</v>
      </c>
      <c r="N383" s="3">
        <v>3.0630000000000002</v>
      </c>
      <c r="O383" s="3">
        <v>3.0880000000000001</v>
      </c>
      <c r="P383" s="3">
        <v>3.0609999999999999</v>
      </c>
      <c r="Q383" s="3">
        <v>3.1</v>
      </c>
      <c r="R383" s="3">
        <v>3.0579999999999998</v>
      </c>
      <c r="S383" s="3">
        <v>3.0680000000000001</v>
      </c>
      <c r="T383" s="3">
        <v>3.06</v>
      </c>
      <c r="U383" s="3">
        <v>3.0419999999999998</v>
      </c>
      <c r="V383" s="3">
        <v>3.0249999999999999</v>
      </c>
      <c r="W383" s="3">
        <v>3.004</v>
      </c>
      <c r="X383" s="3">
        <v>2.9809999999999999</v>
      </c>
      <c r="Y383" s="3">
        <v>2.9550000000000001</v>
      </c>
      <c r="Z383" s="3">
        <v>2.927</v>
      </c>
      <c r="AA383" s="3">
        <v>2.8980000000000001</v>
      </c>
      <c r="AB383" s="3">
        <v>2.87</v>
      </c>
      <c r="AC383" s="3">
        <v>2.843</v>
      </c>
      <c r="AD383" s="3">
        <v>2.8159999999999998</v>
      </c>
      <c r="AE383" s="3">
        <v>2.7879999999999998</v>
      </c>
      <c r="AF383" s="3">
        <v>2.774</v>
      </c>
      <c r="AG383" s="3">
        <v>2.76</v>
      </c>
      <c r="AH383" s="3">
        <v>2.746</v>
      </c>
      <c r="AI383" s="3">
        <v>2010</v>
      </c>
      <c r="AL383" t="s">
        <v>17</v>
      </c>
      <c r="AM383" t="s">
        <v>18</v>
      </c>
      <c r="AN383" t="s">
        <v>22</v>
      </c>
      <c r="AQ383" t="s">
        <v>16</v>
      </c>
    </row>
    <row r="384" spans="1:43" ht="15.6" x14ac:dyDescent="0.3">
      <c r="A384" t="s">
        <v>23</v>
      </c>
      <c r="B384" t="s">
        <v>24</v>
      </c>
      <c r="C384" s="5">
        <f t="shared" si="198"/>
        <v>41.055999999999997</v>
      </c>
      <c r="G384" s="3">
        <v>25.021999999999998</v>
      </c>
      <c r="H384" s="3"/>
      <c r="I384" s="3">
        <v>25.643000000000001</v>
      </c>
      <c r="J384" s="3">
        <v>26.271000000000001</v>
      </c>
      <c r="K384" s="3">
        <v>26.893999999999998</v>
      </c>
      <c r="L384" s="3">
        <v>27.495999999999999</v>
      </c>
      <c r="M384" s="3">
        <v>28.06</v>
      </c>
      <c r="N384" s="3">
        <v>28.565999999999999</v>
      </c>
      <c r="O384" s="3">
        <v>29.045000000000002</v>
      </c>
      <c r="P384" s="3">
        <v>29.507000000000001</v>
      </c>
      <c r="Q384" s="3">
        <v>29.965</v>
      </c>
      <c r="R384" s="3">
        <v>30.506</v>
      </c>
      <c r="S384" s="3">
        <v>30.954000000000001</v>
      </c>
      <c r="T384" s="3">
        <v>31.414000000000001</v>
      </c>
      <c r="U384" s="3">
        <v>31.885000000000002</v>
      </c>
      <c r="V384" s="3">
        <v>32.366</v>
      </c>
      <c r="W384" s="3">
        <v>32.854999999999997</v>
      </c>
      <c r="X384" s="3">
        <v>33.350999999999999</v>
      </c>
      <c r="Y384" s="3">
        <v>33.857999999999997</v>
      </c>
      <c r="Z384" s="3">
        <v>34.591000000000001</v>
      </c>
      <c r="AA384" s="3">
        <v>35.268000000000001</v>
      </c>
      <c r="AB384" s="3">
        <v>35.978000000000002</v>
      </c>
      <c r="AC384" s="3">
        <v>36.716999999999999</v>
      </c>
      <c r="AD384" s="3">
        <v>37.494999999999997</v>
      </c>
      <c r="AE384" s="3">
        <v>37.9</v>
      </c>
      <c r="AF384" s="3">
        <v>39.5</v>
      </c>
      <c r="AG384" s="3">
        <v>40.29</v>
      </c>
      <c r="AH384" s="3">
        <v>41.055999999999997</v>
      </c>
      <c r="AI384" s="3">
        <v>2013</v>
      </c>
      <c r="AL384" t="s">
        <v>17</v>
      </c>
      <c r="AM384" t="s">
        <v>18</v>
      </c>
      <c r="AN384" t="s">
        <v>25</v>
      </c>
      <c r="AQ384" t="s">
        <v>16</v>
      </c>
    </row>
    <row r="385" spans="1:43" ht="15.6" x14ac:dyDescent="0.3">
      <c r="A385" t="s">
        <v>26</v>
      </c>
      <c r="B385" t="s">
        <v>27</v>
      </c>
      <c r="C385" s="5">
        <f t="shared" si="198"/>
        <v>25.867999999999999</v>
      </c>
      <c r="G385" s="3">
        <v>11.994999999999999</v>
      </c>
      <c r="H385" s="3"/>
      <c r="I385" s="3">
        <v>12.355</v>
      </c>
      <c r="J385" s="3">
        <v>12.725</v>
      </c>
      <c r="K385" s="3">
        <v>13.106999999999999</v>
      </c>
      <c r="L385" s="3">
        <v>13.5</v>
      </c>
      <c r="M385" s="3">
        <v>13.904999999999999</v>
      </c>
      <c r="N385" s="3">
        <v>14.323</v>
      </c>
      <c r="O385" s="3">
        <v>14.752000000000001</v>
      </c>
      <c r="P385" s="3">
        <v>15.195</v>
      </c>
      <c r="Q385" s="3">
        <v>15.651</v>
      </c>
      <c r="R385" s="3">
        <v>16.12</v>
      </c>
      <c r="S385" s="3">
        <v>16.603999999999999</v>
      </c>
      <c r="T385" s="3">
        <v>17.102</v>
      </c>
      <c r="U385" s="3">
        <v>17.614999999999998</v>
      </c>
      <c r="V385" s="3">
        <v>18.143000000000001</v>
      </c>
      <c r="W385" s="3">
        <v>18.687999999999999</v>
      </c>
      <c r="X385" s="3">
        <v>19.248000000000001</v>
      </c>
      <c r="Y385" s="3">
        <v>19.826000000000001</v>
      </c>
      <c r="Z385" s="3">
        <v>20.420999999999999</v>
      </c>
      <c r="AA385" s="3">
        <v>21.033000000000001</v>
      </c>
      <c r="AB385" s="3">
        <v>21.664000000000001</v>
      </c>
      <c r="AC385" s="3">
        <v>22.314</v>
      </c>
      <c r="AD385" s="3">
        <v>22.984000000000002</v>
      </c>
      <c r="AE385" s="3">
        <v>23.672999999999998</v>
      </c>
      <c r="AF385" s="3">
        <v>24.382999999999999</v>
      </c>
      <c r="AG385" s="3">
        <v>25.114999999999998</v>
      </c>
      <c r="AH385" s="3">
        <v>25.867999999999999</v>
      </c>
      <c r="AI385" s="3">
        <v>2014</v>
      </c>
      <c r="AL385" t="s">
        <v>17</v>
      </c>
      <c r="AM385" t="s">
        <v>18</v>
      </c>
      <c r="AN385" t="s">
        <v>28</v>
      </c>
      <c r="AQ385" t="s">
        <v>16</v>
      </c>
    </row>
    <row r="386" spans="1:43" ht="15.6" x14ac:dyDescent="0.3">
      <c r="A386" t="s">
        <v>29</v>
      </c>
      <c r="B386" t="s">
        <v>30</v>
      </c>
      <c r="C386" s="5">
        <f t="shared" si="198"/>
        <v>0.09</v>
      </c>
      <c r="G386" s="3">
        <v>0.06</v>
      </c>
      <c r="H386" s="3"/>
      <c r="I386" s="3">
        <v>6.0999999999999999E-2</v>
      </c>
      <c r="J386" s="3">
        <v>6.2E-2</v>
      </c>
      <c r="K386" s="3">
        <v>6.3E-2</v>
      </c>
      <c r="L386" s="3">
        <v>6.5000000000000002E-2</v>
      </c>
      <c r="M386" s="3">
        <v>6.7000000000000004E-2</v>
      </c>
      <c r="N386" s="3">
        <v>6.8000000000000005E-2</v>
      </c>
      <c r="O386" s="3">
        <v>7.0000000000000007E-2</v>
      </c>
      <c r="P386" s="3">
        <v>7.1999999999999995E-2</v>
      </c>
      <c r="Q386" s="3">
        <v>7.3999999999999996E-2</v>
      </c>
      <c r="R386" s="3">
        <v>7.5999999999999998E-2</v>
      </c>
      <c r="S386" s="3">
        <v>7.6999999999999999E-2</v>
      </c>
      <c r="T386" s="3">
        <v>7.8E-2</v>
      </c>
      <c r="U386" s="3">
        <v>7.9000000000000001E-2</v>
      </c>
      <c r="V386" s="3">
        <v>7.9000000000000001E-2</v>
      </c>
      <c r="W386" s="3">
        <v>0.08</v>
      </c>
      <c r="X386" s="3">
        <v>8.1000000000000003E-2</v>
      </c>
      <c r="Y386" s="3">
        <v>8.2000000000000003E-2</v>
      </c>
      <c r="Z386" s="3">
        <v>8.3000000000000004E-2</v>
      </c>
      <c r="AA386" s="3">
        <v>8.4000000000000005E-2</v>
      </c>
      <c r="AB386" s="3">
        <v>8.5000000000000006E-2</v>
      </c>
      <c r="AC386" s="3">
        <v>8.5999999999999993E-2</v>
      </c>
      <c r="AD386" s="3">
        <v>8.5999999999999993E-2</v>
      </c>
      <c r="AE386" s="3">
        <v>8.6999999999999994E-2</v>
      </c>
      <c r="AF386" s="3">
        <v>8.7999999999999995E-2</v>
      </c>
      <c r="AG386" s="3">
        <v>8.8999999999999996E-2</v>
      </c>
      <c r="AH386" s="3">
        <v>0.09</v>
      </c>
      <c r="AI386" s="3">
        <v>2011</v>
      </c>
      <c r="AL386" t="s">
        <v>17</v>
      </c>
      <c r="AM386" t="s">
        <v>18</v>
      </c>
      <c r="AN386" t="s">
        <v>31</v>
      </c>
      <c r="AQ386" t="s">
        <v>16</v>
      </c>
    </row>
    <row r="387" spans="1:43" ht="15.6" x14ac:dyDescent="0.3">
      <c r="A387" t="s">
        <v>32</v>
      </c>
      <c r="B387" t="s">
        <v>33</v>
      </c>
      <c r="C387" s="5">
        <f t="shared" si="198"/>
        <v>43.564</v>
      </c>
      <c r="G387" s="3">
        <v>32.53</v>
      </c>
      <c r="H387" s="3"/>
      <c r="I387" s="3">
        <v>32.97</v>
      </c>
      <c r="J387" s="3">
        <v>33.42</v>
      </c>
      <c r="K387" s="3">
        <v>33.917000000000002</v>
      </c>
      <c r="L387" s="3">
        <v>34.353000000000002</v>
      </c>
      <c r="M387" s="3">
        <v>34.779000000000003</v>
      </c>
      <c r="N387" s="3">
        <v>35.195999999999998</v>
      </c>
      <c r="O387" s="3">
        <v>35.603999999999999</v>
      </c>
      <c r="P387" s="3">
        <v>36.005000000000003</v>
      </c>
      <c r="Q387" s="3">
        <v>36.399000000000001</v>
      </c>
      <c r="R387" s="3">
        <v>36.783999999999999</v>
      </c>
      <c r="S387" s="3">
        <v>37.155999999999999</v>
      </c>
      <c r="T387" s="3">
        <v>37.515999999999998</v>
      </c>
      <c r="U387" s="3">
        <v>37.869999999999997</v>
      </c>
      <c r="V387" s="3">
        <v>38.225999999999999</v>
      </c>
      <c r="W387" s="3">
        <v>38.591999999999999</v>
      </c>
      <c r="X387" s="3">
        <v>38.970999999999997</v>
      </c>
      <c r="Y387" s="3">
        <v>39.356000000000002</v>
      </c>
      <c r="Z387" s="3">
        <v>39.746000000000002</v>
      </c>
      <c r="AA387" s="3">
        <v>40.134</v>
      </c>
      <c r="AB387" s="3">
        <v>40.787999999999997</v>
      </c>
      <c r="AC387" s="3">
        <v>41.261000000000003</v>
      </c>
      <c r="AD387" s="3">
        <v>41.732999999999997</v>
      </c>
      <c r="AE387" s="3">
        <v>42.203000000000003</v>
      </c>
      <c r="AF387" s="3">
        <v>42.643000000000001</v>
      </c>
      <c r="AG387" s="3">
        <v>43.095999999999997</v>
      </c>
      <c r="AH387" s="3">
        <v>43.564</v>
      </c>
      <c r="AI387" s="3">
        <v>2010</v>
      </c>
      <c r="AL387" t="s">
        <v>17</v>
      </c>
      <c r="AM387" t="s">
        <v>18</v>
      </c>
      <c r="AN387" t="s">
        <v>34</v>
      </c>
      <c r="AQ387" t="s">
        <v>16</v>
      </c>
    </row>
    <row r="388" spans="1:43" ht="15.6" x14ac:dyDescent="0.3">
      <c r="A388" t="s">
        <v>35</v>
      </c>
      <c r="B388" t="s">
        <v>36</v>
      </c>
      <c r="C388" s="5">
        <f t="shared" si="198"/>
        <v>2.9910000000000001</v>
      </c>
      <c r="G388" s="3" t="s">
        <v>12</v>
      </c>
      <c r="H388" s="3"/>
      <c r="I388" s="3" t="s">
        <v>12</v>
      </c>
      <c r="J388" s="3">
        <v>3.45</v>
      </c>
      <c r="K388" s="3">
        <v>3.37</v>
      </c>
      <c r="L388" s="3">
        <v>3.29</v>
      </c>
      <c r="M388" s="3">
        <v>3.22</v>
      </c>
      <c r="N388" s="3">
        <v>3.17</v>
      </c>
      <c r="O388" s="3">
        <v>3.14</v>
      </c>
      <c r="P388" s="3">
        <v>3.11</v>
      </c>
      <c r="Q388" s="3">
        <v>3.09</v>
      </c>
      <c r="R388" s="3">
        <v>3.08</v>
      </c>
      <c r="S388" s="3">
        <v>3.06</v>
      </c>
      <c r="T388" s="3">
        <v>3.05</v>
      </c>
      <c r="U388" s="3">
        <v>3.04</v>
      </c>
      <c r="V388" s="3">
        <v>3.03</v>
      </c>
      <c r="W388" s="3">
        <v>3.01</v>
      </c>
      <c r="X388" s="3">
        <v>3</v>
      </c>
      <c r="Y388" s="3">
        <v>2.99</v>
      </c>
      <c r="Z388" s="3">
        <v>2.98</v>
      </c>
      <c r="AA388" s="3">
        <v>2.97</v>
      </c>
      <c r="AB388" s="3">
        <v>2.96</v>
      </c>
      <c r="AC388" s="3">
        <v>2.96</v>
      </c>
      <c r="AD388" s="3">
        <v>2.97</v>
      </c>
      <c r="AE388" s="3">
        <v>2.98</v>
      </c>
      <c r="AF388" s="3">
        <v>2.9849999999999999</v>
      </c>
      <c r="AG388" s="3">
        <v>2.99</v>
      </c>
      <c r="AH388" s="3">
        <v>2.9910000000000001</v>
      </c>
      <c r="AI388" s="3">
        <v>2011</v>
      </c>
      <c r="AL388" t="s">
        <v>17</v>
      </c>
      <c r="AM388" t="s">
        <v>18</v>
      </c>
      <c r="AN388" t="s">
        <v>37</v>
      </c>
      <c r="AQ388" t="s">
        <v>16</v>
      </c>
    </row>
    <row r="389" spans="1:43" ht="15.6" x14ac:dyDescent="0.3">
      <c r="A389" t="s">
        <v>38</v>
      </c>
      <c r="B389" t="s">
        <v>39</v>
      </c>
      <c r="C389" s="5">
        <f t="shared" si="198"/>
        <v>24.445</v>
      </c>
      <c r="G389" s="3">
        <v>17.170000000000002</v>
      </c>
      <c r="H389" s="3"/>
      <c r="I389" s="3">
        <v>17.379000000000001</v>
      </c>
      <c r="J389" s="3">
        <v>17.556999999999999</v>
      </c>
      <c r="K389" s="3">
        <v>17.719000000000001</v>
      </c>
      <c r="L389" s="3">
        <v>17.893000000000001</v>
      </c>
      <c r="M389" s="3">
        <v>18.12</v>
      </c>
      <c r="N389" s="3">
        <v>18.329999999999998</v>
      </c>
      <c r="O389" s="3">
        <v>18.510000000000002</v>
      </c>
      <c r="P389" s="3">
        <v>18.706</v>
      </c>
      <c r="Q389" s="3">
        <v>18.919</v>
      </c>
      <c r="R389" s="3">
        <v>19.140999999999998</v>
      </c>
      <c r="S389" s="3">
        <v>19.385999999999999</v>
      </c>
      <c r="T389" s="3">
        <v>19.605</v>
      </c>
      <c r="U389" s="3">
        <v>19.827000000000002</v>
      </c>
      <c r="V389" s="3">
        <v>20.045999999999999</v>
      </c>
      <c r="W389" s="3">
        <v>20.312000000000001</v>
      </c>
      <c r="X389" s="3">
        <v>20.628</v>
      </c>
      <c r="Y389" s="3">
        <v>21.015999999999998</v>
      </c>
      <c r="Z389" s="3">
        <v>21.475999999999999</v>
      </c>
      <c r="AA389" s="3">
        <v>21.866</v>
      </c>
      <c r="AB389" s="3">
        <v>22.172000000000001</v>
      </c>
      <c r="AC389" s="3">
        <v>22.52</v>
      </c>
      <c r="AD389" s="3">
        <v>22.920999999999999</v>
      </c>
      <c r="AE389" s="3">
        <v>23.295000000000002</v>
      </c>
      <c r="AF389" s="3">
        <v>23.626000000000001</v>
      </c>
      <c r="AG389" s="3">
        <v>24.027000000000001</v>
      </c>
      <c r="AH389" s="3">
        <v>24.445</v>
      </c>
      <c r="AI389" s="3">
        <v>2014</v>
      </c>
      <c r="AL389" t="s">
        <v>17</v>
      </c>
      <c r="AM389" t="s">
        <v>18</v>
      </c>
      <c r="AN389" t="s">
        <v>40</v>
      </c>
      <c r="AQ389" t="s">
        <v>16</v>
      </c>
    </row>
    <row r="390" spans="1:43" ht="15.6" x14ac:dyDescent="0.3">
      <c r="A390" t="s">
        <v>41</v>
      </c>
      <c r="B390" t="s">
        <v>42</v>
      </c>
      <c r="C390" s="5">
        <f t="shared" si="198"/>
        <v>8.5939999999999994</v>
      </c>
      <c r="G390" s="3">
        <v>7.6449999999999996</v>
      </c>
      <c r="H390" s="3"/>
      <c r="I390" s="3">
        <v>7.7110000000000003</v>
      </c>
      <c r="J390" s="3">
        <v>7.7990000000000004</v>
      </c>
      <c r="K390" s="3">
        <v>7.883</v>
      </c>
      <c r="L390" s="3">
        <v>7.9290000000000003</v>
      </c>
      <c r="M390" s="3">
        <v>7.944</v>
      </c>
      <c r="N390" s="3">
        <v>7.9530000000000003</v>
      </c>
      <c r="O390" s="3">
        <v>7.9649999999999999</v>
      </c>
      <c r="P390" s="3">
        <v>7.9710000000000001</v>
      </c>
      <c r="Q390" s="3">
        <v>7.9829999999999997</v>
      </c>
      <c r="R390" s="3">
        <v>8.0020000000000007</v>
      </c>
      <c r="S390" s="3">
        <v>8.0210000000000008</v>
      </c>
      <c r="T390" s="3">
        <v>8.0640000000000001</v>
      </c>
      <c r="U390" s="3">
        <v>8.1</v>
      </c>
      <c r="V390" s="3">
        <v>8.1430000000000007</v>
      </c>
      <c r="W390" s="3">
        <v>8.2010000000000005</v>
      </c>
      <c r="X390" s="3">
        <v>8.2539999999999996</v>
      </c>
      <c r="Y390" s="3">
        <v>8.2829999999999995</v>
      </c>
      <c r="Z390" s="3">
        <v>8.3079999999999998</v>
      </c>
      <c r="AA390" s="3">
        <v>8.3350000000000009</v>
      </c>
      <c r="AB390" s="3">
        <v>8.3520000000000003</v>
      </c>
      <c r="AC390" s="3">
        <v>8.375</v>
      </c>
      <c r="AD390" s="3">
        <v>8.4079999999999995</v>
      </c>
      <c r="AE390" s="3">
        <v>8.452</v>
      </c>
      <c r="AF390" s="3">
        <v>8.5079999999999991</v>
      </c>
      <c r="AG390" s="3">
        <v>8.5559999999999992</v>
      </c>
      <c r="AH390" s="3">
        <v>8.5939999999999994</v>
      </c>
      <c r="AI390" s="3">
        <v>2014</v>
      </c>
      <c r="AL390" t="s">
        <v>17</v>
      </c>
      <c r="AM390" t="s">
        <v>18</v>
      </c>
      <c r="AN390" t="s">
        <v>43</v>
      </c>
      <c r="AQ390" t="s">
        <v>16</v>
      </c>
    </row>
    <row r="391" spans="1:43" ht="15.6" x14ac:dyDescent="0.3">
      <c r="A391" t="s">
        <v>44</v>
      </c>
      <c r="B391" t="s">
        <v>45</v>
      </c>
      <c r="C391" s="5">
        <f t="shared" si="198"/>
        <v>9.4920000000000009</v>
      </c>
      <c r="G391" s="3" t="s">
        <v>12</v>
      </c>
      <c r="H391" s="3"/>
      <c r="I391" s="3" t="s">
        <v>12</v>
      </c>
      <c r="J391" s="3">
        <v>7.4589999999999996</v>
      </c>
      <c r="K391" s="3">
        <v>7.4870000000000001</v>
      </c>
      <c r="L391" s="3">
        <v>7.5970000000000004</v>
      </c>
      <c r="M391" s="3">
        <v>7.726</v>
      </c>
      <c r="N391" s="3">
        <v>7.7629999999999999</v>
      </c>
      <c r="O391" s="3">
        <v>7.8380000000000001</v>
      </c>
      <c r="P391" s="3">
        <v>7.9130000000000003</v>
      </c>
      <c r="Q391" s="3">
        <v>8.016</v>
      </c>
      <c r="R391" s="3">
        <v>8.1389999999999993</v>
      </c>
      <c r="S391" s="3">
        <v>8.234</v>
      </c>
      <c r="T391" s="3">
        <v>8.3279999999999994</v>
      </c>
      <c r="U391" s="3">
        <v>8.423</v>
      </c>
      <c r="V391" s="3">
        <v>8.5180000000000007</v>
      </c>
      <c r="W391" s="3">
        <v>8.6129999999999995</v>
      </c>
      <c r="X391" s="3">
        <v>8.7070000000000007</v>
      </c>
      <c r="Y391" s="3">
        <v>8.8019999999999996</v>
      </c>
      <c r="Z391" s="3">
        <v>8.8970000000000002</v>
      </c>
      <c r="AA391" s="3">
        <v>8.9770000000000003</v>
      </c>
      <c r="AB391" s="3">
        <v>9.0489999999999995</v>
      </c>
      <c r="AC391" s="3">
        <v>9.1219999999999999</v>
      </c>
      <c r="AD391" s="3">
        <v>9.1950000000000003</v>
      </c>
      <c r="AE391" s="3">
        <v>9.2680000000000007</v>
      </c>
      <c r="AF391" s="3">
        <v>9.3420000000000005</v>
      </c>
      <c r="AG391" s="3">
        <v>9.4169999999999998</v>
      </c>
      <c r="AH391" s="3">
        <v>9.4920000000000009</v>
      </c>
      <c r="AI391" s="3">
        <v>2014</v>
      </c>
      <c r="AL391" t="s">
        <v>17</v>
      </c>
      <c r="AM391" t="s">
        <v>18</v>
      </c>
      <c r="AN391" t="s">
        <v>46</v>
      </c>
      <c r="AQ391" t="s">
        <v>16</v>
      </c>
    </row>
    <row r="392" spans="1:43" ht="15.6" x14ac:dyDescent="0.3">
      <c r="A392" t="s">
        <v>47</v>
      </c>
      <c r="B392" t="s">
        <v>48</v>
      </c>
      <c r="C392" s="5">
        <f t="shared" si="198"/>
        <v>0.36799999999999999</v>
      </c>
      <c r="G392" s="3">
        <v>0.254</v>
      </c>
      <c r="H392" s="3"/>
      <c r="I392" s="3">
        <v>0.25900000000000001</v>
      </c>
      <c r="J392" s="3">
        <v>0.26400000000000001</v>
      </c>
      <c r="K392" s="3">
        <v>0.26900000000000002</v>
      </c>
      <c r="L392" s="3">
        <v>0.27300000000000002</v>
      </c>
      <c r="M392" s="3">
        <v>0.27900000000000003</v>
      </c>
      <c r="N392" s="3">
        <v>0.28399999999999997</v>
      </c>
      <c r="O392" s="3">
        <v>0.28799999999999998</v>
      </c>
      <c r="P392" s="3">
        <v>0.29299999999999998</v>
      </c>
      <c r="Q392" s="3">
        <v>0.29799999999999999</v>
      </c>
      <c r="R392" s="3">
        <v>0.30299999999999999</v>
      </c>
      <c r="S392" s="3">
        <v>0.307</v>
      </c>
      <c r="T392" s="3">
        <v>0.312</v>
      </c>
      <c r="U392" s="3">
        <v>0.316</v>
      </c>
      <c r="V392" s="3">
        <v>0.32100000000000001</v>
      </c>
      <c r="W392" s="3">
        <v>0.32500000000000001</v>
      </c>
      <c r="X392" s="3">
        <v>0.32900000000000001</v>
      </c>
      <c r="Y392" s="3">
        <v>0.33300000000000002</v>
      </c>
      <c r="Z392" s="3">
        <v>0.33700000000000002</v>
      </c>
      <c r="AA392" s="3">
        <v>0.34100000000000003</v>
      </c>
      <c r="AB392" s="3">
        <v>0.34499999999999997</v>
      </c>
      <c r="AC392" s="3">
        <v>0.34799999999999998</v>
      </c>
      <c r="AD392" s="3">
        <v>0.35199999999999998</v>
      </c>
      <c r="AE392" s="3">
        <v>0.35599999999999998</v>
      </c>
      <c r="AF392" s="3">
        <v>0.36</v>
      </c>
      <c r="AG392" s="3">
        <v>0.36399999999999999</v>
      </c>
      <c r="AH392" s="3">
        <v>0.36799999999999999</v>
      </c>
      <c r="AI392" s="3">
        <v>2013</v>
      </c>
      <c r="AL392" t="s">
        <v>17</v>
      </c>
      <c r="AM392" t="s">
        <v>18</v>
      </c>
      <c r="AN392" t="s">
        <v>49</v>
      </c>
      <c r="AQ392" t="s">
        <v>16</v>
      </c>
    </row>
    <row r="393" spans="1:43" ht="15.6" x14ac:dyDescent="0.3">
      <c r="A393" t="s">
        <v>50</v>
      </c>
      <c r="B393" t="s">
        <v>51</v>
      </c>
      <c r="C393" s="5">
        <f t="shared" si="198"/>
        <v>1.319</v>
      </c>
      <c r="G393" s="3">
        <v>0.48799999999999999</v>
      </c>
      <c r="H393" s="3"/>
      <c r="I393" s="3">
        <v>0.50800000000000001</v>
      </c>
      <c r="J393" s="3">
        <v>0.51600000000000001</v>
      </c>
      <c r="K393" s="3">
        <v>0.53</v>
      </c>
      <c r="L393" s="3">
        <v>0.54400000000000004</v>
      </c>
      <c r="M393" s="3">
        <v>0.55900000000000005</v>
      </c>
      <c r="N393" s="3">
        <v>0.57399999999999995</v>
      </c>
      <c r="O393" s="3">
        <v>0.58899999999999997</v>
      </c>
      <c r="P393" s="3">
        <v>0.60499999999999998</v>
      </c>
      <c r="Q393" s="3">
        <v>0.71199999999999997</v>
      </c>
      <c r="R393" s="3">
        <v>0.63800000000000001</v>
      </c>
      <c r="S393" s="3">
        <v>0.66100000000000003</v>
      </c>
      <c r="T393" s="3">
        <v>0.71099999999999997</v>
      </c>
      <c r="U393" s="3">
        <v>0.76500000000000001</v>
      </c>
      <c r="V393" s="3">
        <v>0.82399999999999995</v>
      </c>
      <c r="W393" s="3">
        <v>0.88900000000000001</v>
      </c>
      <c r="X393" s="3">
        <v>0.96</v>
      </c>
      <c r="Y393" s="3">
        <v>1.0389999999999999</v>
      </c>
      <c r="Z393" s="3">
        <v>1.107</v>
      </c>
      <c r="AA393" s="3">
        <v>1.1779999999999999</v>
      </c>
      <c r="AB393" s="3">
        <v>1.2350000000000001</v>
      </c>
      <c r="AC393" s="3">
        <v>1.1950000000000001</v>
      </c>
      <c r="AD393" s="3">
        <v>1.2190000000000001</v>
      </c>
      <c r="AE393" s="3">
        <v>1.2430000000000001</v>
      </c>
      <c r="AF393" s="3">
        <v>1.268</v>
      </c>
      <c r="AG393" s="3">
        <v>1.294</v>
      </c>
      <c r="AH393" s="3">
        <v>1.319</v>
      </c>
      <c r="AI393" s="3">
        <v>2013</v>
      </c>
      <c r="AL393" t="s">
        <v>17</v>
      </c>
      <c r="AM393" t="s">
        <v>18</v>
      </c>
      <c r="AN393" t="s">
        <v>52</v>
      </c>
      <c r="AQ393" t="s">
        <v>16</v>
      </c>
    </row>
    <row r="394" spans="1:43" ht="15.6" x14ac:dyDescent="0.3">
      <c r="A394" t="s">
        <v>53</v>
      </c>
      <c r="B394" t="s">
        <v>54</v>
      </c>
      <c r="C394" s="5">
        <f t="shared" si="198"/>
        <v>161.51300000000001</v>
      </c>
      <c r="G394" s="3">
        <v>107.386</v>
      </c>
      <c r="H394" s="3"/>
      <c r="I394" s="3">
        <v>109.935</v>
      </c>
      <c r="J394" s="3">
        <v>112.431</v>
      </c>
      <c r="K394" s="3">
        <v>114.898</v>
      </c>
      <c r="L394" s="3">
        <v>117.369</v>
      </c>
      <c r="M394" s="3">
        <v>119.87</v>
      </c>
      <c r="N394" s="3">
        <v>122.401</v>
      </c>
      <c r="O394" s="3">
        <v>124.94499999999999</v>
      </c>
      <c r="P394" s="3">
        <v>127.479</v>
      </c>
      <c r="Q394" s="3">
        <v>129.96700000000001</v>
      </c>
      <c r="R394" s="3">
        <v>132.38300000000001</v>
      </c>
      <c r="S394" s="3">
        <v>134.72999999999999</v>
      </c>
      <c r="T394" s="3">
        <v>137.006</v>
      </c>
      <c r="U394" s="3">
        <v>139.18600000000001</v>
      </c>
      <c r="V394" s="3">
        <v>141.23500000000001</v>
      </c>
      <c r="W394" s="3">
        <v>143.13499999999999</v>
      </c>
      <c r="X394" s="3">
        <v>144.869</v>
      </c>
      <c r="Y394" s="3">
        <v>146.45699999999999</v>
      </c>
      <c r="Z394" s="3">
        <v>147.97</v>
      </c>
      <c r="AA394" s="3">
        <v>149.50299999999999</v>
      </c>
      <c r="AB394" s="3">
        <v>151.125</v>
      </c>
      <c r="AC394" s="3">
        <v>152.86199999999999</v>
      </c>
      <c r="AD394" s="3">
        <v>154.69499999999999</v>
      </c>
      <c r="AE394" s="3">
        <v>156.595</v>
      </c>
      <c r="AF394" s="3">
        <v>158.21700000000001</v>
      </c>
      <c r="AG394" s="3">
        <v>159.857</v>
      </c>
      <c r="AH394" s="3">
        <v>161.51300000000001</v>
      </c>
      <c r="AI394" s="3">
        <v>2013</v>
      </c>
      <c r="AL394" t="s">
        <v>17</v>
      </c>
      <c r="AM394" t="s">
        <v>18</v>
      </c>
      <c r="AN394" t="s">
        <v>55</v>
      </c>
      <c r="AQ394" t="s">
        <v>16</v>
      </c>
    </row>
    <row r="395" spans="1:43" ht="15.6" x14ac:dyDescent="0.3">
      <c r="A395" t="s">
        <v>56</v>
      </c>
      <c r="B395" t="s">
        <v>57</v>
      </c>
      <c r="C395" s="5">
        <f t="shared" si="198"/>
        <v>0.28000000000000003</v>
      </c>
      <c r="G395" s="3">
        <v>0.25</v>
      </c>
      <c r="H395" s="3"/>
      <c r="I395" s="3">
        <v>0.25</v>
      </c>
      <c r="J395" s="3">
        <v>0.25</v>
      </c>
      <c r="K395" s="3">
        <v>0.25</v>
      </c>
      <c r="L395" s="3">
        <v>0.26400000000000001</v>
      </c>
      <c r="M395" s="3">
        <v>0.26400000000000001</v>
      </c>
      <c r="N395" s="3">
        <v>0.26500000000000001</v>
      </c>
      <c r="O395" s="3">
        <v>0.26600000000000001</v>
      </c>
      <c r="P395" s="3">
        <v>0.26700000000000002</v>
      </c>
      <c r="Q395" s="3">
        <v>0.26700000000000002</v>
      </c>
      <c r="R395" s="3">
        <v>0.26900000000000002</v>
      </c>
      <c r="S395" s="3">
        <v>0.27</v>
      </c>
      <c r="T395" s="3">
        <v>0.27100000000000002</v>
      </c>
      <c r="U395" s="3">
        <v>0.27200000000000002</v>
      </c>
      <c r="V395" s="3">
        <v>0.27300000000000002</v>
      </c>
      <c r="W395" s="3">
        <v>0.27300000000000002</v>
      </c>
      <c r="X395" s="3">
        <v>0.27400000000000002</v>
      </c>
      <c r="Y395" s="3">
        <v>0.27500000000000002</v>
      </c>
      <c r="Z395" s="3">
        <v>0.27500000000000002</v>
      </c>
      <c r="AA395" s="3">
        <v>0.27600000000000002</v>
      </c>
      <c r="AB395" s="3">
        <v>0.27700000000000002</v>
      </c>
      <c r="AC395" s="3">
        <v>0.27700000000000002</v>
      </c>
      <c r="AD395" s="3">
        <v>0.27800000000000002</v>
      </c>
      <c r="AE395" s="3">
        <v>0.27800000000000002</v>
      </c>
      <c r="AF395" s="3">
        <v>0.27900000000000003</v>
      </c>
      <c r="AG395" s="3">
        <v>0.28000000000000003</v>
      </c>
      <c r="AH395" s="3">
        <v>0.28000000000000003</v>
      </c>
      <c r="AI395" s="3">
        <v>2010</v>
      </c>
      <c r="AL395" t="s">
        <v>17</v>
      </c>
      <c r="AM395" t="s">
        <v>18</v>
      </c>
      <c r="AN395" t="s">
        <v>58</v>
      </c>
      <c r="AQ395" t="s">
        <v>16</v>
      </c>
    </row>
    <row r="396" spans="1:43" ht="15.6" x14ac:dyDescent="0.3">
      <c r="A396" t="s">
        <v>59</v>
      </c>
      <c r="B396" t="s">
        <v>60</v>
      </c>
      <c r="C396" s="5">
        <f t="shared" si="198"/>
        <v>9.3740000000000006</v>
      </c>
      <c r="G396" s="3" t="s">
        <v>12</v>
      </c>
      <c r="H396" s="3"/>
      <c r="I396" s="3" t="s">
        <v>12</v>
      </c>
      <c r="J396" s="3">
        <v>10.217000000000001</v>
      </c>
      <c r="K396" s="3">
        <v>10.24</v>
      </c>
      <c r="L396" s="3">
        <v>10.228</v>
      </c>
      <c r="M396" s="3">
        <v>10.177</v>
      </c>
      <c r="N396" s="3">
        <v>10.141999999999999</v>
      </c>
      <c r="O396" s="3">
        <v>10.093</v>
      </c>
      <c r="P396" s="3">
        <v>10.045</v>
      </c>
      <c r="Q396" s="3">
        <v>10.019</v>
      </c>
      <c r="R396" s="3">
        <v>9.99</v>
      </c>
      <c r="S396" s="3">
        <v>9.9570000000000007</v>
      </c>
      <c r="T396" s="3">
        <v>9.9</v>
      </c>
      <c r="U396" s="3">
        <v>9.8309999999999995</v>
      </c>
      <c r="V396" s="3">
        <v>9.7629999999999999</v>
      </c>
      <c r="W396" s="3">
        <v>9.6969999999999992</v>
      </c>
      <c r="X396" s="3">
        <v>9.6300000000000008</v>
      </c>
      <c r="Y396" s="3">
        <v>9.5790000000000006</v>
      </c>
      <c r="Z396" s="3">
        <v>9.5419999999999998</v>
      </c>
      <c r="AA396" s="3">
        <v>9.5139999999999993</v>
      </c>
      <c r="AB396" s="3">
        <v>9.5</v>
      </c>
      <c r="AC396" s="3">
        <v>9.4809999999999999</v>
      </c>
      <c r="AD396" s="3">
        <v>9.4649999999999999</v>
      </c>
      <c r="AE396" s="3">
        <v>9.4640000000000004</v>
      </c>
      <c r="AF396" s="3">
        <v>9.468</v>
      </c>
      <c r="AG396" s="3">
        <v>9.4209999999999994</v>
      </c>
      <c r="AH396" s="3">
        <v>9.3740000000000006</v>
      </c>
      <c r="AI396" s="3">
        <v>2013</v>
      </c>
      <c r="AL396" t="s">
        <v>17</v>
      </c>
      <c r="AM396" t="s">
        <v>18</v>
      </c>
      <c r="AN396" t="s">
        <v>61</v>
      </c>
      <c r="AQ396" t="s">
        <v>16</v>
      </c>
    </row>
    <row r="397" spans="1:43" ht="15.6" x14ac:dyDescent="0.3">
      <c r="A397" t="s">
        <v>62</v>
      </c>
      <c r="B397" t="s">
        <v>63</v>
      </c>
      <c r="C397" s="5">
        <f t="shared" si="198"/>
        <v>11.433999999999999</v>
      </c>
      <c r="G397" s="3">
        <v>9.9480000000000004</v>
      </c>
      <c r="H397" s="3"/>
      <c r="I397" s="3">
        <v>9.9870000000000001</v>
      </c>
      <c r="J397" s="3">
        <v>10.022</v>
      </c>
      <c r="K397" s="3">
        <v>10.068</v>
      </c>
      <c r="L397" s="3">
        <v>10.101000000000001</v>
      </c>
      <c r="M397" s="3">
        <v>10.131</v>
      </c>
      <c r="N397" s="3">
        <v>10.143000000000001</v>
      </c>
      <c r="O397" s="3">
        <v>10.17</v>
      </c>
      <c r="P397" s="3">
        <v>10.192</v>
      </c>
      <c r="Q397" s="3">
        <v>10.214</v>
      </c>
      <c r="R397" s="3">
        <v>10.239000000000001</v>
      </c>
      <c r="S397" s="3">
        <v>10.263</v>
      </c>
      <c r="T397" s="3">
        <v>10.31</v>
      </c>
      <c r="U397" s="3">
        <v>10.356</v>
      </c>
      <c r="V397" s="3">
        <v>10.396000000000001</v>
      </c>
      <c r="W397" s="3">
        <v>10.446</v>
      </c>
      <c r="X397" s="3">
        <v>10.510999999999999</v>
      </c>
      <c r="Y397" s="3">
        <v>10.585000000000001</v>
      </c>
      <c r="Z397" s="3">
        <v>10.667</v>
      </c>
      <c r="AA397" s="3">
        <v>10.753</v>
      </c>
      <c r="AB397" s="3">
        <v>10.84</v>
      </c>
      <c r="AC397" s="3">
        <v>11.000999999999999</v>
      </c>
      <c r="AD397" s="3">
        <v>11.095000000000001</v>
      </c>
      <c r="AE397" s="3">
        <v>11.162000000000001</v>
      </c>
      <c r="AF397" s="3">
        <v>11.204000000000001</v>
      </c>
      <c r="AG397" s="3">
        <v>11.337</v>
      </c>
      <c r="AH397" s="3">
        <v>11.433999999999999</v>
      </c>
      <c r="AI397" s="3">
        <v>2014</v>
      </c>
      <c r="AL397" t="s">
        <v>17</v>
      </c>
      <c r="AM397" t="s">
        <v>18</v>
      </c>
      <c r="AN397" t="s">
        <v>64</v>
      </c>
      <c r="AQ397" t="s">
        <v>16</v>
      </c>
    </row>
    <row r="398" spans="1:43" ht="15.6" x14ac:dyDescent="0.3">
      <c r="A398" t="s">
        <v>65</v>
      </c>
      <c r="B398" t="s">
        <v>66</v>
      </c>
      <c r="C398" s="5">
        <f t="shared" si="198"/>
        <v>0.371</v>
      </c>
      <c r="G398" s="3">
        <v>0.189</v>
      </c>
      <c r="H398" s="3"/>
      <c r="I398" s="3">
        <v>0.19400000000000001</v>
      </c>
      <c r="J398" s="3">
        <v>0.19900000000000001</v>
      </c>
      <c r="K398" s="3">
        <v>0.20499999999999999</v>
      </c>
      <c r="L398" s="3">
        <v>0.21099999999999999</v>
      </c>
      <c r="M398" s="3">
        <v>0.217</v>
      </c>
      <c r="N398" s="3">
        <v>0.222</v>
      </c>
      <c r="O398" s="3">
        <v>0.23</v>
      </c>
      <c r="P398" s="3">
        <v>0.23899999999999999</v>
      </c>
      <c r="Q398" s="3">
        <v>0.24299999999999999</v>
      </c>
      <c r="R398" s="3">
        <v>0.25</v>
      </c>
      <c r="S398" s="3">
        <v>0.25700000000000001</v>
      </c>
      <c r="T398" s="3">
        <v>0.26500000000000001</v>
      </c>
      <c r="U398" s="3">
        <v>0.27400000000000002</v>
      </c>
      <c r="V398" s="3">
        <v>0.28299999999999997</v>
      </c>
      <c r="W398" s="3">
        <v>0.29199999999999998</v>
      </c>
      <c r="X398" s="3">
        <v>0.30099999999999999</v>
      </c>
      <c r="Y398" s="3">
        <v>0.312</v>
      </c>
      <c r="Z398" s="3">
        <v>0.32200000000000001</v>
      </c>
      <c r="AA398" s="3">
        <v>0.32300000000000001</v>
      </c>
      <c r="AB398" s="3">
        <v>0.32400000000000001</v>
      </c>
      <c r="AC398" s="3">
        <v>0.33200000000000002</v>
      </c>
      <c r="AD398" s="3">
        <v>0.34100000000000003</v>
      </c>
      <c r="AE398" s="3">
        <v>0.35</v>
      </c>
      <c r="AF398" s="3">
        <v>0.35699999999999998</v>
      </c>
      <c r="AG398" s="3">
        <v>0.36399999999999999</v>
      </c>
      <c r="AH398" s="3">
        <v>0.371</v>
      </c>
      <c r="AI398" s="3">
        <v>2013</v>
      </c>
      <c r="AL398" t="s">
        <v>17</v>
      </c>
      <c r="AM398" t="s">
        <v>18</v>
      </c>
      <c r="AN398" t="s">
        <v>67</v>
      </c>
      <c r="AQ398" t="s">
        <v>16</v>
      </c>
    </row>
    <row r="399" spans="1:43" ht="15.6" x14ac:dyDescent="0.3">
      <c r="A399" t="s">
        <v>68</v>
      </c>
      <c r="B399" t="s">
        <v>69</v>
      </c>
      <c r="C399" s="5">
        <f t="shared" si="198"/>
        <v>11.131</v>
      </c>
      <c r="G399" s="3">
        <v>5.0010000000000003</v>
      </c>
      <c r="H399" s="3"/>
      <c r="I399" s="3">
        <v>5.1829999999999998</v>
      </c>
      <c r="J399" s="3">
        <v>5.3780000000000001</v>
      </c>
      <c r="K399" s="3">
        <v>5.5819999999999999</v>
      </c>
      <c r="L399" s="3">
        <v>5.7869999999999999</v>
      </c>
      <c r="M399" s="3">
        <v>5.9859999999999998</v>
      </c>
      <c r="N399" s="3">
        <v>6.1760000000000002</v>
      </c>
      <c r="O399" s="3">
        <v>6.3609999999999998</v>
      </c>
      <c r="P399" s="3">
        <v>6.5460000000000003</v>
      </c>
      <c r="Q399" s="3">
        <v>6.74</v>
      </c>
      <c r="R399" s="3">
        <v>6.9489999999999998</v>
      </c>
      <c r="S399" s="3">
        <v>7.1749999999999998</v>
      </c>
      <c r="T399" s="3">
        <v>7.415</v>
      </c>
      <c r="U399" s="3">
        <v>7.6660000000000004</v>
      </c>
      <c r="V399" s="3">
        <v>7.923</v>
      </c>
      <c r="W399" s="3">
        <v>8.1820000000000004</v>
      </c>
      <c r="X399" s="3">
        <v>8.4440000000000008</v>
      </c>
      <c r="Y399" s="3">
        <v>8.7070000000000007</v>
      </c>
      <c r="Z399" s="3">
        <v>8.9730000000000008</v>
      </c>
      <c r="AA399" s="3">
        <v>9.2409999999999997</v>
      </c>
      <c r="AB399" s="3">
        <v>9.51</v>
      </c>
      <c r="AC399" s="3">
        <v>9.7799999999999994</v>
      </c>
      <c r="AD399" s="3">
        <v>10.051</v>
      </c>
      <c r="AE399" s="3">
        <v>10.321</v>
      </c>
      <c r="AF399" s="3">
        <v>10.592000000000001</v>
      </c>
      <c r="AG399" s="3">
        <v>10.862</v>
      </c>
      <c r="AH399" s="3">
        <v>11.131</v>
      </c>
      <c r="AI399" s="3">
        <v>2011</v>
      </c>
      <c r="AL399" t="s">
        <v>17</v>
      </c>
      <c r="AM399" t="s">
        <v>18</v>
      </c>
      <c r="AN399" t="s">
        <v>70</v>
      </c>
      <c r="AQ399" t="s">
        <v>16</v>
      </c>
    </row>
    <row r="400" spans="1:43" ht="15.6" x14ac:dyDescent="0.3">
      <c r="A400" t="s">
        <v>71</v>
      </c>
      <c r="B400" t="s">
        <v>72</v>
      </c>
      <c r="C400" s="5">
        <f t="shared" si="198"/>
        <v>0.79200000000000004</v>
      </c>
      <c r="G400" s="3">
        <v>0.53600000000000003</v>
      </c>
      <c r="H400" s="3"/>
      <c r="I400" s="3">
        <v>0.53500000000000003</v>
      </c>
      <c r="J400" s="3">
        <v>0.52800000000000002</v>
      </c>
      <c r="K400" s="3">
        <v>0.51900000000000002</v>
      </c>
      <c r="L400" s="3">
        <v>0.51200000000000001</v>
      </c>
      <c r="M400" s="3">
        <v>0.50900000000000001</v>
      </c>
      <c r="N400" s="3">
        <v>0.51300000000000001</v>
      </c>
      <c r="O400" s="3">
        <v>0.52100000000000002</v>
      </c>
      <c r="P400" s="3">
        <v>0.53400000000000003</v>
      </c>
      <c r="Q400" s="3">
        <v>0.54900000000000004</v>
      </c>
      <c r="R400" s="3">
        <v>0.56399999999999995</v>
      </c>
      <c r="S400" s="3">
        <v>0.58099999999999996</v>
      </c>
      <c r="T400" s="3">
        <v>0.59799999999999998</v>
      </c>
      <c r="U400" s="3">
        <v>0.61599999999999999</v>
      </c>
      <c r="V400" s="3">
        <v>0.63400000000000001</v>
      </c>
      <c r="W400" s="3">
        <v>0.65</v>
      </c>
      <c r="X400" s="3">
        <v>0.66600000000000004</v>
      </c>
      <c r="Y400" s="3">
        <v>0.67900000000000005</v>
      </c>
      <c r="Z400" s="3">
        <v>0.69199999999999995</v>
      </c>
      <c r="AA400" s="3">
        <v>0.70499999999999996</v>
      </c>
      <c r="AB400" s="3">
        <v>0.71699999999999997</v>
      </c>
      <c r="AC400" s="3">
        <v>0.72899999999999998</v>
      </c>
      <c r="AD400" s="3">
        <v>0.74199999999999999</v>
      </c>
      <c r="AE400" s="3">
        <v>0.754</v>
      </c>
      <c r="AF400" s="3">
        <v>0.76600000000000001</v>
      </c>
      <c r="AG400" s="3">
        <v>0.77900000000000003</v>
      </c>
      <c r="AH400" s="3">
        <v>0.79200000000000004</v>
      </c>
      <c r="AI400" s="3">
        <v>2011</v>
      </c>
      <c r="AL400" t="s">
        <v>17</v>
      </c>
      <c r="AM400" t="s">
        <v>18</v>
      </c>
      <c r="AN400" t="s">
        <v>73</v>
      </c>
      <c r="AQ400" t="s">
        <v>16</v>
      </c>
    </row>
    <row r="401" spans="1:43" ht="15.6" x14ac:dyDescent="0.3">
      <c r="A401" t="s">
        <v>74</v>
      </c>
      <c r="B401" t="s">
        <v>75</v>
      </c>
      <c r="C401" s="5">
        <f t="shared" si="198"/>
        <v>11.725</v>
      </c>
      <c r="G401" s="3">
        <v>6.5140000000000002</v>
      </c>
      <c r="H401" s="3"/>
      <c r="I401" s="3">
        <v>6.65</v>
      </c>
      <c r="J401" s="3">
        <v>6.7889999999999997</v>
      </c>
      <c r="K401" s="3">
        <v>6.9829999999999997</v>
      </c>
      <c r="L401" s="3">
        <v>7.1820000000000004</v>
      </c>
      <c r="M401" s="3">
        <v>7.3869999999999996</v>
      </c>
      <c r="N401" s="3">
        <v>7.5890000000000004</v>
      </c>
      <c r="O401" s="3">
        <v>7.827</v>
      </c>
      <c r="P401" s="3">
        <v>7.9139999999999997</v>
      </c>
      <c r="Q401" s="3">
        <v>8.0009999999999994</v>
      </c>
      <c r="R401" s="3">
        <v>8.2750000000000004</v>
      </c>
      <c r="S401" s="3">
        <v>8.2479999999999993</v>
      </c>
      <c r="T401" s="3">
        <v>8.5470000000000006</v>
      </c>
      <c r="U401" s="3">
        <v>9.141</v>
      </c>
      <c r="V401" s="3">
        <v>9.2750000000000004</v>
      </c>
      <c r="W401" s="3">
        <v>9.4079999999999995</v>
      </c>
      <c r="X401" s="3">
        <v>9.6270000000000007</v>
      </c>
      <c r="Y401" s="3">
        <v>9.9030000000000005</v>
      </c>
      <c r="Z401" s="3">
        <v>10.028</v>
      </c>
      <c r="AA401" s="3">
        <v>10.302</v>
      </c>
      <c r="AB401" s="3">
        <v>10.507</v>
      </c>
      <c r="AC401" s="3">
        <v>10.712</v>
      </c>
      <c r="AD401" s="3">
        <v>10.875</v>
      </c>
      <c r="AE401" s="3">
        <v>11.081</v>
      </c>
      <c r="AF401" s="3">
        <v>11.292</v>
      </c>
      <c r="AG401" s="3">
        <v>11.506</v>
      </c>
      <c r="AH401" s="3">
        <v>11.725</v>
      </c>
      <c r="AI401" s="3">
        <v>2011</v>
      </c>
      <c r="AL401" t="s">
        <v>17</v>
      </c>
      <c r="AM401" t="s">
        <v>18</v>
      </c>
      <c r="AN401" t="s">
        <v>76</v>
      </c>
      <c r="AQ401" t="s">
        <v>16</v>
      </c>
    </row>
    <row r="402" spans="1:43" ht="15.6" x14ac:dyDescent="0.3">
      <c r="A402" t="s">
        <v>77</v>
      </c>
      <c r="B402" t="s">
        <v>78</v>
      </c>
      <c r="C402" s="5">
        <f t="shared" si="198"/>
        <v>3.8540000000000001</v>
      </c>
      <c r="G402" s="3" t="s">
        <v>12</v>
      </c>
      <c r="H402" s="3"/>
      <c r="I402" s="3" t="s">
        <v>12</v>
      </c>
      <c r="J402" s="3" t="s">
        <v>12</v>
      </c>
      <c r="K402" s="3" t="s">
        <v>12</v>
      </c>
      <c r="L402" s="3" t="s">
        <v>12</v>
      </c>
      <c r="M402" s="3" t="s">
        <v>12</v>
      </c>
      <c r="N402" s="3">
        <v>3.645</v>
      </c>
      <c r="O402" s="3">
        <v>3.7559999999999998</v>
      </c>
      <c r="P402" s="3">
        <v>3.6539999999999999</v>
      </c>
      <c r="Q402" s="3">
        <v>3.7250000000000001</v>
      </c>
      <c r="R402" s="3">
        <v>3.7810000000000001</v>
      </c>
      <c r="S402" s="3">
        <v>3.798</v>
      </c>
      <c r="T402" s="3">
        <v>3.8279999999999998</v>
      </c>
      <c r="U402" s="3">
        <v>3.8580000000000001</v>
      </c>
      <c r="V402" s="3">
        <v>3.8889999999999998</v>
      </c>
      <c r="W402" s="3">
        <v>3.919</v>
      </c>
      <c r="X402" s="3">
        <v>3.92</v>
      </c>
      <c r="Y402" s="3">
        <v>3.9159999999999999</v>
      </c>
      <c r="Z402" s="3">
        <v>3.911</v>
      </c>
      <c r="AA402" s="3">
        <v>3.9039999999999999</v>
      </c>
      <c r="AB402" s="3">
        <v>3.8969999999999998</v>
      </c>
      <c r="AC402" s="3">
        <v>3.89</v>
      </c>
      <c r="AD402" s="3">
        <v>3.8839999999999999</v>
      </c>
      <c r="AE402" s="3">
        <v>3.8780000000000001</v>
      </c>
      <c r="AF402" s="3">
        <v>3.871</v>
      </c>
      <c r="AG402" s="3">
        <v>3.863</v>
      </c>
      <c r="AH402" s="3">
        <v>3.8540000000000001</v>
      </c>
      <c r="AI402" s="3">
        <v>2014</v>
      </c>
      <c r="AL402" t="s">
        <v>17</v>
      </c>
      <c r="AM402" t="s">
        <v>18</v>
      </c>
      <c r="AN402" t="s">
        <v>79</v>
      </c>
      <c r="AQ402" t="s">
        <v>16</v>
      </c>
    </row>
    <row r="403" spans="1:43" ht="15.6" x14ac:dyDescent="0.3">
      <c r="A403" t="s">
        <v>80</v>
      </c>
      <c r="B403" t="s">
        <v>81</v>
      </c>
      <c r="C403" s="5">
        <f t="shared" si="198"/>
        <v>2.1539999999999999</v>
      </c>
      <c r="G403" s="3">
        <v>1.3819999999999999</v>
      </c>
      <c r="H403" s="3"/>
      <c r="I403" s="3">
        <v>1.4239999999999999</v>
      </c>
      <c r="J403" s="3">
        <v>1.4650000000000001</v>
      </c>
      <c r="K403" s="3">
        <v>1.506</v>
      </c>
      <c r="L403" s="3">
        <v>1.546</v>
      </c>
      <c r="M403" s="3">
        <v>1.5860000000000001</v>
      </c>
      <c r="N403" s="3">
        <v>1.6240000000000001</v>
      </c>
      <c r="O403" s="3">
        <v>1.661</v>
      </c>
      <c r="P403" s="3">
        <v>1.696</v>
      </c>
      <c r="Q403" s="3">
        <v>1.728</v>
      </c>
      <c r="R403" s="3">
        <v>1.758</v>
      </c>
      <c r="S403" s="3">
        <v>1.784</v>
      </c>
      <c r="T403" s="3">
        <v>1.8080000000000001</v>
      </c>
      <c r="U403" s="3">
        <v>1.83</v>
      </c>
      <c r="V403" s="3">
        <v>1.8520000000000001</v>
      </c>
      <c r="W403" s="3">
        <v>1.8759999999999999</v>
      </c>
      <c r="X403" s="3">
        <v>1.901</v>
      </c>
      <c r="Y403" s="3">
        <v>1.9279999999999999</v>
      </c>
      <c r="Z403" s="3">
        <v>1.9550000000000001</v>
      </c>
      <c r="AA403" s="3">
        <v>1.982</v>
      </c>
      <c r="AB403" s="3">
        <v>2.0070000000000001</v>
      </c>
      <c r="AC403" s="3">
        <v>2.0310000000000001</v>
      </c>
      <c r="AD403" s="3">
        <v>2.0550000000000002</v>
      </c>
      <c r="AE403" s="3">
        <v>2.0790000000000002</v>
      </c>
      <c r="AF403" s="3">
        <v>2.1040000000000001</v>
      </c>
      <c r="AG403" s="3">
        <v>2.129</v>
      </c>
      <c r="AH403" s="3">
        <v>2.1539999999999999</v>
      </c>
      <c r="AI403" s="3">
        <v>2008</v>
      </c>
      <c r="AL403" t="s">
        <v>17</v>
      </c>
      <c r="AM403" t="s">
        <v>18</v>
      </c>
      <c r="AN403" t="s">
        <v>82</v>
      </c>
      <c r="AQ403" t="s">
        <v>16</v>
      </c>
    </row>
    <row r="404" spans="1:43" ht="15.6" x14ac:dyDescent="0.3">
      <c r="A404" t="s">
        <v>83</v>
      </c>
      <c r="B404" t="s">
        <v>84</v>
      </c>
      <c r="C404" s="5">
        <f t="shared" si="198"/>
        <v>206.08199999999999</v>
      </c>
      <c r="G404" s="3">
        <v>146.59299999999999</v>
      </c>
      <c r="H404" s="3"/>
      <c r="I404" s="3">
        <v>149.09399999999999</v>
      </c>
      <c r="J404" s="3">
        <v>151.547</v>
      </c>
      <c r="K404" s="3">
        <v>153.98599999999999</v>
      </c>
      <c r="L404" s="3">
        <v>156.43100000000001</v>
      </c>
      <c r="M404" s="3">
        <v>158.875</v>
      </c>
      <c r="N404" s="3">
        <v>161.32300000000001</v>
      </c>
      <c r="O404" s="3">
        <v>163.78</v>
      </c>
      <c r="P404" s="3">
        <v>166.25200000000001</v>
      </c>
      <c r="Q404" s="3">
        <v>168.75399999999999</v>
      </c>
      <c r="R404" s="3">
        <v>173.44800000000001</v>
      </c>
      <c r="S404" s="3">
        <v>175.88499999999999</v>
      </c>
      <c r="T404" s="3">
        <v>178.27600000000001</v>
      </c>
      <c r="U404" s="3">
        <v>180.619</v>
      </c>
      <c r="V404" s="3">
        <v>182.911</v>
      </c>
      <c r="W404" s="3">
        <v>185.15100000000001</v>
      </c>
      <c r="X404" s="3">
        <v>187.33500000000001</v>
      </c>
      <c r="Y404" s="3">
        <v>189.46299999999999</v>
      </c>
      <c r="Z404" s="3">
        <v>191.53200000000001</v>
      </c>
      <c r="AA404" s="3">
        <v>193.54400000000001</v>
      </c>
      <c r="AB404" s="3">
        <v>195.49799999999999</v>
      </c>
      <c r="AC404" s="3">
        <v>197.39699999999999</v>
      </c>
      <c r="AD404" s="3">
        <v>199.24199999999999</v>
      </c>
      <c r="AE404" s="3">
        <v>201.03299999999999</v>
      </c>
      <c r="AF404" s="3">
        <v>202.76900000000001</v>
      </c>
      <c r="AG404" s="3">
        <v>204.45099999999999</v>
      </c>
      <c r="AH404" s="3">
        <v>206.08199999999999</v>
      </c>
      <c r="AI404" s="3">
        <v>2014</v>
      </c>
      <c r="AL404" t="s">
        <v>17</v>
      </c>
      <c r="AM404" t="s">
        <v>18</v>
      </c>
      <c r="AN404" t="s">
        <v>85</v>
      </c>
      <c r="AQ404" t="s">
        <v>16</v>
      </c>
    </row>
    <row r="405" spans="1:43" ht="15.6" x14ac:dyDescent="0.3">
      <c r="A405" t="s">
        <v>86</v>
      </c>
      <c r="B405" t="s">
        <v>87</v>
      </c>
      <c r="C405" s="5">
        <f t="shared" si="198"/>
        <v>0.42599999999999999</v>
      </c>
      <c r="G405" s="3">
        <v>0.253</v>
      </c>
      <c r="H405" s="3"/>
      <c r="I405" s="3">
        <v>0.26</v>
      </c>
      <c r="J405" s="3">
        <v>0.26700000000000002</v>
      </c>
      <c r="K405" s="3">
        <v>0.27400000000000002</v>
      </c>
      <c r="L405" s="3">
        <v>0.28100000000000003</v>
      </c>
      <c r="M405" s="3">
        <v>0.28699999999999998</v>
      </c>
      <c r="N405" s="3">
        <v>0.29499999999999998</v>
      </c>
      <c r="O405" s="3">
        <v>0.30199999999999999</v>
      </c>
      <c r="P405" s="3">
        <v>0.31</v>
      </c>
      <c r="Q405" s="3">
        <v>0.317</v>
      </c>
      <c r="R405" s="3">
        <v>0.32500000000000001</v>
      </c>
      <c r="S405" s="3">
        <v>0.33300000000000002</v>
      </c>
      <c r="T405" s="3">
        <v>0.34</v>
      </c>
      <c r="U405" s="3">
        <v>0.34599999999999997</v>
      </c>
      <c r="V405" s="3">
        <v>0.35199999999999998</v>
      </c>
      <c r="W405" s="3">
        <v>0.35899999999999999</v>
      </c>
      <c r="X405" s="3">
        <v>0.36499999999999999</v>
      </c>
      <c r="Y405" s="3">
        <v>0.37</v>
      </c>
      <c r="Z405" s="3">
        <v>0.375</v>
      </c>
      <c r="AA405" s="3">
        <v>0.38</v>
      </c>
      <c r="AB405" s="3">
        <v>0.38700000000000001</v>
      </c>
      <c r="AC405" s="3">
        <v>0.39300000000000002</v>
      </c>
      <c r="AD405" s="3">
        <v>0.4</v>
      </c>
      <c r="AE405" s="3">
        <v>0.40600000000000003</v>
      </c>
      <c r="AF405" s="3">
        <v>0.41299999999999998</v>
      </c>
      <c r="AG405" s="3">
        <v>0.41899999999999998</v>
      </c>
      <c r="AH405" s="3">
        <v>0.42599999999999999</v>
      </c>
      <c r="AI405" s="3">
        <v>2013</v>
      </c>
      <c r="AL405" t="s">
        <v>17</v>
      </c>
      <c r="AM405" t="s">
        <v>18</v>
      </c>
      <c r="AN405" t="s">
        <v>88</v>
      </c>
      <c r="AQ405" t="s">
        <v>16</v>
      </c>
    </row>
    <row r="406" spans="1:43" ht="15.6" x14ac:dyDescent="0.3">
      <c r="A406" t="s">
        <v>89</v>
      </c>
      <c r="B406" t="s">
        <v>90</v>
      </c>
      <c r="C406" s="5">
        <f t="shared" si="198"/>
        <v>7.13</v>
      </c>
      <c r="G406" s="3">
        <v>8.718</v>
      </c>
      <c r="H406" s="3"/>
      <c r="I406" s="3">
        <v>8.6389999999999993</v>
      </c>
      <c r="J406" s="3">
        <v>8.5530000000000008</v>
      </c>
      <c r="K406" s="3">
        <v>8.4629999999999992</v>
      </c>
      <c r="L406" s="3">
        <v>8.3770000000000007</v>
      </c>
      <c r="M406" s="3">
        <v>8.2970000000000006</v>
      </c>
      <c r="N406" s="3">
        <v>8.2249999999999996</v>
      </c>
      <c r="O406" s="3">
        <v>8.1620000000000008</v>
      </c>
      <c r="P406" s="3">
        <v>8.1050000000000004</v>
      </c>
      <c r="Q406" s="3">
        <v>8.0670000000000002</v>
      </c>
      <c r="R406" s="3">
        <v>8.15</v>
      </c>
      <c r="S406" s="3">
        <v>7.891</v>
      </c>
      <c r="T406" s="3">
        <v>7.8460000000000001</v>
      </c>
      <c r="U406" s="3">
        <v>7.8010000000000002</v>
      </c>
      <c r="V406" s="3">
        <v>7.7610000000000001</v>
      </c>
      <c r="W406" s="3">
        <v>7.7190000000000003</v>
      </c>
      <c r="X406" s="3">
        <v>7.6790000000000003</v>
      </c>
      <c r="Y406" s="3">
        <v>7.64</v>
      </c>
      <c r="Z406" s="3">
        <v>7.6070000000000002</v>
      </c>
      <c r="AA406" s="3">
        <v>7.5640000000000001</v>
      </c>
      <c r="AB406" s="3">
        <v>7.5049999999999999</v>
      </c>
      <c r="AC406" s="3">
        <v>7.327</v>
      </c>
      <c r="AD406" s="3">
        <v>7.282</v>
      </c>
      <c r="AE406" s="3">
        <v>7.2380000000000004</v>
      </c>
      <c r="AF406" s="3">
        <v>7.202</v>
      </c>
      <c r="AG406" s="3">
        <v>7.1660000000000004</v>
      </c>
      <c r="AH406" s="3">
        <v>7.13</v>
      </c>
      <c r="AI406" s="3">
        <v>2014</v>
      </c>
      <c r="AL406" t="s">
        <v>17</v>
      </c>
      <c r="AM406" t="s">
        <v>18</v>
      </c>
      <c r="AN406" t="s">
        <v>91</v>
      </c>
      <c r="AQ406" t="s">
        <v>16</v>
      </c>
    </row>
    <row r="407" spans="1:43" ht="15.6" x14ac:dyDescent="0.3">
      <c r="A407" t="s">
        <v>92</v>
      </c>
      <c r="B407" t="s">
        <v>93</v>
      </c>
      <c r="C407" s="5">
        <f t="shared" si="198"/>
        <v>18.454000000000001</v>
      </c>
      <c r="G407" s="3">
        <v>8.8109999999999999</v>
      </c>
      <c r="H407" s="3"/>
      <c r="I407" s="3">
        <v>9.0500000000000007</v>
      </c>
      <c r="J407" s="3">
        <v>9.2970000000000006</v>
      </c>
      <c r="K407" s="3">
        <v>9.5519999999999996</v>
      </c>
      <c r="L407" s="3">
        <v>9.8170000000000002</v>
      </c>
      <c r="M407" s="3">
        <v>10.09</v>
      </c>
      <c r="N407" s="3">
        <v>10.372999999999999</v>
      </c>
      <c r="O407" s="3">
        <v>10.664999999999999</v>
      </c>
      <c r="P407" s="3">
        <v>10.968</v>
      </c>
      <c r="Q407" s="3">
        <v>11.282</v>
      </c>
      <c r="R407" s="3">
        <v>11.608000000000001</v>
      </c>
      <c r="S407" s="3">
        <v>11.946</v>
      </c>
      <c r="T407" s="3">
        <v>12.295999999999999</v>
      </c>
      <c r="U407" s="3">
        <v>12.659000000000001</v>
      </c>
      <c r="V407" s="3">
        <v>13.034000000000001</v>
      </c>
      <c r="W407" s="3">
        <v>13.422000000000001</v>
      </c>
      <c r="X407" s="3">
        <v>13.821999999999999</v>
      </c>
      <c r="Y407" s="3">
        <v>14.234999999999999</v>
      </c>
      <c r="Z407" s="3">
        <v>14.66</v>
      </c>
      <c r="AA407" s="3">
        <v>15.095000000000001</v>
      </c>
      <c r="AB407" s="3">
        <v>15.54</v>
      </c>
      <c r="AC407" s="3">
        <v>15.994999999999999</v>
      </c>
      <c r="AD407" s="3">
        <v>16.46</v>
      </c>
      <c r="AE407" s="3">
        <v>16.937000000000001</v>
      </c>
      <c r="AF407" s="3">
        <v>17.428999999999998</v>
      </c>
      <c r="AG407" s="3">
        <v>17.934000000000001</v>
      </c>
      <c r="AH407" s="3">
        <v>18.454000000000001</v>
      </c>
      <c r="AI407" s="3">
        <v>2011</v>
      </c>
      <c r="AL407" t="s">
        <v>17</v>
      </c>
      <c r="AM407" t="s">
        <v>18</v>
      </c>
      <c r="AN407" t="s">
        <v>70</v>
      </c>
      <c r="AQ407" t="s">
        <v>16</v>
      </c>
    </row>
    <row r="408" spans="1:43" ht="15.6" x14ac:dyDescent="0.3">
      <c r="A408" t="s">
        <v>94</v>
      </c>
      <c r="B408" t="s">
        <v>95</v>
      </c>
      <c r="C408" s="5">
        <f t="shared" si="198"/>
        <v>9.6479999999999997</v>
      </c>
      <c r="G408" s="3">
        <v>5.46</v>
      </c>
      <c r="H408" s="3"/>
      <c r="I408" s="3">
        <v>5.62</v>
      </c>
      <c r="J408" s="3">
        <v>5.78</v>
      </c>
      <c r="K408" s="3">
        <v>5.77</v>
      </c>
      <c r="L408" s="3">
        <v>5.87</v>
      </c>
      <c r="M408" s="3">
        <v>5.98</v>
      </c>
      <c r="N408" s="3">
        <v>6.09</v>
      </c>
      <c r="O408" s="3">
        <v>6.19</v>
      </c>
      <c r="P408" s="3">
        <v>6.3</v>
      </c>
      <c r="Q408" s="3">
        <v>6.3</v>
      </c>
      <c r="R408" s="3">
        <v>6.4260000000000002</v>
      </c>
      <c r="S408" s="3">
        <v>6.75</v>
      </c>
      <c r="T408" s="3">
        <v>7</v>
      </c>
      <c r="U408" s="3">
        <v>7.2</v>
      </c>
      <c r="V408" s="3">
        <v>7.3440000000000003</v>
      </c>
      <c r="W408" s="3">
        <v>7.4909999999999997</v>
      </c>
      <c r="X408" s="3">
        <v>7.641</v>
      </c>
      <c r="Y408" s="3">
        <v>7.7939999999999996</v>
      </c>
      <c r="Z408" s="3">
        <v>7.9809999999999999</v>
      </c>
      <c r="AA408" s="3">
        <v>8.1720000000000006</v>
      </c>
      <c r="AB408" s="3">
        <v>8.3680000000000003</v>
      </c>
      <c r="AC408" s="3">
        <v>8.5690000000000008</v>
      </c>
      <c r="AD408" s="3">
        <v>8.7750000000000004</v>
      </c>
      <c r="AE408" s="3">
        <v>8.9849999999999994</v>
      </c>
      <c r="AF408" s="3">
        <v>9.2010000000000005</v>
      </c>
      <c r="AG408" s="3">
        <v>9.4220000000000006</v>
      </c>
      <c r="AH408" s="3">
        <v>9.6479999999999997</v>
      </c>
      <c r="AI408" s="3">
        <v>0</v>
      </c>
      <c r="AL408" t="s">
        <v>17</v>
      </c>
      <c r="AM408" t="s">
        <v>18</v>
      </c>
      <c r="AN408" t="s">
        <v>96</v>
      </c>
      <c r="AQ408" t="s">
        <v>16</v>
      </c>
    </row>
    <row r="409" spans="1:43" ht="15.6" x14ac:dyDescent="0.3">
      <c r="A409" t="s">
        <v>97</v>
      </c>
      <c r="B409" t="s">
        <v>98</v>
      </c>
      <c r="C409" s="5">
        <f t="shared" si="198"/>
        <v>0.53100000000000003</v>
      </c>
      <c r="G409" s="3">
        <v>0.35399999999999998</v>
      </c>
      <c r="H409" s="3"/>
      <c r="I409" s="3">
        <v>0.36299999999999999</v>
      </c>
      <c r="J409" s="3">
        <v>0.371</v>
      </c>
      <c r="K409" s="3">
        <v>0.38</v>
      </c>
      <c r="L409" s="3">
        <v>0.39</v>
      </c>
      <c r="M409" s="3">
        <v>0.39900000000000002</v>
      </c>
      <c r="N409" s="3">
        <v>0.40899999999999997</v>
      </c>
      <c r="O409" s="3">
        <v>0.41799999999999998</v>
      </c>
      <c r="P409" s="3">
        <v>0.42599999999999999</v>
      </c>
      <c r="Q409" s="3">
        <v>0.434</v>
      </c>
      <c r="R409" s="3">
        <v>0.442</v>
      </c>
      <c r="S409" s="3">
        <v>0.45100000000000001</v>
      </c>
      <c r="T409" s="3">
        <v>0.45900000000000002</v>
      </c>
      <c r="U409" s="3">
        <v>0.46700000000000003</v>
      </c>
      <c r="V409" s="3">
        <v>0.47399999999999998</v>
      </c>
      <c r="W409" s="3">
        <v>0.47899999999999998</v>
      </c>
      <c r="X409" s="3">
        <v>0.48199999999999998</v>
      </c>
      <c r="Y409" s="3">
        <v>0.48399999999999999</v>
      </c>
      <c r="Z409" s="3">
        <v>0.48499999999999999</v>
      </c>
      <c r="AA409" s="3">
        <v>0.48599999999999999</v>
      </c>
      <c r="AB409" s="3">
        <v>0.48799999999999999</v>
      </c>
      <c r="AC409" s="3">
        <v>0.49099999999999999</v>
      </c>
      <c r="AD409" s="3">
        <v>0.50600000000000001</v>
      </c>
      <c r="AE409" s="3">
        <v>0.51200000000000001</v>
      </c>
      <c r="AF409" s="3">
        <v>0.51800000000000002</v>
      </c>
      <c r="AG409" s="3">
        <v>0.52500000000000002</v>
      </c>
      <c r="AH409" s="3">
        <v>0.53100000000000003</v>
      </c>
      <c r="AI409" s="3">
        <v>2014</v>
      </c>
      <c r="AL409" t="s">
        <v>17</v>
      </c>
      <c r="AM409" t="s">
        <v>18</v>
      </c>
      <c r="AN409" t="s">
        <v>99</v>
      </c>
      <c r="AQ409" t="s">
        <v>16</v>
      </c>
    </row>
    <row r="410" spans="1:43" ht="15.6" x14ac:dyDescent="0.3">
      <c r="A410" t="s">
        <v>100</v>
      </c>
      <c r="B410" t="s">
        <v>101</v>
      </c>
      <c r="C410" s="5">
        <f t="shared" si="198"/>
        <v>15.776</v>
      </c>
      <c r="G410" s="3">
        <v>7.9320000000000004</v>
      </c>
      <c r="H410" s="3"/>
      <c r="I410" s="3">
        <v>8.1790000000000003</v>
      </c>
      <c r="J410" s="3">
        <v>8.4339999999999993</v>
      </c>
      <c r="K410" s="3">
        <v>8.6969999999999992</v>
      </c>
      <c r="L410" s="3">
        <v>10.43</v>
      </c>
      <c r="M410" s="3">
        <v>10.769</v>
      </c>
      <c r="N410" s="3">
        <v>11.090999999999999</v>
      </c>
      <c r="O410" s="3">
        <v>11.396000000000001</v>
      </c>
      <c r="P410" s="3">
        <v>11.685</v>
      </c>
      <c r="Q410" s="3">
        <v>11.96</v>
      </c>
      <c r="R410" s="3">
        <v>12.223000000000001</v>
      </c>
      <c r="S410" s="3">
        <v>12.473000000000001</v>
      </c>
      <c r="T410" s="3">
        <v>12.709</v>
      </c>
      <c r="U410" s="3">
        <v>12.933999999999999</v>
      </c>
      <c r="V410" s="3">
        <v>13.148999999999999</v>
      </c>
      <c r="W410" s="3">
        <v>13.356</v>
      </c>
      <c r="X410" s="3">
        <v>13.555</v>
      </c>
      <c r="Y410" s="3">
        <v>13.747</v>
      </c>
      <c r="Z410" s="3">
        <v>13.941000000000001</v>
      </c>
      <c r="AA410" s="3">
        <v>14.144</v>
      </c>
      <c r="AB410" s="3">
        <v>14.365</v>
      </c>
      <c r="AC410" s="3">
        <v>14.605</v>
      </c>
      <c r="AD410" s="3">
        <v>14.864000000000001</v>
      </c>
      <c r="AE410" s="3">
        <v>15.087</v>
      </c>
      <c r="AF410" s="3">
        <v>15.313000000000001</v>
      </c>
      <c r="AG410" s="3">
        <v>15.542999999999999</v>
      </c>
      <c r="AH410" s="3">
        <v>15.776</v>
      </c>
      <c r="AI410" s="3">
        <v>2012</v>
      </c>
      <c r="AL410" t="s">
        <v>17</v>
      </c>
      <c r="AM410" t="s">
        <v>18</v>
      </c>
      <c r="AN410" t="s">
        <v>102</v>
      </c>
      <c r="AQ410" t="s">
        <v>16</v>
      </c>
    </row>
    <row r="411" spans="1:43" ht="15.6" x14ac:dyDescent="0.3">
      <c r="A411" t="s">
        <v>103</v>
      </c>
      <c r="B411" t="s">
        <v>104</v>
      </c>
      <c r="C411" s="5">
        <f t="shared" si="198"/>
        <v>23.684999999999999</v>
      </c>
      <c r="G411" s="3">
        <v>11.685</v>
      </c>
      <c r="H411" s="3"/>
      <c r="I411" s="3">
        <v>12.045</v>
      </c>
      <c r="J411" s="3">
        <v>12.412000000000001</v>
      </c>
      <c r="K411" s="3">
        <v>12.787000000000001</v>
      </c>
      <c r="L411" s="3">
        <v>13.167999999999999</v>
      </c>
      <c r="M411" s="3">
        <v>13.537000000000001</v>
      </c>
      <c r="N411" s="3">
        <v>13.916</v>
      </c>
      <c r="O411" s="3">
        <v>14.305</v>
      </c>
      <c r="P411" s="3">
        <v>14.706</v>
      </c>
      <c r="Q411" s="3">
        <v>15.117000000000001</v>
      </c>
      <c r="R411" s="3">
        <v>15.541</v>
      </c>
      <c r="S411" s="3">
        <v>15.976000000000001</v>
      </c>
      <c r="T411" s="3">
        <v>16.422999999999998</v>
      </c>
      <c r="U411" s="3">
        <v>16.882999999999999</v>
      </c>
      <c r="V411" s="3">
        <v>17.356000000000002</v>
      </c>
      <c r="W411" s="3">
        <v>17.841999999999999</v>
      </c>
      <c r="X411" s="3">
        <v>18.341000000000001</v>
      </c>
      <c r="Y411" s="3">
        <v>18.855</v>
      </c>
      <c r="Z411" s="3">
        <v>19.382999999999999</v>
      </c>
      <c r="AA411" s="3">
        <v>19.925999999999998</v>
      </c>
      <c r="AB411" s="3">
        <v>20.423999999999999</v>
      </c>
      <c r="AC411" s="3">
        <v>20.934000000000001</v>
      </c>
      <c r="AD411" s="3">
        <v>21.457999999999998</v>
      </c>
      <c r="AE411" s="3">
        <v>21.994</v>
      </c>
      <c r="AF411" s="3">
        <v>22.544</v>
      </c>
      <c r="AG411" s="3">
        <v>23.108000000000001</v>
      </c>
      <c r="AH411" s="3">
        <v>23.684999999999999</v>
      </c>
      <c r="AI411" s="3">
        <v>2010</v>
      </c>
      <c r="AL411" t="s">
        <v>17</v>
      </c>
      <c r="AM411" t="s">
        <v>18</v>
      </c>
      <c r="AN411" t="s">
        <v>105</v>
      </c>
      <c r="AQ411" t="s">
        <v>16</v>
      </c>
    </row>
    <row r="412" spans="1:43" ht="15.6" x14ac:dyDescent="0.3">
      <c r="A412" t="s">
        <v>106</v>
      </c>
      <c r="B412" t="s">
        <v>107</v>
      </c>
      <c r="C412" s="5">
        <f t="shared" si="198"/>
        <v>36.112000000000002</v>
      </c>
      <c r="G412" s="3">
        <v>27.632000000000001</v>
      </c>
      <c r="H412" s="3"/>
      <c r="I412" s="3">
        <v>27.986999999999998</v>
      </c>
      <c r="J412" s="3">
        <v>28.324000000000002</v>
      </c>
      <c r="K412" s="3">
        <v>28.651</v>
      </c>
      <c r="L412" s="3">
        <v>28.96</v>
      </c>
      <c r="M412" s="3">
        <v>29.263000000000002</v>
      </c>
      <c r="N412" s="3">
        <v>29.57</v>
      </c>
      <c r="O412" s="3">
        <v>29.867999999999999</v>
      </c>
      <c r="P412" s="3">
        <v>30.123999999999999</v>
      </c>
      <c r="Q412" s="3">
        <v>30.367000000000001</v>
      </c>
      <c r="R412" s="3">
        <v>30.646999999999998</v>
      </c>
      <c r="S412" s="3">
        <v>30.972000000000001</v>
      </c>
      <c r="T412" s="3">
        <v>31.309000000000001</v>
      </c>
      <c r="U412" s="3">
        <v>31.602</v>
      </c>
      <c r="V412" s="3">
        <v>31.899000000000001</v>
      </c>
      <c r="W412" s="3">
        <v>32.203000000000003</v>
      </c>
      <c r="X412" s="3">
        <v>32.529000000000003</v>
      </c>
      <c r="Y412" s="3">
        <v>32.847999999999999</v>
      </c>
      <c r="Z412" s="3">
        <v>33.198999999999998</v>
      </c>
      <c r="AA412" s="3">
        <v>33.581000000000003</v>
      </c>
      <c r="AB412" s="3">
        <v>33.959000000000003</v>
      </c>
      <c r="AC412" s="3">
        <v>34.302999999999997</v>
      </c>
      <c r="AD412" s="3">
        <v>34.698999999999998</v>
      </c>
      <c r="AE412" s="3">
        <v>35.1</v>
      </c>
      <c r="AF412" s="3">
        <v>35.491999999999997</v>
      </c>
      <c r="AG412" s="3">
        <v>35.798000000000002</v>
      </c>
      <c r="AH412" s="3">
        <v>36.112000000000002</v>
      </c>
      <c r="AI412" s="3">
        <v>2014</v>
      </c>
      <c r="AL412" t="s">
        <v>17</v>
      </c>
      <c r="AM412" t="s">
        <v>18</v>
      </c>
      <c r="AN412" t="s">
        <v>108</v>
      </c>
      <c r="AQ412" t="s">
        <v>16</v>
      </c>
    </row>
    <row r="413" spans="1:43" ht="15.6" x14ac:dyDescent="0.3">
      <c r="A413" t="s">
        <v>109</v>
      </c>
      <c r="B413" t="s">
        <v>110</v>
      </c>
      <c r="C413" s="5">
        <f t="shared" si="198"/>
        <v>4.8879999999999999</v>
      </c>
      <c r="G413" s="3">
        <v>2.9129999999999998</v>
      </c>
      <c r="H413" s="3"/>
      <c r="I413" s="3">
        <v>2.98</v>
      </c>
      <c r="J413" s="3">
        <v>3.0510000000000002</v>
      </c>
      <c r="K413" s="3">
        <v>3.125</v>
      </c>
      <c r="L413" s="3">
        <v>3.2010000000000001</v>
      </c>
      <c r="M413" s="3">
        <v>3.2759999999999998</v>
      </c>
      <c r="N413" s="3">
        <v>3.35</v>
      </c>
      <c r="O413" s="3">
        <v>3.4249999999999998</v>
      </c>
      <c r="P413" s="3">
        <v>3.4980000000000002</v>
      </c>
      <c r="Q413" s="3">
        <v>3.57</v>
      </c>
      <c r="R413" s="3">
        <v>3.6379999999999999</v>
      </c>
      <c r="S413" s="3">
        <v>3.7040000000000002</v>
      </c>
      <c r="T413" s="3">
        <v>3.7669999999999999</v>
      </c>
      <c r="U413" s="3">
        <v>3.83</v>
      </c>
      <c r="V413" s="3">
        <v>3.8940000000000001</v>
      </c>
      <c r="W413" s="3">
        <v>3.9609999999999999</v>
      </c>
      <c r="X413" s="3">
        <v>4.032</v>
      </c>
      <c r="Y413" s="3">
        <v>4.1070000000000002</v>
      </c>
      <c r="Z413" s="3">
        <v>4.1849999999999996</v>
      </c>
      <c r="AA413" s="3">
        <v>4.266</v>
      </c>
      <c r="AB413" s="3">
        <v>4.3499999999999996</v>
      </c>
      <c r="AC413" s="3">
        <v>4.4349999999999996</v>
      </c>
      <c r="AD413" s="3">
        <v>4.5220000000000002</v>
      </c>
      <c r="AE413" s="3">
        <v>4.6109999999999998</v>
      </c>
      <c r="AF413" s="3">
        <v>4.7009999999999996</v>
      </c>
      <c r="AG413" s="3">
        <v>4.7939999999999996</v>
      </c>
      <c r="AH413" s="3">
        <v>4.8879999999999999</v>
      </c>
      <c r="AI413" s="3">
        <v>2004</v>
      </c>
      <c r="AL413" t="s">
        <v>17</v>
      </c>
      <c r="AM413" t="s">
        <v>18</v>
      </c>
      <c r="AN413" t="s">
        <v>111</v>
      </c>
      <c r="AQ413" t="s">
        <v>16</v>
      </c>
    </row>
    <row r="414" spans="1:43" ht="15.6" x14ac:dyDescent="0.3">
      <c r="A414" t="s">
        <v>112</v>
      </c>
      <c r="B414" t="s">
        <v>113</v>
      </c>
      <c r="C414" s="5">
        <f t="shared" si="198"/>
        <v>11.855</v>
      </c>
      <c r="G414" s="3">
        <v>5.6479999999999997</v>
      </c>
      <c r="H414" s="3"/>
      <c r="I414" s="3">
        <v>5.7839999999999998</v>
      </c>
      <c r="J414" s="3">
        <v>5.9219999999999997</v>
      </c>
      <c r="K414" s="3">
        <v>6.0640000000000001</v>
      </c>
      <c r="L414" s="3">
        <v>6.21</v>
      </c>
      <c r="M414" s="3">
        <v>6.5960000000000001</v>
      </c>
      <c r="N414" s="3">
        <v>6.7610000000000001</v>
      </c>
      <c r="O414" s="3">
        <v>6.9320000000000004</v>
      </c>
      <c r="P414" s="3">
        <v>7.1079999999999997</v>
      </c>
      <c r="Q414" s="3">
        <v>7.29</v>
      </c>
      <c r="R414" s="3">
        <v>7.4779999999999998</v>
      </c>
      <c r="S414" s="3">
        <v>7.665</v>
      </c>
      <c r="T414" s="3">
        <v>7.8570000000000002</v>
      </c>
      <c r="U414" s="3">
        <v>8.6</v>
      </c>
      <c r="V414" s="3">
        <v>8.8149999999999995</v>
      </c>
      <c r="W414" s="3">
        <v>9.0350000000000001</v>
      </c>
      <c r="X414" s="3">
        <v>9.2609999999999992</v>
      </c>
      <c r="Y414" s="3">
        <v>9.4930000000000003</v>
      </c>
      <c r="Z414" s="3">
        <v>9.73</v>
      </c>
      <c r="AA414" s="3">
        <v>9.9730000000000008</v>
      </c>
      <c r="AB414" s="3">
        <v>10.223000000000001</v>
      </c>
      <c r="AC414" s="3">
        <v>10.478</v>
      </c>
      <c r="AD414" s="3">
        <v>10.74</v>
      </c>
      <c r="AE414" s="3">
        <v>11.009</v>
      </c>
      <c r="AF414" s="3">
        <v>11.284000000000001</v>
      </c>
      <c r="AG414" s="3">
        <v>11.566000000000001</v>
      </c>
      <c r="AH414" s="3">
        <v>11.855</v>
      </c>
      <c r="AI414" s="3">
        <v>2004</v>
      </c>
      <c r="AL414" t="s">
        <v>17</v>
      </c>
      <c r="AM414" t="s">
        <v>18</v>
      </c>
      <c r="AN414" t="s">
        <v>114</v>
      </c>
      <c r="AQ414" t="s">
        <v>16</v>
      </c>
    </row>
    <row r="415" spans="1:43" ht="15.6" x14ac:dyDescent="0.3">
      <c r="A415" t="s">
        <v>115</v>
      </c>
      <c r="B415" t="s">
        <v>116</v>
      </c>
      <c r="C415" s="5">
        <f t="shared" si="198"/>
        <v>18.196000000000002</v>
      </c>
      <c r="G415" s="3">
        <v>13.179</v>
      </c>
      <c r="H415" s="3"/>
      <c r="I415" s="3">
        <v>13.422000000000001</v>
      </c>
      <c r="J415" s="3">
        <v>13.664999999999999</v>
      </c>
      <c r="K415" s="3">
        <v>13.907999999999999</v>
      </c>
      <c r="L415" s="3">
        <v>14.151999999999999</v>
      </c>
      <c r="M415" s="3">
        <v>14.395</v>
      </c>
      <c r="N415" s="3">
        <v>14.596</v>
      </c>
      <c r="O415" s="3">
        <v>14.795999999999999</v>
      </c>
      <c r="P415" s="3">
        <v>14.997</v>
      </c>
      <c r="Q415" s="3">
        <v>15.196999999999999</v>
      </c>
      <c r="R415" s="3">
        <v>15.398</v>
      </c>
      <c r="S415" s="3">
        <v>15.571999999999999</v>
      </c>
      <c r="T415" s="3">
        <v>15.667999999999999</v>
      </c>
      <c r="U415" s="3">
        <v>15.837999999999999</v>
      </c>
      <c r="V415" s="3">
        <v>16.001999999999999</v>
      </c>
      <c r="W415" s="3">
        <v>16.164999999999999</v>
      </c>
      <c r="X415" s="3">
        <v>16.332000000000001</v>
      </c>
      <c r="Y415" s="3">
        <v>16.504999999999999</v>
      </c>
      <c r="Z415" s="3">
        <v>16.687000000000001</v>
      </c>
      <c r="AA415" s="3">
        <v>16.876999999999999</v>
      </c>
      <c r="AB415" s="3">
        <v>17.065999999999999</v>
      </c>
      <c r="AC415" s="3">
        <v>17.256</v>
      </c>
      <c r="AD415" s="3">
        <v>17.445</v>
      </c>
      <c r="AE415" s="3">
        <v>17.632000000000001</v>
      </c>
      <c r="AF415" s="3">
        <v>17.818999999999999</v>
      </c>
      <c r="AG415" s="3">
        <v>18.006</v>
      </c>
      <c r="AH415" s="3">
        <v>18.196000000000002</v>
      </c>
      <c r="AI415" s="3">
        <v>2002</v>
      </c>
      <c r="AL415" t="s">
        <v>17</v>
      </c>
      <c r="AM415" t="s">
        <v>18</v>
      </c>
      <c r="AN415" t="s">
        <v>117</v>
      </c>
      <c r="AQ415" t="s">
        <v>16</v>
      </c>
    </row>
    <row r="416" spans="1:43" ht="15.6" x14ac:dyDescent="0.3">
      <c r="A416" t="s">
        <v>118</v>
      </c>
      <c r="B416" t="s">
        <v>119</v>
      </c>
      <c r="C416" s="5">
        <f t="shared" si="198"/>
        <v>1382.1310000000001</v>
      </c>
      <c r="G416" s="3">
        <v>1143.33</v>
      </c>
      <c r="H416" s="3"/>
      <c r="I416" s="3">
        <v>1158.23</v>
      </c>
      <c r="J416" s="3">
        <v>1171.71</v>
      </c>
      <c r="K416" s="3">
        <v>1185.17</v>
      </c>
      <c r="L416" s="3">
        <v>1198.5</v>
      </c>
      <c r="M416" s="3">
        <v>1211.21</v>
      </c>
      <c r="N416" s="3">
        <v>1223.8900000000001</v>
      </c>
      <c r="O416" s="3">
        <v>1236.26</v>
      </c>
      <c r="P416" s="3">
        <v>1247.6099999999999</v>
      </c>
      <c r="Q416" s="3">
        <v>1257.8599999999999</v>
      </c>
      <c r="R416" s="3">
        <v>1267.43</v>
      </c>
      <c r="S416" s="3">
        <v>1276.27</v>
      </c>
      <c r="T416" s="3">
        <v>1284.53</v>
      </c>
      <c r="U416" s="3">
        <v>1292.27</v>
      </c>
      <c r="V416" s="3">
        <v>1299.8800000000001</v>
      </c>
      <c r="W416" s="3">
        <v>1307.56</v>
      </c>
      <c r="X416" s="3">
        <v>1314.48</v>
      </c>
      <c r="Y416" s="3">
        <v>1321.29</v>
      </c>
      <c r="Z416" s="3">
        <v>1328.02</v>
      </c>
      <c r="AA416" s="3">
        <v>1334.5</v>
      </c>
      <c r="AB416" s="3">
        <v>1340.91</v>
      </c>
      <c r="AC416" s="3">
        <v>1347.35</v>
      </c>
      <c r="AD416" s="3">
        <v>1354.04</v>
      </c>
      <c r="AE416" s="3">
        <v>1360.72</v>
      </c>
      <c r="AF416" s="3">
        <v>1367.82</v>
      </c>
      <c r="AG416" s="3">
        <v>1374.9570000000001</v>
      </c>
      <c r="AH416" s="3">
        <v>1382.1310000000001</v>
      </c>
      <c r="AI416" s="3">
        <v>2014</v>
      </c>
      <c r="AL416" t="s">
        <v>17</v>
      </c>
      <c r="AM416" t="s">
        <v>18</v>
      </c>
      <c r="AN416" t="s">
        <v>120</v>
      </c>
      <c r="AQ416" t="s">
        <v>16</v>
      </c>
    </row>
    <row r="417" spans="1:43" ht="15.6" x14ac:dyDescent="0.3">
      <c r="A417" t="s">
        <v>121</v>
      </c>
      <c r="B417" t="s">
        <v>122</v>
      </c>
      <c r="C417" s="5">
        <f t="shared" si="198"/>
        <v>48.762999999999998</v>
      </c>
      <c r="G417" s="3">
        <v>34.125</v>
      </c>
      <c r="H417" s="3"/>
      <c r="I417" s="3">
        <v>34.834000000000003</v>
      </c>
      <c r="J417" s="3">
        <v>35.53</v>
      </c>
      <c r="K417" s="3">
        <v>36.207999999999998</v>
      </c>
      <c r="L417" s="3">
        <v>36.863</v>
      </c>
      <c r="M417" s="3">
        <v>37.49</v>
      </c>
      <c r="N417" s="3">
        <v>38.1</v>
      </c>
      <c r="O417" s="3">
        <v>38.6</v>
      </c>
      <c r="P417" s="3">
        <v>39.200000000000003</v>
      </c>
      <c r="Q417" s="3">
        <v>39.700000000000003</v>
      </c>
      <c r="R417" s="3">
        <v>40.295999999999999</v>
      </c>
      <c r="S417" s="3">
        <v>40.814</v>
      </c>
      <c r="T417" s="3">
        <v>41.329000000000001</v>
      </c>
      <c r="U417" s="3">
        <v>41.848999999999997</v>
      </c>
      <c r="V417" s="3">
        <v>42.368000000000002</v>
      </c>
      <c r="W417" s="3">
        <v>42.889000000000003</v>
      </c>
      <c r="X417" s="3">
        <v>43.405999999999999</v>
      </c>
      <c r="Y417" s="3">
        <v>43.927</v>
      </c>
      <c r="Z417" s="3">
        <v>44.451000000000001</v>
      </c>
      <c r="AA417" s="3">
        <v>44.978999999999999</v>
      </c>
      <c r="AB417" s="3">
        <v>45.51</v>
      </c>
      <c r="AC417" s="3">
        <v>46.045000000000002</v>
      </c>
      <c r="AD417" s="3">
        <v>46.582000000000001</v>
      </c>
      <c r="AE417" s="3">
        <v>47.121000000000002</v>
      </c>
      <c r="AF417" s="3">
        <v>47.661999999999999</v>
      </c>
      <c r="AG417" s="3">
        <v>48.209000000000003</v>
      </c>
      <c r="AH417" s="3">
        <v>48.762999999999998</v>
      </c>
      <c r="AI417" s="3">
        <v>2014</v>
      </c>
      <c r="AL417" t="s">
        <v>17</v>
      </c>
      <c r="AM417" t="s">
        <v>18</v>
      </c>
      <c r="AN417" t="s">
        <v>123</v>
      </c>
      <c r="AQ417" t="s">
        <v>16</v>
      </c>
    </row>
    <row r="418" spans="1:43" ht="15.6" x14ac:dyDescent="0.3">
      <c r="A418" t="s">
        <v>124</v>
      </c>
      <c r="B418" t="s">
        <v>125</v>
      </c>
      <c r="C418" s="5">
        <f t="shared" si="198"/>
        <v>0.82299999999999995</v>
      </c>
      <c r="G418" s="3">
        <v>0.46200000000000002</v>
      </c>
      <c r="H418" s="3"/>
      <c r="I418" s="3">
        <v>0.44700000000000001</v>
      </c>
      <c r="J418" s="3">
        <v>0.45700000000000002</v>
      </c>
      <c r="K418" s="3">
        <v>0.46600000000000003</v>
      </c>
      <c r="L418" s="3">
        <v>0.47599999999999998</v>
      </c>
      <c r="M418" s="3">
        <v>0.48599999999999999</v>
      </c>
      <c r="N418" s="3">
        <v>0.497</v>
      </c>
      <c r="O418" s="3">
        <v>0.50700000000000001</v>
      </c>
      <c r="P418" s="3">
        <v>0.51800000000000002</v>
      </c>
      <c r="Q418" s="3">
        <v>0.52900000000000003</v>
      </c>
      <c r="R418" s="3">
        <v>0.54</v>
      </c>
      <c r="S418" s="3">
        <v>0.55200000000000005</v>
      </c>
      <c r="T418" s="3">
        <v>0.56399999999999995</v>
      </c>
      <c r="U418" s="3">
        <v>0.57599999999999996</v>
      </c>
      <c r="V418" s="3">
        <v>0.59299999999999997</v>
      </c>
      <c r="W418" s="3">
        <v>0.6</v>
      </c>
      <c r="X418" s="3">
        <v>0.61299999999999999</v>
      </c>
      <c r="Y418" s="3">
        <v>0.63100000000000001</v>
      </c>
      <c r="Z418" s="3">
        <v>0.65</v>
      </c>
      <c r="AA418" s="3">
        <v>0.67</v>
      </c>
      <c r="AB418" s="3">
        <v>0.69</v>
      </c>
      <c r="AC418" s="3">
        <v>0.71</v>
      </c>
      <c r="AD418" s="3">
        <v>0.73199999999999998</v>
      </c>
      <c r="AE418" s="3">
        <v>0.754</v>
      </c>
      <c r="AF418" s="3">
        <v>0.77600000000000002</v>
      </c>
      <c r="AG418" s="3">
        <v>0.79900000000000004</v>
      </c>
      <c r="AH418" s="3">
        <v>0.82299999999999995</v>
      </c>
      <c r="AI418" s="3">
        <v>2003</v>
      </c>
      <c r="AL418" t="s">
        <v>17</v>
      </c>
      <c r="AM418" t="s">
        <v>18</v>
      </c>
      <c r="AN418" t="s">
        <v>126</v>
      </c>
      <c r="AQ418" t="s">
        <v>16</v>
      </c>
    </row>
    <row r="419" spans="1:43" ht="15.6" x14ac:dyDescent="0.3">
      <c r="A419" t="s">
        <v>127</v>
      </c>
      <c r="B419" t="s">
        <v>128</v>
      </c>
      <c r="C419" s="5">
        <f t="shared" si="198"/>
        <v>84.13</v>
      </c>
      <c r="G419" s="3">
        <v>39.725000000000001</v>
      </c>
      <c r="H419" s="3"/>
      <c r="I419" s="3">
        <v>41.036000000000001</v>
      </c>
      <c r="J419" s="3">
        <v>42.39</v>
      </c>
      <c r="K419" s="3">
        <v>43.789000000000001</v>
      </c>
      <c r="L419" s="3">
        <v>45.234000000000002</v>
      </c>
      <c r="M419" s="3">
        <v>46.725999999999999</v>
      </c>
      <c r="N419" s="3">
        <v>47.911999999999999</v>
      </c>
      <c r="O419" s="3">
        <v>48.923999999999999</v>
      </c>
      <c r="P419" s="3">
        <v>49.902000000000001</v>
      </c>
      <c r="Q419" s="3">
        <v>50.9</v>
      </c>
      <c r="R419" s="3">
        <v>52.427</v>
      </c>
      <c r="S419" s="3">
        <v>54</v>
      </c>
      <c r="T419" s="3">
        <v>55.62</v>
      </c>
      <c r="U419" s="3">
        <v>57.289000000000001</v>
      </c>
      <c r="V419" s="3">
        <v>59.006999999999998</v>
      </c>
      <c r="W419" s="3">
        <v>60.777000000000001</v>
      </c>
      <c r="X419" s="3">
        <v>62.600999999999999</v>
      </c>
      <c r="Y419" s="3">
        <v>64.478999999999999</v>
      </c>
      <c r="Z419" s="3">
        <v>66.412999999999997</v>
      </c>
      <c r="AA419" s="3">
        <v>68.406000000000006</v>
      </c>
      <c r="AB419" s="3">
        <v>70.457999999999998</v>
      </c>
      <c r="AC419" s="3">
        <v>72.570999999999998</v>
      </c>
      <c r="AD419" s="3">
        <v>74.748999999999995</v>
      </c>
      <c r="AE419" s="3">
        <v>76.991</v>
      </c>
      <c r="AF419" s="3">
        <v>79.301000000000002</v>
      </c>
      <c r="AG419" s="3">
        <v>81.680000000000007</v>
      </c>
      <c r="AH419" s="3">
        <v>84.13</v>
      </c>
      <c r="AI419" s="3">
        <v>1983</v>
      </c>
      <c r="AL419" t="s">
        <v>17</v>
      </c>
      <c r="AM419" t="s">
        <v>18</v>
      </c>
      <c r="AN419" t="s">
        <v>129</v>
      </c>
      <c r="AQ419" t="s">
        <v>16</v>
      </c>
    </row>
    <row r="420" spans="1:43" ht="15.6" x14ac:dyDescent="0.3">
      <c r="A420" t="s">
        <v>130</v>
      </c>
      <c r="B420" t="s">
        <v>131</v>
      </c>
      <c r="C420" s="5">
        <f t="shared" si="198"/>
        <v>4.46</v>
      </c>
      <c r="G420" s="3">
        <v>2.2320000000000002</v>
      </c>
      <c r="H420" s="3"/>
      <c r="I420" s="3">
        <v>2.2999999999999998</v>
      </c>
      <c r="J420" s="3">
        <v>2.371</v>
      </c>
      <c r="K420" s="3">
        <v>2.4430000000000001</v>
      </c>
      <c r="L420" s="3">
        <v>2.516</v>
      </c>
      <c r="M420" s="3">
        <v>2.59</v>
      </c>
      <c r="N420" s="3">
        <v>2.59</v>
      </c>
      <c r="O420" s="3">
        <v>2.665</v>
      </c>
      <c r="P420" s="3">
        <v>2.742</v>
      </c>
      <c r="Q420" s="3">
        <v>2.8220000000000001</v>
      </c>
      <c r="R420" s="3">
        <v>2.9039999999999999</v>
      </c>
      <c r="S420" s="3">
        <v>2.988</v>
      </c>
      <c r="T420" s="3">
        <v>3.0750000000000002</v>
      </c>
      <c r="U420" s="3">
        <v>3.1640000000000001</v>
      </c>
      <c r="V420" s="3">
        <v>3.2559999999999998</v>
      </c>
      <c r="W420" s="3">
        <v>3.35</v>
      </c>
      <c r="X420" s="3">
        <v>3.4470000000000001</v>
      </c>
      <c r="Y420" s="3">
        <v>3.5470000000000002</v>
      </c>
      <c r="Z420" s="3">
        <v>3.65</v>
      </c>
      <c r="AA420" s="3">
        <v>3.7559999999999998</v>
      </c>
      <c r="AB420" s="3">
        <v>3.8650000000000002</v>
      </c>
      <c r="AC420" s="3">
        <v>3.9769999999999999</v>
      </c>
      <c r="AD420" s="3">
        <v>4.0919999999999996</v>
      </c>
      <c r="AE420" s="3">
        <v>4.1820000000000004</v>
      </c>
      <c r="AF420" s="3">
        <v>4.274</v>
      </c>
      <c r="AG420" s="3">
        <v>4.3680000000000003</v>
      </c>
      <c r="AH420" s="3">
        <v>4.46</v>
      </c>
      <c r="AI420" s="3">
        <v>2004</v>
      </c>
      <c r="AL420" t="s">
        <v>17</v>
      </c>
      <c r="AM420" t="s">
        <v>18</v>
      </c>
      <c r="AN420" t="s">
        <v>132</v>
      </c>
      <c r="AQ420" t="s">
        <v>16</v>
      </c>
    </row>
    <row r="421" spans="1:43" ht="15.6" x14ac:dyDescent="0.3">
      <c r="A421" t="s">
        <v>133</v>
      </c>
      <c r="B421" t="s">
        <v>134</v>
      </c>
      <c r="C421" s="5">
        <f t="shared" si="198"/>
        <v>4.9000000000000004</v>
      </c>
      <c r="G421" s="3">
        <v>3.0510000000000002</v>
      </c>
      <c r="H421" s="3"/>
      <c r="I421" s="3">
        <v>3.1219999999999999</v>
      </c>
      <c r="J421" s="3">
        <v>3.1909999999999998</v>
      </c>
      <c r="K421" s="3">
        <v>3.2749999999999999</v>
      </c>
      <c r="L421" s="3">
        <v>3.3730000000000002</v>
      </c>
      <c r="M421" s="3">
        <v>3.47</v>
      </c>
      <c r="N421" s="3">
        <v>3.5649999999999999</v>
      </c>
      <c r="O421" s="3">
        <v>3.657</v>
      </c>
      <c r="P421" s="3">
        <v>3.7469999999999999</v>
      </c>
      <c r="Q421" s="3">
        <v>3.8380000000000001</v>
      </c>
      <c r="R421" s="3">
        <v>3.81</v>
      </c>
      <c r="S421" s="3">
        <v>3.9529999999999998</v>
      </c>
      <c r="T421" s="3">
        <v>4.0220000000000002</v>
      </c>
      <c r="U421" s="3">
        <v>4.0860000000000003</v>
      </c>
      <c r="V421" s="3">
        <v>4.1520000000000001</v>
      </c>
      <c r="W421" s="3">
        <v>4.2149999999999999</v>
      </c>
      <c r="X421" s="3">
        <v>4.2789999999999999</v>
      </c>
      <c r="Y421" s="3">
        <v>4.34</v>
      </c>
      <c r="Z421" s="3">
        <v>4.4039999999999999</v>
      </c>
      <c r="AA421" s="3">
        <v>4.4690000000000003</v>
      </c>
      <c r="AB421" s="3">
        <v>4.5339999999999998</v>
      </c>
      <c r="AC421" s="3">
        <v>4.5919999999999996</v>
      </c>
      <c r="AD421" s="3">
        <v>4.6520000000000001</v>
      </c>
      <c r="AE421" s="3">
        <v>4.7130000000000001</v>
      </c>
      <c r="AF421" s="3">
        <v>4.7750000000000004</v>
      </c>
      <c r="AG421" s="3">
        <v>4.8369999999999997</v>
      </c>
      <c r="AH421" s="3">
        <v>4.9000000000000004</v>
      </c>
      <c r="AI421" s="3">
        <v>2011</v>
      </c>
      <c r="AL421" t="s">
        <v>17</v>
      </c>
      <c r="AM421" t="s">
        <v>18</v>
      </c>
      <c r="AN421" t="s">
        <v>135</v>
      </c>
      <c r="AQ421" t="s">
        <v>16</v>
      </c>
    </row>
    <row r="422" spans="1:43" ht="15.6" x14ac:dyDescent="0.3">
      <c r="A422" t="s">
        <v>136</v>
      </c>
      <c r="B422" t="s">
        <v>137</v>
      </c>
      <c r="C422" s="5">
        <f t="shared" si="198"/>
        <v>24.327000000000002</v>
      </c>
      <c r="G422" s="3">
        <v>11.246</v>
      </c>
      <c r="H422" s="3"/>
      <c r="I422" s="3">
        <v>11.696999999999999</v>
      </c>
      <c r="J422" s="3">
        <v>12.157</v>
      </c>
      <c r="K422" s="3">
        <v>13.358000000000001</v>
      </c>
      <c r="L422" s="3">
        <v>13.757999999999999</v>
      </c>
      <c r="M422" s="3">
        <v>14.157999999999999</v>
      </c>
      <c r="N422" s="3">
        <v>14.56</v>
      </c>
      <c r="O422" s="3">
        <v>14.938000000000001</v>
      </c>
      <c r="P422" s="3">
        <v>15.326000000000001</v>
      </c>
      <c r="Q422" s="3">
        <v>15.725</v>
      </c>
      <c r="R422" s="3">
        <v>16.134</v>
      </c>
      <c r="S422" s="3">
        <v>16.553000000000001</v>
      </c>
      <c r="T422" s="3">
        <v>16.984000000000002</v>
      </c>
      <c r="U422" s="3">
        <v>17.425000000000001</v>
      </c>
      <c r="V422" s="3">
        <v>17.878</v>
      </c>
      <c r="W422" s="3">
        <v>18.343</v>
      </c>
      <c r="X422" s="3">
        <v>18.82</v>
      </c>
      <c r="Y422" s="3">
        <v>19.309000000000001</v>
      </c>
      <c r="Z422" s="3">
        <v>19.811</v>
      </c>
      <c r="AA422" s="3">
        <v>20.327000000000002</v>
      </c>
      <c r="AB422" s="3">
        <v>20.855</v>
      </c>
      <c r="AC422" s="3">
        <v>21.396999999999998</v>
      </c>
      <c r="AD422" s="3">
        <v>21.954000000000001</v>
      </c>
      <c r="AE422" s="3">
        <v>22.524000000000001</v>
      </c>
      <c r="AF422" s="3">
        <v>23.11</v>
      </c>
      <c r="AG422" s="3">
        <v>23.710999999999999</v>
      </c>
      <c r="AH422" s="3">
        <v>24.327000000000002</v>
      </c>
      <c r="AI422" s="3">
        <v>2012</v>
      </c>
      <c r="AL422" t="s">
        <v>17</v>
      </c>
      <c r="AM422" t="s">
        <v>18</v>
      </c>
      <c r="AN422" t="s">
        <v>138</v>
      </c>
      <c r="AQ422" t="s">
        <v>16</v>
      </c>
    </row>
    <row r="423" spans="1:43" ht="15.6" x14ac:dyDescent="0.3">
      <c r="A423" t="s">
        <v>139</v>
      </c>
      <c r="B423" t="s">
        <v>140</v>
      </c>
      <c r="C423" s="5">
        <f t="shared" si="198"/>
        <v>4.2359999999999998</v>
      </c>
      <c r="G423" s="3" t="s">
        <v>12</v>
      </c>
      <c r="H423" s="3"/>
      <c r="I423" s="3" t="s">
        <v>12</v>
      </c>
      <c r="J423" s="3">
        <v>4.7300000000000004</v>
      </c>
      <c r="K423" s="3">
        <v>4.6239999999999997</v>
      </c>
      <c r="L423" s="3">
        <v>4.524</v>
      </c>
      <c r="M423" s="3">
        <v>4.4530000000000003</v>
      </c>
      <c r="N423" s="3">
        <v>4.4939999999999998</v>
      </c>
      <c r="O423" s="3">
        <v>4.5720000000000001</v>
      </c>
      <c r="P423" s="3">
        <v>4.5010000000000003</v>
      </c>
      <c r="Q423" s="3">
        <v>4.5540000000000003</v>
      </c>
      <c r="R423" s="3">
        <v>4.3810000000000002</v>
      </c>
      <c r="S423" s="3">
        <v>4.3049999999999997</v>
      </c>
      <c r="T423" s="3">
        <v>4.3049999999999997</v>
      </c>
      <c r="U423" s="3">
        <v>4.306</v>
      </c>
      <c r="V423" s="3">
        <v>4.3109999999999999</v>
      </c>
      <c r="W423" s="3">
        <v>4.3120000000000003</v>
      </c>
      <c r="X423" s="3">
        <v>4.3140000000000001</v>
      </c>
      <c r="Y423" s="3">
        <v>4.3120000000000003</v>
      </c>
      <c r="Z423" s="3">
        <v>4.3099999999999996</v>
      </c>
      <c r="AA423" s="3">
        <v>4.3029999999999999</v>
      </c>
      <c r="AB423" s="3">
        <v>4.29</v>
      </c>
      <c r="AC423" s="3">
        <v>4.2809999999999997</v>
      </c>
      <c r="AD423" s="3">
        <v>4.2679999999999998</v>
      </c>
      <c r="AE423" s="3">
        <v>4.2560000000000002</v>
      </c>
      <c r="AF423" s="3">
        <v>4.2359999999999998</v>
      </c>
      <c r="AG423" s="3">
        <v>4.2359999999999998</v>
      </c>
      <c r="AH423" s="3">
        <v>4.2359999999999998</v>
      </c>
      <c r="AI423" s="3">
        <v>2013</v>
      </c>
      <c r="AL423" t="s">
        <v>17</v>
      </c>
      <c r="AM423" t="s">
        <v>18</v>
      </c>
      <c r="AN423" t="s">
        <v>141</v>
      </c>
      <c r="AQ423" t="s">
        <v>16</v>
      </c>
    </row>
    <row r="424" spans="1:43" ht="15.6" x14ac:dyDescent="0.3">
      <c r="A424" t="s">
        <v>142</v>
      </c>
      <c r="B424" t="s">
        <v>143</v>
      </c>
      <c r="C424" s="5">
        <f t="shared" si="198"/>
        <v>0.90900000000000003</v>
      </c>
      <c r="G424" s="3">
        <v>0.58899999999999997</v>
      </c>
      <c r="H424" s="3"/>
      <c r="I424" s="3">
        <v>0.60499999999999998</v>
      </c>
      <c r="J424" s="3">
        <v>0.621</v>
      </c>
      <c r="K424" s="3">
        <v>0.63600000000000001</v>
      </c>
      <c r="L424" s="3">
        <v>0.65</v>
      </c>
      <c r="M424" s="3">
        <v>0.65600000000000003</v>
      </c>
      <c r="N424" s="3">
        <v>0.66600000000000004</v>
      </c>
      <c r="O424" s="3">
        <v>0.67500000000000004</v>
      </c>
      <c r="P424" s="3">
        <v>0.68300000000000005</v>
      </c>
      <c r="Q424" s="3">
        <v>0.69099999999999995</v>
      </c>
      <c r="R424" s="3">
        <v>0.69799999999999995</v>
      </c>
      <c r="S424" s="3">
        <v>0.70599999999999996</v>
      </c>
      <c r="T424" s="3">
        <v>0.71399999999999997</v>
      </c>
      <c r="U424" s="3">
        <v>0.72299999999999998</v>
      </c>
      <c r="V424" s="3">
        <v>0.73299999999999998</v>
      </c>
      <c r="W424" s="3">
        <v>0.74399999999999999</v>
      </c>
      <c r="X424" s="3">
        <v>0.75800000000000001</v>
      </c>
      <c r="Y424" s="3">
        <v>0.77600000000000002</v>
      </c>
      <c r="Z424" s="3">
        <v>0.79700000000000004</v>
      </c>
      <c r="AA424" s="3">
        <v>0.81899999999999995</v>
      </c>
      <c r="AB424" s="3">
        <v>0.84</v>
      </c>
      <c r="AC424" s="3">
        <v>0.86199999999999999</v>
      </c>
      <c r="AD424" s="3">
        <v>0.872</v>
      </c>
      <c r="AE424" s="3">
        <v>0.88100000000000001</v>
      </c>
      <c r="AF424" s="3">
        <v>0.89100000000000001</v>
      </c>
      <c r="AG424" s="3">
        <v>0.9</v>
      </c>
      <c r="AH424" s="3">
        <v>0.90900000000000003</v>
      </c>
      <c r="AI424" s="3">
        <v>2014</v>
      </c>
      <c r="AL424" t="s">
        <v>17</v>
      </c>
      <c r="AM424" t="s">
        <v>18</v>
      </c>
      <c r="AN424" t="s">
        <v>144</v>
      </c>
      <c r="AQ424" t="s">
        <v>16</v>
      </c>
    </row>
    <row r="425" spans="1:43" ht="15.6" x14ac:dyDescent="0.3">
      <c r="A425" t="s">
        <v>145</v>
      </c>
      <c r="B425" t="s">
        <v>146</v>
      </c>
      <c r="C425" s="5">
        <f t="shared" si="198"/>
        <v>10.542999999999999</v>
      </c>
      <c r="G425" s="3" t="s">
        <v>12</v>
      </c>
      <c r="H425" s="3"/>
      <c r="I425" s="3" t="s">
        <v>12</v>
      </c>
      <c r="J425" s="3" t="s">
        <v>12</v>
      </c>
      <c r="K425" s="3" t="s">
        <v>12</v>
      </c>
      <c r="L425" s="3" t="s">
        <v>12</v>
      </c>
      <c r="M425" s="3">
        <v>10.333</v>
      </c>
      <c r="N425" s="3">
        <v>10.321</v>
      </c>
      <c r="O425" s="3">
        <v>10.308999999999999</v>
      </c>
      <c r="P425" s="3">
        <v>10.298999999999999</v>
      </c>
      <c r="Q425" s="3">
        <v>10.29</v>
      </c>
      <c r="R425" s="3">
        <v>10.278</v>
      </c>
      <c r="S425" s="3">
        <v>10.231999999999999</v>
      </c>
      <c r="T425" s="3">
        <v>10.201000000000001</v>
      </c>
      <c r="U425" s="3">
        <v>10.193</v>
      </c>
      <c r="V425" s="3">
        <v>10.195</v>
      </c>
      <c r="W425" s="3">
        <v>10.199</v>
      </c>
      <c r="X425" s="3">
        <v>10.224</v>
      </c>
      <c r="Y425" s="3">
        <v>10.254</v>
      </c>
      <c r="Z425" s="3">
        <v>10.343</v>
      </c>
      <c r="AA425" s="3">
        <v>10.426</v>
      </c>
      <c r="AB425" s="3">
        <v>10.462</v>
      </c>
      <c r="AC425" s="3">
        <v>10.487</v>
      </c>
      <c r="AD425" s="3">
        <v>10.505000000000001</v>
      </c>
      <c r="AE425" s="3">
        <v>10.516</v>
      </c>
      <c r="AF425" s="3">
        <v>10.512</v>
      </c>
      <c r="AG425" s="3">
        <v>10.529</v>
      </c>
      <c r="AH425" s="3">
        <v>10.542999999999999</v>
      </c>
      <c r="AI425" s="3">
        <v>2014</v>
      </c>
      <c r="AL425" t="s">
        <v>17</v>
      </c>
      <c r="AM425" t="s">
        <v>18</v>
      </c>
      <c r="AN425" t="s">
        <v>147</v>
      </c>
      <c r="AQ425" t="s">
        <v>16</v>
      </c>
    </row>
    <row r="426" spans="1:43" ht="15.6" x14ac:dyDescent="0.3">
      <c r="A426" t="s">
        <v>148</v>
      </c>
      <c r="B426" t="s">
        <v>149</v>
      </c>
      <c r="C426" s="5">
        <f t="shared" si="198"/>
        <v>5.6479999999999997</v>
      </c>
      <c r="G426" s="3">
        <v>5.1349999999999998</v>
      </c>
      <c r="H426" s="3"/>
      <c r="I426" s="3">
        <v>5.1459999999999999</v>
      </c>
      <c r="J426" s="3">
        <v>5.1619999999999999</v>
      </c>
      <c r="K426" s="3">
        <v>5.181</v>
      </c>
      <c r="L426" s="3">
        <v>5.1970000000000001</v>
      </c>
      <c r="M426" s="3">
        <v>5.2160000000000002</v>
      </c>
      <c r="N426" s="3">
        <v>5.2510000000000003</v>
      </c>
      <c r="O426" s="3">
        <v>5.2750000000000004</v>
      </c>
      <c r="P426" s="3">
        <v>5.2949999999999999</v>
      </c>
      <c r="Q426" s="3">
        <v>5.3140000000000001</v>
      </c>
      <c r="R426" s="3">
        <v>5.33</v>
      </c>
      <c r="S426" s="3">
        <v>5.3490000000000002</v>
      </c>
      <c r="T426" s="3">
        <v>5.3680000000000003</v>
      </c>
      <c r="U426" s="3">
        <v>5.3840000000000003</v>
      </c>
      <c r="V426" s="3">
        <v>5.3979999999999997</v>
      </c>
      <c r="W426" s="3">
        <v>5.4109999999999996</v>
      </c>
      <c r="X426" s="3">
        <v>5.4269999999999996</v>
      </c>
      <c r="Y426" s="3">
        <v>5.4470000000000001</v>
      </c>
      <c r="Z426" s="3">
        <v>5.476</v>
      </c>
      <c r="AA426" s="3">
        <v>5.5110000000000001</v>
      </c>
      <c r="AB426" s="3">
        <v>5.5350000000000001</v>
      </c>
      <c r="AC426" s="3">
        <v>5.5609999999999999</v>
      </c>
      <c r="AD426" s="3">
        <v>5.5810000000000004</v>
      </c>
      <c r="AE426" s="3">
        <v>5.6029999999999998</v>
      </c>
      <c r="AF426" s="3">
        <v>5.617</v>
      </c>
      <c r="AG426" s="3">
        <v>5.66</v>
      </c>
      <c r="AH426" s="3">
        <v>5.6479999999999997</v>
      </c>
      <c r="AI426" s="3">
        <v>2014</v>
      </c>
      <c r="AL426" t="s">
        <v>17</v>
      </c>
      <c r="AM426" t="s">
        <v>18</v>
      </c>
      <c r="AN426" t="s">
        <v>150</v>
      </c>
      <c r="AQ426" t="s">
        <v>16</v>
      </c>
    </row>
    <row r="427" spans="1:43" ht="15.6" x14ac:dyDescent="0.3">
      <c r="A427" t="s">
        <v>151</v>
      </c>
      <c r="B427" t="s">
        <v>152</v>
      </c>
      <c r="C427" s="5">
        <f t="shared" si="198"/>
        <v>0.99299999999999999</v>
      </c>
      <c r="G427" s="3" t="s">
        <v>12</v>
      </c>
      <c r="H427" s="3"/>
      <c r="I427" s="3">
        <v>0.498</v>
      </c>
      <c r="J427" s="3">
        <v>0.51200000000000001</v>
      </c>
      <c r="K427" s="3">
        <v>0.52600000000000002</v>
      </c>
      <c r="L427" s="3">
        <v>0.54100000000000004</v>
      </c>
      <c r="M427" s="3">
        <v>0.55600000000000005</v>
      </c>
      <c r="N427" s="3">
        <v>0.57099999999999995</v>
      </c>
      <c r="O427" s="3">
        <v>0.58699999999999997</v>
      </c>
      <c r="P427" s="3">
        <v>0.60399999999999998</v>
      </c>
      <c r="Q427" s="3">
        <v>0.621</v>
      </c>
      <c r="R427" s="3">
        <v>0.63800000000000001</v>
      </c>
      <c r="S427" s="3">
        <v>0.65600000000000003</v>
      </c>
      <c r="T427" s="3">
        <v>0.67400000000000004</v>
      </c>
      <c r="U427" s="3">
        <v>0.69299999999999995</v>
      </c>
      <c r="V427" s="3">
        <v>0.71299999999999997</v>
      </c>
      <c r="W427" s="3">
        <v>0.73299999999999998</v>
      </c>
      <c r="X427" s="3">
        <v>0.753</v>
      </c>
      <c r="Y427" s="3">
        <v>0.77400000000000002</v>
      </c>
      <c r="Z427" s="3">
        <v>0.79600000000000004</v>
      </c>
      <c r="AA427" s="3">
        <v>0.81799999999999995</v>
      </c>
      <c r="AB427" s="3">
        <v>0.84099999999999997</v>
      </c>
      <c r="AC427" s="3">
        <v>0.86499999999999999</v>
      </c>
      <c r="AD427" s="3">
        <v>0.88900000000000001</v>
      </c>
      <c r="AE427" s="3">
        <v>0.91400000000000003</v>
      </c>
      <c r="AF427" s="3">
        <v>0.93899999999999995</v>
      </c>
      <c r="AG427" s="3">
        <v>0.96599999999999997</v>
      </c>
      <c r="AH427" s="3">
        <v>0.99299999999999999</v>
      </c>
      <c r="AI427" s="3">
        <v>2009</v>
      </c>
      <c r="AL427" t="s">
        <v>17</v>
      </c>
      <c r="AM427" t="s">
        <v>18</v>
      </c>
      <c r="AN427" t="s">
        <v>153</v>
      </c>
      <c r="AQ427" t="s">
        <v>16</v>
      </c>
    </row>
    <row r="428" spans="1:43" ht="15.6" x14ac:dyDescent="0.3">
      <c r="A428" t="s">
        <v>154</v>
      </c>
      <c r="B428" t="s">
        <v>155</v>
      </c>
      <c r="C428" s="5">
        <f t="shared" si="198"/>
        <v>7.0999999999999994E-2</v>
      </c>
      <c r="G428" s="3">
        <v>7.0999999999999994E-2</v>
      </c>
      <c r="H428" s="3"/>
      <c r="I428" s="3">
        <v>7.0999999999999994E-2</v>
      </c>
      <c r="J428" s="3">
        <v>7.0999999999999994E-2</v>
      </c>
      <c r="K428" s="3">
        <v>7.0999999999999994E-2</v>
      </c>
      <c r="L428" s="3">
        <v>7.0999999999999994E-2</v>
      </c>
      <c r="M428" s="3">
        <v>7.0999999999999994E-2</v>
      </c>
      <c r="N428" s="3">
        <v>7.0999999999999994E-2</v>
      </c>
      <c r="O428" s="3">
        <v>7.0999999999999994E-2</v>
      </c>
      <c r="P428" s="3">
        <v>7.0999999999999994E-2</v>
      </c>
      <c r="Q428" s="3">
        <v>7.0999999999999994E-2</v>
      </c>
      <c r="R428" s="3">
        <v>7.0999999999999994E-2</v>
      </c>
      <c r="S428" s="3">
        <v>7.0999999999999994E-2</v>
      </c>
      <c r="T428" s="3">
        <v>7.0999999999999994E-2</v>
      </c>
      <c r="U428" s="3">
        <v>7.0999999999999994E-2</v>
      </c>
      <c r="V428" s="3">
        <v>7.0999999999999994E-2</v>
      </c>
      <c r="W428" s="3">
        <v>7.0999999999999994E-2</v>
      </c>
      <c r="X428" s="3">
        <v>7.0999999999999994E-2</v>
      </c>
      <c r="Y428" s="3">
        <v>7.0999999999999994E-2</v>
      </c>
      <c r="Z428" s="3">
        <v>7.0999999999999994E-2</v>
      </c>
      <c r="AA428" s="3">
        <v>7.0999999999999994E-2</v>
      </c>
      <c r="AB428" s="3">
        <v>7.0999999999999994E-2</v>
      </c>
      <c r="AC428" s="3">
        <v>7.0999999999999994E-2</v>
      </c>
      <c r="AD428" s="3">
        <v>7.0999999999999994E-2</v>
      </c>
      <c r="AE428" s="3">
        <v>7.0999999999999994E-2</v>
      </c>
      <c r="AF428" s="3">
        <v>7.0999999999999994E-2</v>
      </c>
      <c r="AG428" s="3">
        <v>7.0999999999999994E-2</v>
      </c>
      <c r="AH428" s="3">
        <v>7.0999999999999994E-2</v>
      </c>
      <c r="AI428" s="3">
        <v>2011</v>
      </c>
      <c r="AL428" t="s">
        <v>17</v>
      </c>
      <c r="AM428" t="s">
        <v>18</v>
      </c>
      <c r="AN428" t="s">
        <v>156</v>
      </c>
      <c r="AQ428" t="s">
        <v>16</v>
      </c>
    </row>
    <row r="429" spans="1:43" ht="15.6" x14ac:dyDescent="0.3">
      <c r="A429" t="s">
        <v>157</v>
      </c>
      <c r="B429" t="s">
        <v>158</v>
      </c>
      <c r="C429" s="5">
        <f t="shared" si="198"/>
        <v>10.098000000000001</v>
      </c>
      <c r="G429" s="3">
        <v>7.1180000000000003</v>
      </c>
      <c r="H429" s="3"/>
      <c r="I429" s="3">
        <v>7.242</v>
      </c>
      <c r="J429" s="3">
        <v>7.375</v>
      </c>
      <c r="K429" s="3">
        <v>7.5110000000000001</v>
      </c>
      <c r="L429" s="3">
        <v>7.6420000000000003</v>
      </c>
      <c r="M429" s="3">
        <v>7.7709999999999999</v>
      </c>
      <c r="N429" s="3">
        <v>7.8970000000000002</v>
      </c>
      <c r="O429" s="3">
        <v>8.0229999999999997</v>
      </c>
      <c r="P429" s="3">
        <v>8.1519999999999992</v>
      </c>
      <c r="Q429" s="3">
        <v>8.2759999999999998</v>
      </c>
      <c r="R429" s="3">
        <v>8.3979999999999997</v>
      </c>
      <c r="S429" s="3">
        <v>8.5129999999999999</v>
      </c>
      <c r="T429" s="3">
        <v>8.6280000000000001</v>
      </c>
      <c r="U429" s="3">
        <v>8.7449999999999992</v>
      </c>
      <c r="V429" s="3">
        <v>8.8580000000000005</v>
      </c>
      <c r="W429" s="3">
        <v>8.968</v>
      </c>
      <c r="X429" s="3">
        <v>9.0709999999999997</v>
      </c>
      <c r="Y429" s="3">
        <v>9.1739999999999995</v>
      </c>
      <c r="Z429" s="3">
        <v>9.2799999999999994</v>
      </c>
      <c r="AA429" s="3">
        <v>9.3800000000000008</v>
      </c>
      <c r="AB429" s="3">
        <v>9.4789999999999992</v>
      </c>
      <c r="AC429" s="3">
        <v>9.58</v>
      </c>
      <c r="AD429" s="3">
        <v>9.6809999999999992</v>
      </c>
      <c r="AE429" s="3">
        <v>9.7850000000000001</v>
      </c>
      <c r="AF429" s="3">
        <v>9.8829999999999991</v>
      </c>
      <c r="AG429" s="3">
        <v>9.99</v>
      </c>
      <c r="AH429" s="3">
        <v>10.098000000000001</v>
      </c>
      <c r="AI429" s="3">
        <v>2014</v>
      </c>
      <c r="AL429" t="s">
        <v>17</v>
      </c>
      <c r="AM429" t="s">
        <v>18</v>
      </c>
      <c r="AN429" t="s">
        <v>159</v>
      </c>
      <c r="AQ429" t="s">
        <v>16</v>
      </c>
    </row>
    <row r="430" spans="1:43" ht="15.6" x14ac:dyDescent="0.3">
      <c r="A430" t="s">
        <v>160</v>
      </c>
      <c r="B430" t="s">
        <v>161</v>
      </c>
      <c r="C430" s="5">
        <f t="shared" si="198"/>
        <v>16.529</v>
      </c>
      <c r="G430" s="3">
        <v>10.43</v>
      </c>
      <c r="H430" s="3"/>
      <c r="I430" s="3">
        <v>10.670999999999999</v>
      </c>
      <c r="J430" s="3">
        <v>10.912000000000001</v>
      </c>
      <c r="K430" s="3">
        <v>11.15</v>
      </c>
      <c r="L430" s="3">
        <v>11.38</v>
      </c>
      <c r="M430" s="3">
        <v>11.598000000000001</v>
      </c>
      <c r="N430" s="3">
        <v>11.798</v>
      </c>
      <c r="O430" s="3">
        <v>11.987</v>
      </c>
      <c r="P430" s="3">
        <v>12.167999999999999</v>
      </c>
      <c r="Q430" s="3">
        <v>12.347</v>
      </c>
      <c r="R430" s="3">
        <v>12.531000000000001</v>
      </c>
      <c r="S430" s="3">
        <v>12.815</v>
      </c>
      <c r="T430" s="3">
        <v>13.093999999999999</v>
      </c>
      <c r="U430" s="3">
        <v>13.32</v>
      </c>
      <c r="V430" s="3">
        <v>13.552</v>
      </c>
      <c r="W430" s="3">
        <v>13.721</v>
      </c>
      <c r="X430" s="3">
        <v>13.965</v>
      </c>
      <c r="Y430" s="3">
        <v>14.215</v>
      </c>
      <c r="Z430" s="3">
        <v>14.473000000000001</v>
      </c>
      <c r="AA430" s="3">
        <v>14.738</v>
      </c>
      <c r="AB430" s="3">
        <v>15.012</v>
      </c>
      <c r="AC430" s="3">
        <v>15.266</v>
      </c>
      <c r="AD430" s="3">
        <v>15.521000000000001</v>
      </c>
      <c r="AE430" s="3">
        <v>15.775</v>
      </c>
      <c r="AF430" s="3">
        <v>16.027000000000001</v>
      </c>
      <c r="AG430" s="3">
        <v>16.279</v>
      </c>
      <c r="AH430" s="3">
        <v>16.529</v>
      </c>
      <c r="AI430" s="3">
        <v>2014</v>
      </c>
      <c r="AL430" t="s">
        <v>17</v>
      </c>
      <c r="AM430" t="s">
        <v>18</v>
      </c>
      <c r="AN430" t="s">
        <v>162</v>
      </c>
      <c r="AQ430" t="s">
        <v>16</v>
      </c>
    </row>
    <row r="431" spans="1:43" ht="15.6" x14ac:dyDescent="0.3">
      <c r="A431" t="s">
        <v>163</v>
      </c>
      <c r="B431" t="s">
        <v>164</v>
      </c>
      <c r="C431" s="5">
        <f t="shared" si="198"/>
        <v>90.203000000000003</v>
      </c>
      <c r="G431" s="3">
        <v>51.36</v>
      </c>
      <c r="H431" s="3"/>
      <c r="I431" s="3">
        <v>52.423000000000002</v>
      </c>
      <c r="J431" s="3">
        <v>53.508000000000003</v>
      </c>
      <c r="K431" s="3">
        <v>54.615000000000002</v>
      </c>
      <c r="L431" s="3">
        <v>55.746000000000002</v>
      </c>
      <c r="M431" s="3">
        <v>56.9</v>
      </c>
      <c r="N431" s="3">
        <v>58.2</v>
      </c>
      <c r="O431" s="3">
        <v>59.4</v>
      </c>
      <c r="P431" s="3">
        <v>60.7</v>
      </c>
      <c r="Q431" s="3">
        <v>62</v>
      </c>
      <c r="R431" s="3">
        <v>63.771000000000001</v>
      </c>
      <c r="S431" s="3">
        <v>65.182000000000002</v>
      </c>
      <c r="T431" s="3">
        <v>66.531000000000006</v>
      </c>
      <c r="U431" s="3">
        <v>67.908000000000001</v>
      </c>
      <c r="V431" s="3">
        <v>69.313000000000002</v>
      </c>
      <c r="W431" s="3">
        <v>70.748000000000005</v>
      </c>
      <c r="X431" s="3">
        <v>72.212000000000003</v>
      </c>
      <c r="Y431" s="3">
        <v>73.644000000000005</v>
      </c>
      <c r="Z431" s="3">
        <v>75.228999999999999</v>
      </c>
      <c r="AA431" s="3">
        <v>76.924999999999997</v>
      </c>
      <c r="AB431" s="3">
        <v>78.727999999999994</v>
      </c>
      <c r="AC431" s="3">
        <v>80.400000000000006</v>
      </c>
      <c r="AD431" s="3">
        <v>82.4</v>
      </c>
      <c r="AE431" s="3">
        <v>84.7</v>
      </c>
      <c r="AF431" s="3">
        <v>86.7</v>
      </c>
      <c r="AG431" s="3">
        <v>88.433999999999997</v>
      </c>
      <c r="AH431" s="3">
        <v>90.203000000000003</v>
      </c>
      <c r="AI431" s="3">
        <v>2014</v>
      </c>
      <c r="AL431" t="s">
        <v>17</v>
      </c>
      <c r="AM431" t="s">
        <v>18</v>
      </c>
      <c r="AN431" t="s">
        <v>165</v>
      </c>
      <c r="AQ431" t="s">
        <v>16</v>
      </c>
    </row>
    <row r="432" spans="1:43" ht="15.6" x14ac:dyDescent="0.3">
      <c r="A432" t="s">
        <v>166</v>
      </c>
      <c r="B432" t="s">
        <v>167</v>
      </c>
      <c r="C432" s="5">
        <f t="shared" si="198"/>
        <v>6.4029999999999996</v>
      </c>
      <c r="G432" s="3">
        <v>5.34</v>
      </c>
      <c r="H432" s="3"/>
      <c r="I432" s="3">
        <v>5.43</v>
      </c>
      <c r="J432" s="3">
        <v>5.51</v>
      </c>
      <c r="K432" s="3">
        <v>5.6</v>
      </c>
      <c r="L432" s="3">
        <v>5.68</v>
      </c>
      <c r="M432" s="3">
        <v>5.75</v>
      </c>
      <c r="N432" s="3">
        <v>5.81</v>
      </c>
      <c r="O432" s="3">
        <v>5.86</v>
      </c>
      <c r="P432" s="3">
        <v>5.9</v>
      </c>
      <c r="Q432" s="3">
        <v>5.93</v>
      </c>
      <c r="R432" s="3">
        <v>5.96</v>
      </c>
      <c r="S432" s="3">
        <v>5.99</v>
      </c>
      <c r="T432" s="3">
        <v>6.01</v>
      </c>
      <c r="U432" s="3">
        <v>6.03</v>
      </c>
      <c r="V432" s="3">
        <v>6.05</v>
      </c>
      <c r="W432" s="3">
        <v>6.07</v>
      </c>
      <c r="X432" s="3">
        <v>6.1</v>
      </c>
      <c r="Y432" s="3">
        <v>6.12</v>
      </c>
      <c r="Z432" s="3">
        <v>6.15</v>
      </c>
      <c r="AA432" s="3">
        <v>6.18</v>
      </c>
      <c r="AB432" s="3">
        <v>6.22</v>
      </c>
      <c r="AC432" s="3">
        <v>6.26</v>
      </c>
      <c r="AD432" s="3">
        <v>6.3</v>
      </c>
      <c r="AE432" s="3">
        <v>6.3250000000000002</v>
      </c>
      <c r="AF432" s="3">
        <v>6.3520000000000003</v>
      </c>
      <c r="AG432" s="3">
        <v>6.3769999999999998</v>
      </c>
      <c r="AH432" s="3">
        <v>6.4029999999999996</v>
      </c>
      <c r="AI432" s="3">
        <v>2007</v>
      </c>
      <c r="AL432" t="s">
        <v>17</v>
      </c>
      <c r="AM432" t="s">
        <v>18</v>
      </c>
      <c r="AN432" t="s">
        <v>168</v>
      </c>
      <c r="AQ432" t="s">
        <v>16</v>
      </c>
    </row>
    <row r="433" spans="1:43" ht="15.6" x14ac:dyDescent="0.3">
      <c r="A433" t="s">
        <v>169</v>
      </c>
      <c r="B433" t="s">
        <v>170</v>
      </c>
      <c r="C433" s="5">
        <f t="shared" si="198"/>
        <v>0.82099999999999995</v>
      </c>
      <c r="G433" s="3">
        <v>0.374</v>
      </c>
      <c r="H433" s="3"/>
      <c r="I433" s="3">
        <v>0.38600000000000001</v>
      </c>
      <c r="J433" s="3">
        <v>0.4</v>
      </c>
      <c r="K433" s="3">
        <v>0.41299999999999998</v>
      </c>
      <c r="L433" s="3">
        <v>0.42799999999999999</v>
      </c>
      <c r="M433" s="3">
        <v>0.442</v>
      </c>
      <c r="N433" s="3">
        <v>0.45600000000000002</v>
      </c>
      <c r="O433" s="3">
        <v>0.47099999999999997</v>
      </c>
      <c r="P433" s="3">
        <v>0.48699999999999999</v>
      </c>
      <c r="Q433" s="3">
        <v>0.502</v>
      </c>
      <c r="R433" s="3">
        <v>0.51800000000000002</v>
      </c>
      <c r="S433" s="3">
        <v>0.53500000000000003</v>
      </c>
      <c r="T433" s="3">
        <v>0.55100000000000005</v>
      </c>
      <c r="U433" s="3">
        <v>0.56899999999999995</v>
      </c>
      <c r="V433" s="3">
        <v>0.58599999999999997</v>
      </c>
      <c r="W433" s="3">
        <v>0.60399999999999998</v>
      </c>
      <c r="X433" s="3">
        <v>0.622</v>
      </c>
      <c r="Y433" s="3">
        <v>0.64</v>
      </c>
      <c r="Z433" s="3">
        <v>0.65800000000000003</v>
      </c>
      <c r="AA433" s="3">
        <v>0.67700000000000005</v>
      </c>
      <c r="AB433" s="3">
        <v>0.69599999999999995</v>
      </c>
      <c r="AC433" s="3">
        <v>0.71599999999999997</v>
      </c>
      <c r="AD433" s="3">
        <v>0.73599999999999999</v>
      </c>
      <c r="AE433" s="3">
        <v>0.75700000000000001</v>
      </c>
      <c r="AF433" s="3">
        <v>0.77800000000000002</v>
      </c>
      <c r="AG433" s="3">
        <v>0.79900000000000004</v>
      </c>
      <c r="AH433" s="3">
        <v>0.82099999999999995</v>
      </c>
      <c r="AI433" s="3">
        <v>2010</v>
      </c>
      <c r="AL433" t="s">
        <v>17</v>
      </c>
      <c r="AM433" t="s">
        <v>18</v>
      </c>
      <c r="AN433" t="s">
        <v>171</v>
      </c>
      <c r="AQ433" t="s">
        <v>16</v>
      </c>
    </row>
    <row r="434" spans="1:43" ht="15.6" x14ac:dyDescent="0.3">
      <c r="A434" t="s">
        <v>172</v>
      </c>
      <c r="B434" t="s">
        <v>173</v>
      </c>
      <c r="C434" s="5">
        <f t="shared" si="198"/>
        <v>6.9749999999999996</v>
      </c>
      <c r="G434" s="3" t="s">
        <v>12</v>
      </c>
      <c r="H434" s="3"/>
      <c r="I434" s="3" t="s">
        <v>12</v>
      </c>
      <c r="J434" s="3">
        <v>3.427</v>
      </c>
      <c r="K434" s="3">
        <v>3.4220000000000002</v>
      </c>
      <c r="L434" s="3">
        <v>3.4260000000000002</v>
      </c>
      <c r="M434" s="3">
        <v>3.4529999999999998</v>
      </c>
      <c r="N434" s="3">
        <v>3.5070000000000001</v>
      </c>
      <c r="O434" s="3">
        <v>3.5830000000000002</v>
      </c>
      <c r="P434" s="3">
        <v>3.6829999999999998</v>
      </c>
      <c r="Q434" s="3">
        <v>3.802</v>
      </c>
      <c r="R434" s="3">
        <v>3.9390000000000001</v>
      </c>
      <c r="S434" s="3">
        <v>4.1020000000000003</v>
      </c>
      <c r="T434" s="3">
        <v>4.282</v>
      </c>
      <c r="U434" s="3">
        <v>4.4729999999999999</v>
      </c>
      <c r="V434" s="3">
        <v>4.6660000000000004</v>
      </c>
      <c r="W434" s="3">
        <v>4.8540000000000001</v>
      </c>
      <c r="X434" s="3">
        <v>5.0350000000000001</v>
      </c>
      <c r="Y434" s="3">
        <v>5.21</v>
      </c>
      <c r="Z434" s="3">
        <v>5.3819999999999997</v>
      </c>
      <c r="AA434" s="3">
        <v>5.5579999999999998</v>
      </c>
      <c r="AB434" s="3">
        <v>5.7409999999999997</v>
      </c>
      <c r="AC434" s="3">
        <v>5.93</v>
      </c>
      <c r="AD434" s="3">
        <v>6.1260000000000003</v>
      </c>
      <c r="AE434" s="3">
        <v>6.3280000000000003</v>
      </c>
      <c r="AF434" s="3">
        <v>6.5369999999999999</v>
      </c>
      <c r="AG434" s="3">
        <v>6.7519999999999998</v>
      </c>
      <c r="AH434" s="3">
        <v>6.9749999999999996</v>
      </c>
      <c r="AI434" s="3">
        <v>2006</v>
      </c>
      <c r="AL434" t="s">
        <v>17</v>
      </c>
      <c r="AM434" t="s">
        <v>18</v>
      </c>
      <c r="AN434" t="s">
        <v>174</v>
      </c>
      <c r="AQ434" t="s">
        <v>16</v>
      </c>
    </row>
    <row r="435" spans="1:43" ht="15.6" x14ac:dyDescent="0.3">
      <c r="A435" t="s">
        <v>175</v>
      </c>
      <c r="B435" t="s">
        <v>176</v>
      </c>
      <c r="C435" s="5">
        <f t="shared" si="198"/>
        <v>1.3129999999999999</v>
      </c>
      <c r="G435" s="3" t="s">
        <v>12</v>
      </c>
      <c r="H435" s="3"/>
      <c r="I435" s="3" t="s">
        <v>12</v>
      </c>
      <c r="J435" s="3" t="s">
        <v>12</v>
      </c>
      <c r="K435" s="3">
        <v>1.5109999999999999</v>
      </c>
      <c r="L435" s="3">
        <v>1.4770000000000001</v>
      </c>
      <c r="M435" s="3">
        <v>1.448</v>
      </c>
      <c r="N435" s="3">
        <v>1.425</v>
      </c>
      <c r="O435" s="3">
        <v>1.4059999999999999</v>
      </c>
      <c r="P435" s="3">
        <v>1.393</v>
      </c>
      <c r="Q435" s="3">
        <v>1.379</v>
      </c>
      <c r="R435" s="3">
        <v>1.3720000000000001</v>
      </c>
      <c r="S435" s="3">
        <v>1.367</v>
      </c>
      <c r="T435" s="3">
        <v>1.361</v>
      </c>
      <c r="U435" s="3">
        <v>1.3560000000000001</v>
      </c>
      <c r="V435" s="3">
        <v>1.351</v>
      </c>
      <c r="W435" s="3">
        <v>1.3480000000000001</v>
      </c>
      <c r="X435" s="3">
        <v>1.345</v>
      </c>
      <c r="Y435" s="3">
        <v>1.3420000000000001</v>
      </c>
      <c r="Z435" s="3">
        <v>1.341</v>
      </c>
      <c r="AA435" s="3">
        <v>1.34</v>
      </c>
      <c r="AB435" s="3">
        <v>1.34</v>
      </c>
      <c r="AC435" s="3">
        <v>1.34</v>
      </c>
      <c r="AD435" s="3">
        <v>1.294</v>
      </c>
      <c r="AE435" s="3">
        <v>1.286</v>
      </c>
      <c r="AF435" s="3">
        <v>1.319</v>
      </c>
      <c r="AG435" s="3">
        <v>1.3160000000000001</v>
      </c>
      <c r="AH435" s="3">
        <v>1.3129999999999999</v>
      </c>
      <c r="AI435" s="3">
        <v>2013</v>
      </c>
      <c r="AL435" t="s">
        <v>17</v>
      </c>
      <c r="AM435" t="s">
        <v>18</v>
      </c>
      <c r="AN435" t="s">
        <v>177</v>
      </c>
      <c r="AQ435" t="s">
        <v>16</v>
      </c>
    </row>
    <row r="436" spans="1:43" ht="15.6" x14ac:dyDescent="0.3">
      <c r="A436" t="s">
        <v>178</v>
      </c>
      <c r="B436" t="s">
        <v>179</v>
      </c>
      <c r="C436" s="5">
        <f t="shared" si="198"/>
        <v>91.195999999999998</v>
      </c>
      <c r="G436" s="3">
        <v>46.807000000000002</v>
      </c>
      <c r="H436" s="3"/>
      <c r="I436" s="3">
        <v>48.42</v>
      </c>
      <c r="J436" s="3">
        <v>50.095999999999997</v>
      </c>
      <c r="K436" s="3">
        <v>51.811999999999998</v>
      </c>
      <c r="L436" s="3">
        <v>53.530999999999999</v>
      </c>
      <c r="M436" s="3">
        <v>55.23</v>
      </c>
      <c r="N436" s="3">
        <v>56.898000000000003</v>
      </c>
      <c r="O436" s="3">
        <v>58.543999999999997</v>
      </c>
      <c r="P436" s="3">
        <v>60.179000000000002</v>
      </c>
      <c r="Q436" s="3">
        <v>61.826000000000001</v>
      </c>
      <c r="R436" s="3">
        <v>63.5</v>
      </c>
      <c r="S436" s="3">
        <v>65.405000000000001</v>
      </c>
      <c r="T436" s="3">
        <v>67.22</v>
      </c>
      <c r="U436" s="3">
        <v>71.341999999999999</v>
      </c>
      <c r="V436" s="3">
        <v>73.197000000000003</v>
      </c>
      <c r="W436" s="3">
        <v>75.099999999999994</v>
      </c>
      <c r="X436" s="3">
        <v>77.052999999999997</v>
      </c>
      <c r="Y436" s="3">
        <v>79.055999999999997</v>
      </c>
      <c r="Z436" s="3">
        <v>80.320999999999998</v>
      </c>
      <c r="AA436" s="3">
        <v>81.605999999999995</v>
      </c>
      <c r="AB436" s="3">
        <v>82.912000000000006</v>
      </c>
      <c r="AC436" s="3">
        <v>84.238</v>
      </c>
      <c r="AD436" s="3">
        <v>85.585999999999999</v>
      </c>
      <c r="AE436" s="3">
        <v>86.954999999999998</v>
      </c>
      <c r="AF436" s="3">
        <v>88.346999999999994</v>
      </c>
      <c r="AG436" s="3">
        <v>89.76</v>
      </c>
      <c r="AH436" s="3">
        <v>91.195999999999998</v>
      </c>
      <c r="AI436" s="3">
        <v>2008</v>
      </c>
      <c r="AL436" t="s">
        <v>17</v>
      </c>
      <c r="AM436" t="s">
        <v>18</v>
      </c>
      <c r="AN436" t="s">
        <v>180</v>
      </c>
      <c r="AQ436" t="s">
        <v>16</v>
      </c>
    </row>
    <row r="437" spans="1:43" ht="15.6" x14ac:dyDescent="0.3">
      <c r="A437" t="s">
        <v>181</v>
      </c>
      <c r="B437" t="s">
        <v>182</v>
      </c>
      <c r="C437" s="5">
        <f t="shared" si="198"/>
        <v>0.89400000000000002</v>
      </c>
      <c r="G437" s="3">
        <v>0.72799999999999998</v>
      </c>
      <c r="H437" s="3"/>
      <c r="I437" s="3">
        <v>0.73499999999999999</v>
      </c>
      <c r="J437" s="3">
        <v>0.74399999999999999</v>
      </c>
      <c r="K437" s="3">
        <v>0.755</v>
      </c>
      <c r="L437" s="3">
        <v>0.76600000000000001</v>
      </c>
      <c r="M437" s="3">
        <v>0.77600000000000002</v>
      </c>
      <c r="N437" s="3">
        <v>0.78500000000000003</v>
      </c>
      <c r="O437" s="3">
        <v>0.79300000000000004</v>
      </c>
      <c r="P437" s="3">
        <v>0.80100000000000005</v>
      </c>
      <c r="Q437" s="3">
        <v>0.80700000000000005</v>
      </c>
      <c r="R437" s="3">
        <v>0.81200000000000006</v>
      </c>
      <c r="S437" s="3">
        <v>0.81499999999999995</v>
      </c>
      <c r="T437" s="3">
        <v>0.81599999999999995</v>
      </c>
      <c r="U437" s="3">
        <v>0.81699999999999995</v>
      </c>
      <c r="V437" s="3">
        <v>0.81899999999999995</v>
      </c>
      <c r="W437" s="3">
        <v>0.82199999999999995</v>
      </c>
      <c r="X437" s="3">
        <v>0.82799999999999996</v>
      </c>
      <c r="Y437" s="3">
        <v>0.83499999999999996</v>
      </c>
      <c r="Z437" s="3">
        <v>0.84399999999999997</v>
      </c>
      <c r="AA437" s="3">
        <v>0.85199999999999998</v>
      </c>
      <c r="AB437" s="3">
        <v>0.86099999999999999</v>
      </c>
      <c r="AC437" s="3">
        <v>0.86799999999999999</v>
      </c>
      <c r="AD437" s="3">
        <v>0.875</v>
      </c>
      <c r="AE437" s="3">
        <v>0.88100000000000001</v>
      </c>
      <c r="AF437" s="3">
        <v>0.88500000000000001</v>
      </c>
      <c r="AG437" s="3">
        <v>0.89</v>
      </c>
      <c r="AH437" s="3">
        <v>0.89400000000000002</v>
      </c>
      <c r="AI437" s="3">
        <v>2013</v>
      </c>
      <c r="AL437" t="s">
        <v>17</v>
      </c>
      <c r="AM437" t="s">
        <v>18</v>
      </c>
      <c r="AN437" t="s">
        <v>183</v>
      </c>
      <c r="AQ437" t="s">
        <v>16</v>
      </c>
    </row>
    <row r="438" spans="1:43" ht="15.6" x14ac:dyDescent="0.3">
      <c r="A438" t="s">
        <v>184</v>
      </c>
      <c r="B438" t="s">
        <v>185</v>
      </c>
      <c r="C438" s="5">
        <f t="shared" si="198"/>
        <v>5.5</v>
      </c>
      <c r="G438" s="3">
        <v>4.9740000000000002</v>
      </c>
      <c r="H438" s="3"/>
      <c r="I438" s="3">
        <v>4.9980000000000002</v>
      </c>
      <c r="J438" s="3">
        <v>5.0289999999999999</v>
      </c>
      <c r="K438" s="3">
        <v>5.0549999999999997</v>
      </c>
      <c r="L438" s="3">
        <v>5.0780000000000003</v>
      </c>
      <c r="M438" s="3">
        <v>5.0990000000000002</v>
      </c>
      <c r="N438" s="3">
        <v>5.117</v>
      </c>
      <c r="O438" s="3">
        <v>5.1319999999999997</v>
      </c>
      <c r="P438" s="3">
        <v>5.1470000000000002</v>
      </c>
      <c r="Q438" s="3">
        <v>5.16</v>
      </c>
      <c r="R438" s="3">
        <v>5.1710000000000003</v>
      </c>
      <c r="S438" s="3">
        <v>5.181</v>
      </c>
      <c r="T438" s="3">
        <v>5.1950000000000003</v>
      </c>
      <c r="U438" s="3">
        <v>5.2060000000000004</v>
      </c>
      <c r="V438" s="3">
        <v>5.22</v>
      </c>
      <c r="W438" s="3">
        <v>5.2370000000000001</v>
      </c>
      <c r="X438" s="3">
        <v>5.2560000000000002</v>
      </c>
      <c r="Y438" s="3">
        <v>5.2770000000000001</v>
      </c>
      <c r="Z438" s="3">
        <v>5.3</v>
      </c>
      <c r="AA438" s="3">
        <v>5.3259999999999996</v>
      </c>
      <c r="AB438" s="3">
        <v>5.351</v>
      </c>
      <c r="AC438" s="3">
        <v>5.375</v>
      </c>
      <c r="AD438" s="3">
        <v>5.4009999999999998</v>
      </c>
      <c r="AE438" s="3">
        <v>5.4269999999999996</v>
      </c>
      <c r="AF438" s="3">
        <v>5.4509999999999996</v>
      </c>
      <c r="AG438" s="3">
        <v>5.4720000000000004</v>
      </c>
      <c r="AH438" s="3">
        <v>5.5</v>
      </c>
      <c r="AI438" s="3">
        <v>2014</v>
      </c>
      <c r="AL438" t="s">
        <v>17</v>
      </c>
      <c r="AM438" t="s">
        <v>18</v>
      </c>
      <c r="AN438" t="s">
        <v>43</v>
      </c>
      <c r="AQ438" t="s">
        <v>16</v>
      </c>
    </row>
    <row r="439" spans="1:43" ht="15.6" x14ac:dyDescent="0.3">
      <c r="A439" t="s">
        <v>186</v>
      </c>
      <c r="B439" t="s">
        <v>187</v>
      </c>
      <c r="C439" s="5">
        <f t="shared" si="198"/>
        <v>64.507000000000005</v>
      </c>
      <c r="G439" s="3">
        <v>56.576999999999998</v>
      </c>
      <c r="H439" s="3"/>
      <c r="I439" s="3">
        <v>56.841000000000001</v>
      </c>
      <c r="J439" s="3">
        <v>57.110999999999997</v>
      </c>
      <c r="K439" s="3">
        <v>57.369</v>
      </c>
      <c r="L439" s="3">
        <v>57.564999999999998</v>
      </c>
      <c r="M439" s="3">
        <v>57.753</v>
      </c>
      <c r="N439" s="3">
        <v>57.936</v>
      </c>
      <c r="O439" s="3">
        <v>58.116</v>
      </c>
      <c r="P439" s="3">
        <v>58.298999999999999</v>
      </c>
      <c r="Q439" s="3">
        <v>58.497</v>
      </c>
      <c r="R439" s="3">
        <v>58.857999999999997</v>
      </c>
      <c r="S439" s="3">
        <v>59.267000000000003</v>
      </c>
      <c r="T439" s="3">
        <v>59.686</v>
      </c>
      <c r="U439" s="3">
        <v>60.101999999999997</v>
      </c>
      <c r="V439" s="3">
        <v>60.505000000000003</v>
      </c>
      <c r="W439" s="3">
        <v>60.963000000000001</v>
      </c>
      <c r="X439" s="3">
        <v>61.4</v>
      </c>
      <c r="Y439" s="3">
        <v>61.795000000000002</v>
      </c>
      <c r="Z439" s="3">
        <v>62.134999999999998</v>
      </c>
      <c r="AA439" s="3">
        <v>62.466000000000001</v>
      </c>
      <c r="AB439" s="3">
        <v>62.765000000000001</v>
      </c>
      <c r="AC439" s="3">
        <v>63.07</v>
      </c>
      <c r="AD439" s="3">
        <v>63.375999999999998</v>
      </c>
      <c r="AE439" s="3">
        <v>63.652000000000001</v>
      </c>
      <c r="AF439" s="3">
        <v>63.92</v>
      </c>
      <c r="AG439" s="3">
        <v>64.212999999999994</v>
      </c>
      <c r="AH439" s="3">
        <v>64.507000000000005</v>
      </c>
      <c r="AI439" s="3">
        <v>2014</v>
      </c>
      <c r="AL439" t="s">
        <v>17</v>
      </c>
      <c r="AM439" t="s">
        <v>18</v>
      </c>
      <c r="AN439" t="s">
        <v>188</v>
      </c>
      <c r="AQ439" t="s">
        <v>16</v>
      </c>
    </row>
    <row r="440" spans="1:43" ht="15.6" x14ac:dyDescent="0.3">
      <c r="A440" t="s">
        <v>189</v>
      </c>
      <c r="B440" t="s">
        <v>190</v>
      </c>
      <c r="C440" s="5">
        <f t="shared" si="198"/>
        <v>1.631</v>
      </c>
      <c r="G440" s="3">
        <v>0.93</v>
      </c>
      <c r="H440" s="3"/>
      <c r="I440" s="3">
        <v>0.96</v>
      </c>
      <c r="J440" s="3">
        <v>0.99</v>
      </c>
      <c r="K440" s="3">
        <v>1.014</v>
      </c>
      <c r="L440" s="3">
        <v>1.0389999999999999</v>
      </c>
      <c r="M440" s="3">
        <v>1.0649999999999999</v>
      </c>
      <c r="N440" s="3">
        <v>1.0920000000000001</v>
      </c>
      <c r="O440" s="3">
        <v>1.119</v>
      </c>
      <c r="P440" s="3">
        <v>1.147</v>
      </c>
      <c r="Q440" s="3">
        <v>1.1759999999999999</v>
      </c>
      <c r="R440" s="3">
        <v>1.2050000000000001</v>
      </c>
      <c r="S440" s="3">
        <v>1.2350000000000001</v>
      </c>
      <c r="T440" s="3">
        <v>1.266</v>
      </c>
      <c r="U440" s="3">
        <v>1.298</v>
      </c>
      <c r="V440" s="3">
        <v>1.33</v>
      </c>
      <c r="W440" s="3">
        <v>1.3640000000000001</v>
      </c>
      <c r="X440" s="3">
        <v>1.3979999999999999</v>
      </c>
      <c r="Y440" s="3">
        <v>1.4330000000000001</v>
      </c>
      <c r="Z440" s="3">
        <v>1.454</v>
      </c>
      <c r="AA440" s="3">
        <v>1.4750000000000001</v>
      </c>
      <c r="AB440" s="3">
        <v>1.496</v>
      </c>
      <c r="AC440" s="3">
        <v>1.518</v>
      </c>
      <c r="AD440" s="3">
        <v>1.5409999999999999</v>
      </c>
      <c r="AE440" s="3">
        <v>1.5629999999999999</v>
      </c>
      <c r="AF440" s="3">
        <v>1.5860000000000001</v>
      </c>
      <c r="AG440" s="3">
        <v>1.6080000000000001</v>
      </c>
      <c r="AH440" s="3">
        <v>1.631</v>
      </c>
      <c r="AI440" s="3">
        <v>0</v>
      </c>
      <c r="AL440" t="s">
        <v>17</v>
      </c>
      <c r="AM440" t="s">
        <v>18</v>
      </c>
      <c r="AN440" t="s">
        <v>191</v>
      </c>
      <c r="AQ440" t="s">
        <v>16</v>
      </c>
    </row>
    <row r="441" spans="1:43" ht="15.6" x14ac:dyDescent="0.3">
      <c r="A441" t="s">
        <v>192</v>
      </c>
      <c r="B441" t="s">
        <v>193</v>
      </c>
      <c r="C441" s="5">
        <f t="shared" si="198"/>
        <v>2.0350000000000001</v>
      </c>
      <c r="G441" s="3">
        <v>0.90400000000000003</v>
      </c>
      <c r="H441" s="3"/>
      <c r="I441" s="3">
        <v>0.94099999999999995</v>
      </c>
      <c r="J441" s="3">
        <v>0.98</v>
      </c>
      <c r="K441" s="3">
        <v>1.0369999999999999</v>
      </c>
      <c r="L441" s="3">
        <v>1.073</v>
      </c>
      <c r="M441" s="3">
        <v>1.1060000000000001</v>
      </c>
      <c r="N441" s="3">
        <v>1.139</v>
      </c>
      <c r="O441" s="3">
        <v>1.1910000000000001</v>
      </c>
      <c r="P441" s="3">
        <v>1.2250000000000001</v>
      </c>
      <c r="Q441" s="3">
        <v>1.26</v>
      </c>
      <c r="R441" s="3">
        <v>1.2969999999999999</v>
      </c>
      <c r="S441" s="3">
        <v>1.3360000000000001</v>
      </c>
      <c r="T441" s="3">
        <v>1.3759999999999999</v>
      </c>
      <c r="U441" s="3">
        <v>1.4179999999999999</v>
      </c>
      <c r="V441" s="3">
        <v>1.46</v>
      </c>
      <c r="W441" s="3">
        <v>1.504</v>
      </c>
      <c r="X441" s="3">
        <v>1.5469999999999999</v>
      </c>
      <c r="Y441" s="3">
        <v>1.591</v>
      </c>
      <c r="Z441" s="3">
        <v>1.6359999999999999</v>
      </c>
      <c r="AA441" s="3">
        <v>1.6819999999999999</v>
      </c>
      <c r="AB441" s="3">
        <v>1.728</v>
      </c>
      <c r="AC441" s="3">
        <v>1.776</v>
      </c>
      <c r="AD441" s="3">
        <v>1.825</v>
      </c>
      <c r="AE441" s="3">
        <v>1.8759999999999999</v>
      </c>
      <c r="AF441" s="3">
        <v>1.927</v>
      </c>
      <c r="AG441" s="3">
        <v>1.98</v>
      </c>
      <c r="AH441" s="3">
        <v>2.0350000000000001</v>
      </c>
      <c r="AI441" s="3">
        <v>2010</v>
      </c>
      <c r="AL441" t="s">
        <v>17</v>
      </c>
      <c r="AM441" t="s">
        <v>18</v>
      </c>
      <c r="AN441" t="s">
        <v>194</v>
      </c>
      <c r="AQ441" t="s">
        <v>16</v>
      </c>
    </row>
    <row r="442" spans="1:43" ht="15.6" x14ac:dyDescent="0.3">
      <c r="A442" t="s">
        <v>195</v>
      </c>
      <c r="B442" t="s">
        <v>196</v>
      </c>
      <c r="C442" s="5">
        <f t="shared" si="198"/>
        <v>3.6779999999999999</v>
      </c>
      <c r="G442" s="3" t="s">
        <v>12</v>
      </c>
      <c r="H442" s="3"/>
      <c r="I442" s="3" t="s">
        <v>12</v>
      </c>
      <c r="J442" s="3" t="s">
        <v>12</v>
      </c>
      <c r="K442" s="3" t="s">
        <v>12</v>
      </c>
      <c r="L442" s="3">
        <v>4.93</v>
      </c>
      <c r="M442" s="3">
        <v>4.7939999999999996</v>
      </c>
      <c r="N442" s="3">
        <v>4.6749999999999998</v>
      </c>
      <c r="O442" s="3">
        <v>4.5579999999999998</v>
      </c>
      <c r="P442" s="3">
        <v>4.5049999999999999</v>
      </c>
      <c r="Q442" s="3">
        <v>4.47</v>
      </c>
      <c r="R442" s="3">
        <v>4.4349999999999996</v>
      </c>
      <c r="S442" s="3">
        <v>4.4009999999999998</v>
      </c>
      <c r="T442" s="3">
        <v>4.3719999999999999</v>
      </c>
      <c r="U442" s="3">
        <v>4.3179999999999996</v>
      </c>
      <c r="V442" s="3">
        <v>4.2649999999999997</v>
      </c>
      <c r="W442" s="3">
        <v>4.2110000000000003</v>
      </c>
      <c r="X442" s="3">
        <v>4.1580000000000004</v>
      </c>
      <c r="Y442" s="3">
        <v>4.1040000000000001</v>
      </c>
      <c r="Z442" s="3">
        <v>4.0510000000000002</v>
      </c>
      <c r="AA442" s="3">
        <v>3.9969999999999999</v>
      </c>
      <c r="AB442" s="3">
        <v>3.944</v>
      </c>
      <c r="AC442" s="3">
        <v>3.89</v>
      </c>
      <c r="AD442" s="3">
        <v>3.8370000000000002</v>
      </c>
      <c r="AE442" s="3">
        <v>3.7829999999999999</v>
      </c>
      <c r="AF442" s="3">
        <v>3.73</v>
      </c>
      <c r="AG442" s="3">
        <v>3.6970000000000001</v>
      </c>
      <c r="AH442" s="3">
        <v>3.6779999999999999</v>
      </c>
      <c r="AI442" s="3">
        <v>2013</v>
      </c>
      <c r="AL442" t="s">
        <v>17</v>
      </c>
      <c r="AM442" t="s">
        <v>18</v>
      </c>
      <c r="AN442" t="s">
        <v>197</v>
      </c>
      <c r="AQ442" t="s">
        <v>16</v>
      </c>
    </row>
    <row r="443" spans="1:43" ht="15.6" x14ac:dyDescent="0.3">
      <c r="A443" t="s">
        <v>198</v>
      </c>
      <c r="B443" t="s">
        <v>199</v>
      </c>
      <c r="C443" s="5">
        <f t="shared" si="198"/>
        <v>81.921000000000006</v>
      </c>
      <c r="G443" s="3">
        <v>79.245999999999995</v>
      </c>
      <c r="H443" s="3"/>
      <c r="I443" s="3">
        <v>80.275000000000006</v>
      </c>
      <c r="J443" s="3">
        <v>80.974999999999994</v>
      </c>
      <c r="K443" s="3">
        <v>81.337999999999994</v>
      </c>
      <c r="L443" s="3">
        <v>81.539000000000001</v>
      </c>
      <c r="M443" s="3">
        <v>81.816999999999993</v>
      </c>
      <c r="N443" s="3">
        <v>82.012</v>
      </c>
      <c r="O443" s="3">
        <v>82.057000000000002</v>
      </c>
      <c r="P443" s="3">
        <v>82.037000000000006</v>
      </c>
      <c r="Q443" s="3">
        <v>82.162999999999997</v>
      </c>
      <c r="R443" s="3">
        <v>82.26</v>
      </c>
      <c r="S443" s="3">
        <v>82.44</v>
      </c>
      <c r="T443" s="3">
        <v>82.537000000000006</v>
      </c>
      <c r="U443" s="3">
        <v>82.531999999999996</v>
      </c>
      <c r="V443" s="3">
        <v>82.501000000000005</v>
      </c>
      <c r="W443" s="3">
        <v>82.438000000000002</v>
      </c>
      <c r="X443" s="3">
        <v>82.314999999999998</v>
      </c>
      <c r="Y443" s="3">
        <v>82.218000000000004</v>
      </c>
      <c r="Z443" s="3">
        <v>82.001999999999995</v>
      </c>
      <c r="AA443" s="3">
        <v>81.802000000000007</v>
      </c>
      <c r="AB443" s="3">
        <v>81.751999999999995</v>
      </c>
      <c r="AC443" s="3">
        <v>80.328000000000003</v>
      </c>
      <c r="AD443" s="3">
        <v>80.524000000000001</v>
      </c>
      <c r="AE443" s="3">
        <v>80.766999999999996</v>
      </c>
      <c r="AF443" s="3">
        <v>81.099999999999994</v>
      </c>
      <c r="AG443" s="3">
        <v>81.686999999999998</v>
      </c>
      <c r="AH443" s="3">
        <v>81.921000000000006</v>
      </c>
      <c r="AI443" s="3">
        <v>2013</v>
      </c>
      <c r="AL443" t="s">
        <v>17</v>
      </c>
      <c r="AM443" t="s">
        <v>18</v>
      </c>
      <c r="AN443" t="s">
        <v>200</v>
      </c>
      <c r="AQ443" t="s">
        <v>16</v>
      </c>
    </row>
    <row r="444" spans="1:43" ht="15.6" x14ac:dyDescent="0.3">
      <c r="A444" t="s">
        <v>201</v>
      </c>
      <c r="B444" t="s">
        <v>202</v>
      </c>
      <c r="C444" s="5">
        <f t="shared" si="198"/>
        <v>27.573</v>
      </c>
      <c r="G444" s="3">
        <v>14.305999999999999</v>
      </c>
      <c r="H444" s="3"/>
      <c r="I444" s="3">
        <v>14.672000000000001</v>
      </c>
      <c r="J444" s="3">
        <v>15.045999999999999</v>
      </c>
      <c r="K444" s="3">
        <v>15.430999999999999</v>
      </c>
      <c r="L444" s="3">
        <v>15.824999999999999</v>
      </c>
      <c r="M444" s="3">
        <v>16.23</v>
      </c>
      <c r="N444" s="3">
        <v>16.643999999999998</v>
      </c>
      <c r="O444" s="3">
        <v>17.07</v>
      </c>
      <c r="P444" s="3">
        <v>17.506</v>
      </c>
      <c r="Q444" s="3">
        <v>17.952999999999999</v>
      </c>
      <c r="R444" s="3">
        <v>18.411999999999999</v>
      </c>
      <c r="S444" s="3">
        <v>18.882999999999999</v>
      </c>
      <c r="T444" s="3">
        <v>19.366</v>
      </c>
      <c r="U444" s="3">
        <v>19.861000000000001</v>
      </c>
      <c r="V444" s="3">
        <v>20.367999999999999</v>
      </c>
      <c r="W444" s="3">
        <v>20.888999999999999</v>
      </c>
      <c r="X444" s="3">
        <v>21.422999999999998</v>
      </c>
      <c r="Y444" s="3">
        <v>21.97</v>
      </c>
      <c r="Z444" s="3">
        <v>22.532</v>
      </c>
      <c r="AA444" s="3">
        <v>23.108000000000001</v>
      </c>
      <c r="AB444" s="3">
        <v>23.699000000000002</v>
      </c>
      <c r="AC444" s="3">
        <v>24.303999999999998</v>
      </c>
      <c r="AD444" s="3">
        <v>24.925999999999998</v>
      </c>
      <c r="AE444" s="3">
        <v>25.562999999999999</v>
      </c>
      <c r="AF444" s="3">
        <v>26.216000000000001</v>
      </c>
      <c r="AG444" s="3">
        <v>26.885999999999999</v>
      </c>
      <c r="AH444" s="3">
        <v>27.573</v>
      </c>
      <c r="AI444" s="3">
        <v>0</v>
      </c>
      <c r="AL444" t="s">
        <v>17</v>
      </c>
      <c r="AM444" t="s">
        <v>18</v>
      </c>
      <c r="AN444" t="s">
        <v>203</v>
      </c>
      <c r="AQ444" t="s">
        <v>16</v>
      </c>
    </row>
    <row r="445" spans="1:43" ht="15.6" x14ac:dyDescent="0.3">
      <c r="A445" t="s">
        <v>204</v>
      </c>
      <c r="B445" t="s">
        <v>205</v>
      </c>
      <c r="C445" s="5">
        <f t="shared" si="198"/>
        <v>10.875</v>
      </c>
      <c r="G445" s="3">
        <v>10.161</v>
      </c>
      <c r="H445" s="3"/>
      <c r="I445" s="3">
        <v>10.247</v>
      </c>
      <c r="J445" s="3">
        <v>10.35</v>
      </c>
      <c r="K445" s="3">
        <v>10.462</v>
      </c>
      <c r="L445" s="3">
        <v>10.571999999999999</v>
      </c>
      <c r="M445" s="3">
        <v>10.672000000000001</v>
      </c>
      <c r="N445" s="3">
        <v>10.757999999999999</v>
      </c>
      <c r="O445" s="3">
        <v>10.744999999999999</v>
      </c>
      <c r="P445" s="3">
        <v>10.808</v>
      </c>
      <c r="Q445" s="3">
        <v>10.861000000000001</v>
      </c>
      <c r="R445" s="3">
        <v>10.904</v>
      </c>
      <c r="S445" s="3">
        <v>10.935</v>
      </c>
      <c r="T445" s="3">
        <v>10.968999999999999</v>
      </c>
      <c r="U445" s="3">
        <v>10.999000000000001</v>
      </c>
      <c r="V445" s="3">
        <v>11.038</v>
      </c>
      <c r="W445" s="3">
        <v>11.074</v>
      </c>
      <c r="X445" s="3">
        <v>11.112</v>
      </c>
      <c r="Y445" s="3">
        <v>11.144</v>
      </c>
      <c r="Z445" s="3">
        <v>11.182</v>
      </c>
      <c r="AA445" s="3">
        <v>11.191000000000001</v>
      </c>
      <c r="AB445" s="3">
        <v>11.183999999999999</v>
      </c>
      <c r="AC445" s="3">
        <v>11.122999999999999</v>
      </c>
      <c r="AD445" s="3">
        <v>11.122999999999999</v>
      </c>
      <c r="AE445" s="3">
        <v>11.063000000000001</v>
      </c>
      <c r="AF445" s="3">
        <v>10.993</v>
      </c>
      <c r="AG445" s="3">
        <v>10.929</v>
      </c>
      <c r="AH445" s="3">
        <v>10.875</v>
      </c>
      <c r="AI445" s="3">
        <v>2014</v>
      </c>
      <c r="AL445" t="s">
        <v>17</v>
      </c>
      <c r="AM445" t="s">
        <v>18</v>
      </c>
      <c r="AN445" t="s">
        <v>206</v>
      </c>
      <c r="AQ445" t="s">
        <v>16</v>
      </c>
    </row>
    <row r="446" spans="1:43" ht="15.6" x14ac:dyDescent="0.3">
      <c r="A446" t="s">
        <v>207</v>
      </c>
      <c r="B446" t="s">
        <v>208</v>
      </c>
      <c r="C446" s="5">
        <f t="shared" ref="C446:C509" si="199">AH446</f>
        <v>0.107</v>
      </c>
      <c r="G446" s="3">
        <v>9.6000000000000002E-2</v>
      </c>
      <c r="H446" s="3"/>
      <c r="I446" s="3">
        <v>9.6000000000000002E-2</v>
      </c>
      <c r="J446" s="3">
        <v>9.7000000000000003E-2</v>
      </c>
      <c r="K446" s="3">
        <v>9.8000000000000004E-2</v>
      </c>
      <c r="L446" s="3">
        <v>9.9000000000000005E-2</v>
      </c>
      <c r="M446" s="3">
        <v>0.1</v>
      </c>
      <c r="N446" s="3">
        <v>0.10100000000000001</v>
      </c>
      <c r="O446" s="3">
        <v>0.10100000000000001</v>
      </c>
      <c r="P446" s="3">
        <v>0.10100000000000001</v>
      </c>
      <c r="Q446" s="3">
        <v>0.10100000000000001</v>
      </c>
      <c r="R446" s="3">
        <v>0.10199999999999999</v>
      </c>
      <c r="S446" s="3">
        <v>0.10199999999999999</v>
      </c>
      <c r="T446" s="3">
        <v>0.10199999999999999</v>
      </c>
      <c r="U446" s="3">
        <v>0.10199999999999999</v>
      </c>
      <c r="V446" s="3">
        <v>0.10299999999999999</v>
      </c>
      <c r="W446" s="3">
        <v>0.10299999999999999</v>
      </c>
      <c r="X446" s="3">
        <v>0.10299999999999999</v>
      </c>
      <c r="Y446" s="3">
        <v>0.104</v>
      </c>
      <c r="Z446" s="3">
        <v>0.104</v>
      </c>
      <c r="AA446" s="3">
        <v>0.104</v>
      </c>
      <c r="AB446" s="3">
        <v>0.105</v>
      </c>
      <c r="AC446" s="3">
        <v>0.105</v>
      </c>
      <c r="AD446" s="3">
        <v>0.105</v>
      </c>
      <c r="AE446" s="3">
        <v>0.106</v>
      </c>
      <c r="AF446" s="3">
        <v>0.106</v>
      </c>
      <c r="AG446" s="3">
        <v>0.107</v>
      </c>
      <c r="AH446" s="3">
        <v>0.107</v>
      </c>
      <c r="AI446" s="3">
        <v>2011</v>
      </c>
      <c r="AL446" t="s">
        <v>17</v>
      </c>
      <c r="AM446" t="s">
        <v>18</v>
      </c>
      <c r="AN446" t="s">
        <v>209</v>
      </c>
      <c r="AQ446" t="s">
        <v>16</v>
      </c>
    </row>
    <row r="447" spans="1:43" ht="15.6" x14ac:dyDescent="0.3">
      <c r="A447" t="s">
        <v>210</v>
      </c>
      <c r="B447" t="s">
        <v>211</v>
      </c>
      <c r="C447" s="5">
        <f t="shared" si="199"/>
        <v>16.672999999999998</v>
      </c>
      <c r="G447" s="3">
        <v>8.91</v>
      </c>
      <c r="H447" s="3"/>
      <c r="I447" s="3">
        <v>9.1189999999999998</v>
      </c>
      <c r="J447" s="3">
        <v>9.3339999999999996</v>
      </c>
      <c r="K447" s="3">
        <v>9.5540000000000003</v>
      </c>
      <c r="L447" s="3">
        <v>9.7789999999999999</v>
      </c>
      <c r="M447" s="3">
        <v>10.007</v>
      </c>
      <c r="N447" s="3">
        <v>10.238</v>
      </c>
      <c r="O447" s="3">
        <v>10.474</v>
      </c>
      <c r="P447" s="3">
        <v>10.715999999999999</v>
      </c>
      <c r="Q447" s="3">
        <v>10.968</v>
      </c>
      <c r="R447" s="3">
        <v>11.231</v>
      </c>
      <c r="S447" s="3">
        <v>11.506</v>
      </c>
      <c r="T447" s="3">
        <v>11.792999999999999</v>
      </c>
      <c r="U447" s="3">
        <v>12.090999999999999</v>
      </c>
      <c r="V447" s="3">
        <v>12.397</v>
      </c>
      <c r="W447" s="3">
        <v>12.71</v>
      </c>
      <c r="X447" s="3">
        <v>13.029</v>
      </c>
      <c r="Y447" s="3">
        <v>13.353999999999999</v>
      </c>
      <c r="Z447" s="3">
        <v>13.686</v>
      </c>
      <c r="AA447" s="3">
        <v>14.026999999999999</v>
      </c>
      <c r="AB447" s="3">
        <v>14.377000000000001</v>
      </c>
      <c r="AC447" s="3">
        <v>14.736000000000001</v>
      </c>
      <c r="AD447" s="3">
        <v>15.105</v>
      </c>
      <c r="AE447" s="3">
        <v>15.481999999999999</v>
      </c>
      <c r="AF447" s="3">
        <v>15.87</v>
      </c>
      <c r="AG447" s="3">
        <v>16.265999999999998</v>
      </c>
      <c r="AH447" s="3">
        <v>16.672999999999998</v>
      </c>
      <c r="AI447" s="3">
        <v>2010</v>
      </c>
      <c r="AL447" t="s">
        <v>17</v>
      </c>
      <c r="AM447" t="s">
        <v>18</v>
      </c>
      <c r="AN447" t="s">
        <v>212</v>
      </c>
      <c r="AQ447" t="s">
        <v>16</v>
      </c>
    </row>
    <row r="448" spans="1:43" ht="15.6" x14ac:dyDescent="0.3">
      <c r="A448" t="s">
        <v>213</v>
      </c>
      <c r="B448" t="s">
        <v>214</v>
      </c>
      <c r="C448" s="5">
        <f t="shared" si="199"/>
        <v>12.648</v>
      </c>
      <c r="G448" s="3">
        <v>6.02</v>
      </c>
      <c r="H448" s="3"/>
      <c r="I448" s="3">
        <v>6.3520000000000003</v>
      </c>
      <c r="J448" s="3">
        <v>6.734</v>
      </c>
      <c r="K448" s="3">
        <v>7.1360000000000001</v>
      </c>
      <c r="L448" s="3">
        <v>7.5140000000000002</v>
      </c>
      <c r="M448" s="3">
        <v>7.8369999999999997</v>
      </c>
      <c r="N448" s="3">
        <v>8.0950000000000006</v>
      </c>
      <c r="O448" s="3">
        <v>8.2959999999999994</v>
      </c>
      <c r="P448" s="3">
        <v>8.4570000000000007</v>
      </c>
      <c r="Q448" s="3">
        <v>8.6010000000000009</v>
      </c>
      <c r="R448" s="3">
        <v>8.7460000000000004</v>
      </c>
      <c r="S448" s="3">
        <v>8.8949999999999996</v>
      </c>
      <c r="T448" s="3">
        <v>9.0459999999999994</v>
      </c>
      <c r="U448" s="3">
        <v>9.2050000000000001</v>
      </c>
      <c r="V448" s="3">
        <v>9.3800000000000008</v>
      </c>
      <c r="W448" s="3">
        <v>9.5760000000000005</v>
      </c>
      <c r="X448" s="3">
        <v>9.7989999999999995</v>
      </c>
      <c r="Y448" s="3">
        <v>10.047000000000001</v>
      </c>
      <c r="Z448" s="3">
        <v>10.315</v>
      </c>
      <c r="AA448" s="3">
        <v>10.593</v>
      </c>
      <c r="AB448" s="3">
        <v>10.875999999999999</v>
      </c>
      <c r="AC448" s="3">
        <v>11.162000000000001</v>
      </c>
      <c r="AD448" s="3">
        <v>11.451000000000001</v>
      </c>
      <c r="AE448" s="3">
        <v>11.744999999999999</v>
      </c>
      <c r="AF448" s="3">
        <v>12.039</v>
      </c>
      <c r="AG448" s="3">
        <v>12.34</v>
      </c>
      <c r="AH448" s="3">
        <v>12.648</v>
      </c>
      <c r="AI448" s="3">
        <v>2009</v>
      </c>
      <c r="AL448" t="s">
        <v>17</v>
      </c>
      <c r="AM448" t="s">
        <v>18</v>
      </c>
      <c r="AN448" t="s">
        <v>215</v>
      </c>
      <c r="AQ448" t="s">
        <v>16</v>
      </c>
    </row>
    <row r="449" spans="1:43" ht="15.6" x14ac:dyDescent="0.3">
      <c r="A449" t="s">
        <v>216</v>
      </c>
      <c r="B449" t="s">
        <v>217</v>
      </c>
      <c r="C449" s="5">
        <f t="shared" si="199"/>
        <v>1.8180000000000001</v>
      </c>
      <c r="G449" s="3">
        <v>1.0169999999999999</v>
      </c>
      <c r="H449" s="3"/>
      <c r="I449" s="3">
        <v>1.0369999999999999</v>
      </c>
      <c r="J449" s="3">
        <v>1.0589999999999999</v>
      </c>
      <c r="K449" s="3">
        <v>1.081</v>
      </c>
      <c r="L449" s="3">
        <v>1.103</v>
      </c>
      <c r="M449" s="3">
        <v>1.125</v>
      </c>
      <c r="N449" s="3">
        <v>1.1479999999999999</v>
      </c>
      <c r="O449" s="3">
        <v>1.171</v>
      </c>
      <c r="P449" s="3">
        <v>1.194</v>
      </c>
      <c r="Q449" s="3">
        <v>1.2170000000000001</v>
      </c>
      <c r="R449" s="3">
        <v>1.2729999999999999</v>
      </c>
      <c r="S449" s="3">
        <v>1.302</v>
      </c>
      <c r="T449" s="3">
        <v>1.331</v>
      </c>
      <c r="U449" s="3">
        <v>1.361</v>
      </c>
      <c r="V449" s="3">
        <v>1.391</v>
      </c>
      <c r="W449" s="3">
        <v>1.4219999999999999</v>
      </c>
      <c r="X449" s="3">
        <v>1.4530000000000001</v>
      </c>
      <c r="Y449" s="3">
        <v>1.484</v>
      </c>
      <c r="Z449" s="3">
        <v>1.5169999999999999</v>
      </c>
      <c r="AA449" s="3">
        <v>1.5509999999999999</v>
      </c>
      <c r="AB449" s="3">
        <v>1.587</v>
      </c>
      <c r="AC449" s="3">
        <v>1.6240000000000001</v>
      </c>
      <c r="AD449" s="3">
        <v>1.661</v>
      </c>
      <c r="AE449" s="3">
        <v>1.6990000000000001</v>
      </c>
      <c r="AF449" s="3">
        <v>1.738</v>
      </c>
      <c r="AG449" s="3">
        <v>1.7769999999999999</v>
      </c>
      <c r="AH449" s="3">
        <v>1.8180000000000001</v>
      </c>
      <c r="AI449" s="3">
        <v>2004</v>
      </c>
      <c r="AL449" t="s">
        <v>17</v>
      </c>
      <c r="AM449" t="s">
        <v>18</v>
      </c>
      <c r="AN449" t="s">
        <v>218</v>
      </c>
      <c r="AQ449" t="s">
        <v>16</v>
      </c>
    </row>
    <row r="450" spans="1:43" ht="15.6" x14ac:dyDescent="0.3">
      <c r="A450" t="s">
        <v>219</v>
      </c>
      <c r="B450" t="s">
        <v>220</v>
      </c>
      <c r="C450" s="5">
        <f t="shared" si="199"/>
        <v>0.80400000000000005</v>
      </c>
      <c r="G450" s="3">
        <v>0.751</v>
      </c>
      <c r="H450" s="3"/>
      <c r="I450" s="3">
        <v>0.72399999999999998</v>
      </c>
      <c r="J450" s="3">
        <v>0.73899999999999999</v>
      </c>
      <c r="K450" s="3">
        <v>0.747</v>
      </c>
      <c r="L450" s="3">
        <v>0.76400000000000001</v>
      </c>
      <c r="M450" s="3">
        <v>0.77300000000000002</v>
      </c>
      <c r="N450" s="3">
        <v>0.77800000000000002</v>
      </c>
      <c r="O450" s="3">
        <v>0.77900000000000003</v>
      </c>
      <c r="P450" s="3">
        <v>0.77700000000000002</v>
      </c>
      <c r="Q450" s="3">
        <v>0.78100000000000003</v>
      </c>
      <c r="R450" s="3">
        <v>0.74299999999999999</v>
      </c>
      <c r="S450" s="3">
        <v>0.74399999999999999</v>
      </c>
      <c r="T450" s="3">
        <v>0.751</v>
      </c>
      <c r="U450" s="3">
        <v>0.754</v>
      </c>
      <c r="V450" s="3">
        <v>0.75600000000000001</v>
      </c>
      <c r="W450" s="3">
        <v>0.75900000000000001</v>
      </c>
      <c r="X450" s="3">
        <v>0.76200000000000001</v>
      </c>
      <c r="Y450" s="3">
        <v>0.76300000000000001</v>
      </c>
      <c r="Z450" s="3">
        <v>0.76600000000000001</v>
      </c>
      <c r="AA450" s="3">
        <v>0.77</v>
      </c>
      <c r="AB450" s="3">
        <v>0.77800000000000002</v>
      </c>
      <c r="AC450" s="3">
        <v>0.79</v>
      </c>
      <c r="AD450" s="3">
        <v>0.79600000000000004</v>
      </c>
      <c r="AE450" s="3">
        <v>0.8</v>
      </c>
      <c r="AF450" s="3">
        <v>0.8</v>
      </c>
      <c r="AG450" s="3">
        <v>0.80200000000000005</v>
      </c>
      <c r="AH450" s="3">
        <v>0.80400000000000005</v>
      </c>
      <c r="AI450" s="3">
        <v>2002</v>
      </c>
      <c r="AL450" t="s">
        <v>17</v>
      </c>
      <c r="AM450" t="s">
        <v>18</v>
      </c>
      <c r="AN450" t="s">
        <v>221</v>
      </c>
      <c r="AQ450" t="s">
        <v>16</v>
      </c>
    </row>
    <row r="451" spans="1:43" ht="15.6" x14ac:dyDescent="0.3">
      <c r="A451" t="s">
        <v>222</v>
      </c>
      <c r="B451" t="s">
        <v>223</v>
      </c>
      <c r="C451" s="5">
        <f t="shared" si="199"/>
        <v>10.744</v>
      </c>
      <c r="G451" s="3">
        <v>7.1029999999999998</v>
      </c>
      <c r="H451" s="3"/>
      <c r="I451" s="3">
        <v>7.234</v>
      </c>
      <c r="J451" s="3">
        <v>7.3760000000000003</v>
      </c>
      <c r="K451" s="3">
        <v>7.5279999999999996</v>
      </c>
      <c r="L451" s="3">
        <v>7.6909999999999998</v>
      </c>
      <c r="M451" s="3">
        <v>7.8380000000000001</v>
      </c>
      <c r="N451" s="3">
        <v>7.9870000000000001</v>
      </c>
      <c r="O451" s="3">
        <v>8.1359999999999992</v>
      </c>
      <c r="P451" s="3">
        <v>8.2859999999999996</v>
      </c>
      <c r="Q451" s="3">
        <v>8.4329999999999998</v>
      </c>
      <c r="R451" s="3">
        <v>8.5779999999999994</v>
      </c>
      <c r="S451" s="3">
        <v>8.7200000000000006</v>
      </c>
      <c r="T451" s="3">
        <v>8.86</v>
      </c>
      <c r="U451" s="3">
        <v>8.9960000000000004</v>
      </c>
      <c r="V451" s="3">
        <v>9.1300000000000008</v>
      </c>
      <c r="W451" s="3">
        <v>9.2609999999999992</v>
      </c>
      <c r="X451" s="3">
        <v>9.3889999999999993</v>
      </c>
      <c r="Y451" s="3">
        <v>9.5139999999999993</v>
      </c>
      <c r="Z451" s="3">
        <v>9.6379999999999999</v>
      </c>
      <c r="AA451" s="3">
        <v>9.7650000000000006</v>
      </c>
      <c r="AB451" s="3">
        <v>9.8960000000000008</v>
      </c>
      <c r="AC451" s="3">
        <v>10.032999999999999</v>
      </c>
      <c r="AD451" s="3">
        <v>10.173999999999999</v>
      </c>
      <c r="AE451" s="3">
        <v>10.317</v>
      </c>
      <c r="AF451" s="3">
        <v>10.461</v>
      </c>
      <c r="AG451" s="3">
        <v>10.603999999999999</v>
      </c>
      <c r="AH451" s="3">
        <v>10.744</v>
      </c>
      <c r="AI451" s="3">
        <v>0</v>
      </c>
      <c r="AL451" t="s">
        <v>17</v>
      </c>
      <c r="AM451" t="s">
        <v>18</v>
      </c>
      <c r="AN451" t="s">
        <v>224</v>
      </c>
      <c r="AQ451" t="s">
        <v>16</v>
      </c>
    </row>
    <row r="452" spans="1:43" ht="15.6" x14ac:dyDescent="0.3">
      <c r="A452" t="s">
        <v>225</v>
      </c>
      <c r="B452" t="s">
        <v>226</v>
      </c>
      <c r="C452" s="5">
        <f t="shared" si="199"/>
        <v>8.6059999999999999</v>
      </c>
      <c r="G452" s="3">
        <v>4.9039999999999999</v>
      </c>
      <c r="H452" s="3"/>
      <c r="I452" s="3">
        <v>5.0419999999999998</v>
      </c>
      <c r="J452" s="3">
        <v>5.181</v>
      </c>
      <c r="K452" s="3">
        <v>5.32</v>
      </c>
      <c r="L452" s="3">
        <v>5.4569999999999999</v>
      </c>
      <c r="M452" s="3">
        <v>5.5919999999999996</v>
      </c>
      <c r="N452" s="3">
        <v>5.7240000000000002</v>
      </c>
      <c r="O452" s="3">
        <v>5.8529999999999998</v>
      </c>
      <c r="P452" s="3">
        <v>5.98</v>
      </c>
      <c r="Q452" s="3">
        <v>6.1070000000000002</v>
      </c>
      <c r="R452" s="3">
        <v>6.2359999999999998</v>
      </c>
      <c r="S452" s="3">
        <v>6.3650000000000002</v>
      </c>
      <c r="T452" s="3">
        <v>6.4960000000000004</v>
      </c>
      <c r="U452" s="3">
        <v>6.6280000000000001</v>
      </c>
      <c r="V452" s="3">
        <v>6.7619999999999996</v>
      </c>
      <c r="W452" s="3">
        <v>6.899</v>
      </c>
      <c r="X452" s="3">
        <v>7.0369999999999999</v>
      </c>
      <c r="Y452" s="3">
        <v>7.1779999999999999</v>
      </c>
      <c r="Z452" s="3">
        <v>7.3220000000000001</v>
      </c>
      <c r="AA452" s="3">
        <v>7.47</v>
      </c>
      <c r="AB452" s="3">
        <v>7.6210000000000004</v>
      </c>
      <c r="AC452" s="3">
        <v>7.7770000000000001</v>
      </c>
      <c r="AD452" s="3">
        <v>7.9359999999999999</v>
      </c>
      <c r="AE452" s="3">
        <v>8.0980000000000008</v>
      </c>
      <c r="AF452" s="3">
        <v>8.2639999999999993</v>
      </c>
      <c r="AG452" s="3">
        <v>8.4329999999999998</v>
      </c>
      <c r="AH452" s="3">
        <v>8.6059999999999999</v>
      </c>
      <c r="AI452" s="3">
        <v>2001</v>
      </c>
      <c r="AL452" t="s">
        <v>17</v>
      </c>
      <c r="AM452" t="s">
        <v>18</v>
      </c>
      <c r="AN452" t="s">
        <v>227</v>
      </c>
      <c r="AQ452" t="s">
        <v>16</v>
      </c>
    </row>
    <row r="453" spans="1:43" ht="15.6" x14ac:dyDescent="0.3">
      <c r="A453" t="s">
        <v>228</v>
      </c>
      <c r="B453" t="s">
        <v>229</v>
      </c>
      <c r="C453" s="5">
        <f t="shared" si="199"/>
        <v>7.3570000000000002</v>
      </c>
      <c r="G453" s="3">
        <v>5.7930000000000001</v>
      </c>
      <c r="H453" s="3"/>
      <c r="I453" s="3">
        <v>5.8559999999999999</v>
      </c>
      <c r="J453" s="3">
        <v>5.9290000000000003</v>
      </c>
      <c r="K453" s="3">
        <v>6.04</v>
      </c>
      <c r="L453" s="3">
        <v>6.1619999999999999</v>
      </c>
      <c r="M453" s="3">
        <v>6.3140000000000001</v>
      </c>
      <c r="N453" s="3">
        <v>6.4669999999999996</v>
      </c>
      <c r="O453" s="3">
        <v>6.5170000000000003</v>
      </c>
      <c r="P453" s="3">
        <v>6.5830000000000002</v>
      </c>
      <c r="Q453" s="3">
        <v>6.6379999999999999</v>
      </c>
      <c r="R453" s="3">
        <v>6.7119999999999997</v>
      </c>
      <c r="S453" s="3">
        <v>6.73</v>
      </c>
      <c r="T453" s="3">
        <v>6.726</v>
      </c>
      <c r="U453" s="3">
        <v>6.7640000000000002</v>
      </c>
      <c r="V453" s="3">
        <v>6.798</v>
      </c>
      <c r="W453" s="3">
        <v>6.8380000000000001</v>
      </c>
      <c r="X453" s="3">
        <v>6.9039999999999999</v>
      </c>
      <c r="Y453" s="3">
        <v>6.9379999999999997</v>
      </c>
      <c r="Z453" s="3">
        <v>6.9640000000000004</v>
      </c>
      <c r="AA453" s="3">
        <v>6.9960000000000004</v>
      </c>
      <c r="AB453" s="3">
        <v>7.0519999999999996</v>
      </c>
      <c r="AC453" s="3">
        <v>7.1120000000000001</v>
      </c>
      <c r="AD453" s="3">
        <v>7.1779999999999999</v>
      </c>
      <c r="AE453" s="3">
        <v>7.2220000000000004</v>
      </c>
      <c r="AF453" s="3">
        <v>7.2670000000000003</v>
      </c>
      <c r="AG453" s="3">
        <v>7.3109999999999999</v>
      </c>
      <c r="AH453" s="3">
        <v>7.3570000000000002</v>
      </c>
      <c r="AI453" s="3">
        <v>2014</v>
      </c>
      <c r="AL453" t="s">
        <v>17</v>
      </c>
      <c r="AM453" t="s">
        <v>18</v>
      </c>
      <c r="AN453" t="s">
        <v>230</v>
      </c>
      <c r="AQ453" t="s">
        <v>16</v>
      </c>
    </row>
    <row r="454" spans="1:43" ht="15.6" x14ac:dyDescent="0.3">
      <c r="A454" t="s">
        <v>231</v>
      </c>
      <c r="B454" t="s">
        <v>232</v>
      </c>
      <c r="C454" s="5">
        <f t="shared" si="199"/>
        <v>9.8379999999999992</v>
      </c>
      <c r="G454" s="3">
        <v>10.375</v>
      </c>
      <c r="H454" s="3"/>
      <c r="I454" s="3">
        <v>10.372999999999999</v>
      </c>
      <c r="J454" s="3">
        <v>10.374000000000001</v>
      </c>
      <c r="K454" s="3">
        <v>10.365</v>
      </c>
      <c r="L454" s="3">
        <v>10.35</v>
      </c>
      <c r="M454" s="3">
        <v>10.337</v>
      </c>
      <c r="N454" s="3">
        <v>10.321</v>
      </c>
      <c r="O454" s="3">
        <v>10.301</v>
      </c>
      <c r="P454" s="3">
        <v>10.28</v>
      </c>
      <c r="Q454" s="3">
        <v>10.253</v>
      </c>
      <c r="R454" s="3">
        <v>10.222</v>
      </c>
      <c r="S454" s="3">
        <v>10.199999999999999</v>
      </c>
      <c r="T454" s="3">
        <v>10.175000000000001</v>
      </c>
      <c r="U454" s="3">
        <v>10.141999999999999</v>
      </c>
      <c r="V454" s="3">
        <v>10.117000000000001</v>
      </c>
      <c r="W454" s="3">
        <v>10.098000000000001</v>
      </c>
      <c r="X454" s="3">
        <v>10.077</v>
      </c>
      <c r="Y454" s="3">
        <v>10.066000000000001</v>
      </c>
      <c r="Z454" s="3">
        <v>10.045</v>
      </c>
      <c r="AA454" s="3">
        <v>10.031000000000001</v>
      </c>
      <c r="AB454" s="3">
        <v>10.013999999999999</v>
      </c>
      <c r="AC454" s="3">
        <v>9.9860000000000007</v>
      </c>
      <c r="AD454" s="3">
        <v>9.9320000000000004</v>
      </c>
      <c r="AE454" s="3">
        <v>9.9090000000000007</v>
      </c>
      <c r="AF454" s="3">
        <v>9.8770000000000007</v>
      </c>
      <c r="AG454" s="3">
        <v>9.8569999999999993</v>
      </c>
      <c r="AH454" s="3">
        <v>9.8379999999999992</v>
      </c>
      <c r="AI454" s="3">
        <v>2014</v>
      </c>
      <c r="AL454" t="s">
        <v>17</v>
      </c>
      <c r="AM454" t="s">
        <v>18</v>
      </c>
      <c r="AN454" t="s">
        <v>233</v>
      </c>
      <c r="AQ454" t="s">
        <v>16</v>
      </c>
    </row>
    <row r="455" spans="1:43" ht="15.6" x14ac:dyDescent="0.3">
      <c r="A455" t="s">
        <v>234</v>
      </c>
      <c r="B455" t="s">
        <v>235</v>
      </c>
      <c r="C455" s="5">
        <f t="shared" si="199"/>
        <v>0.33100000000000002</v>
      </c>
      <c r="G455" s="3">
        <v>0.254</v>
      </c>
      <c r="H455" s="3"/>
      <c r="I455" s="3">
        <v>0.25600000000000001</v>
      </c>
      <c r="J455" s="3">
        <v>0.26</v>
      </c>
      <c r="K455" s="3">
        <v>0.26200000000000001</v>
      </c>
      <c r="L455" s="3">
        <v>0.26500000000000001</v>
      </c>
      <c r="M455" s="3">
        <v>0.26700000000000002</v>
      </c>
      <c r="N455" s="3">
        <v>0.26800000000000002</v>
      </c>
      <c r="O455" s="3">
        <v>0.27</v>
      </c>
      <c r="P455" s="3">
        <v>0.27200000000000002</v>
      </c>
      <c r="Q455" s="3">
        <v>0.27600000000000002</v>
      </c>
      <c r="R455" s="3">
        <v>0.27900000000000003</v>
      </c>
      <c r="S455" s="3">
        <v>0.28299999999999997</v>
      </c>
      <c r="T455" s="3">
        <v>0.28699999999999998</v>
      </c>
      <c r="U455" s="3">
        <v>0.28799999999999998</v>
      </c>
      <c r="V455" s="3">
        <v>0.29099999999999998</v>
      </c>
      <c r="W455" s="3">
        <v>0.29399999999999998</v>
      </c>
      <c r="X455" s="3">
        <v>0.3</v>
      </c>
      <c r="Y455" s="3">
        <v>0.308</v>
      </c>
      <c r="Z455" s="3">
        <v>0.315</v>
      </c>
      <c r="AA455" s="3">
        <v>0.31900000000000001</v>
      </c>
      <c r="AB455" s="3">
        <v>0.318</v>
      </c>
      <c r="AC455" s="3">
        <v>0.318</v>
      </c>
      <c r="AD455" s="3">
        <v>0.32</v>
      </c>
      <c r="AE455" s="3">
        <v>0.32200000000000001</v>
      </c>
      <c r="AF455" s="3">
        <v>0.32600000000000001</v>
      </c>
      <c r="AG455" s="3">
        <v>0.32800000000000001</v>
      </c>
      <c r="AH455" s="3">
        <v>0.33100000000000002</v>
      </c>
      <c r="AI455" s="3">
        <v>2014</v>
      </c>
      <c r="AL455" t="s">
        <v>17</v>
      </c>
      <c r="AM455" t="s">
        <v>18</v>
      </c>
      <c r="AN455" t="s">
        <v>236</v>
      </c>
      <c r="AQ455" t="s">
        <v>16</v>
      </c>
    </row>
    <row r="456" spans="1:43" ht="15.6" x14ac:dyDescent="0.3">
      <c r="A456" t="s">
        <v>237</v>
      </c>
      <c r="B456" t="s">
        <v>238</v>
      </c>
      <c r="C456" s="5">
        <f t="shared" si="199"/>
        <v>1309.713</v>
      </c>
      <c r="G456" s="3">
        <v>847.43799999999999</v>
      </c>
      <c r="H456" s="3"/>
      <c r="I456" s="3">
        <v>864.25</v>
      </c>
      <c r="J456" s="3">
        <v>881.875</v>
      </c>
      <c r="K456" s="3">
        <v>901</v>
      </c>
      <c r="L456" s="3">
        <v>919</v>
      </c>
      <c r="M456" s="3">
        <v>937</v>
      </c>
      <c r="N456" s="3">
        <v>955.06299999999999</v>
      </c>
      <c r="O456" s="3">
        <v>973.43799999999999</v>
      </c>
      <c r="P456" s="3">
        <v>992</v>
      </c>
      <c r="Q456" s="3">
        <v>1010.188</v>
      </c>
      <c r="R456" s="3">
        <v>1029.1880000000001</v>
      </c>
      <c r="S456" s="3">
        <v>1048</v>
      </c>
      <c r="T456" s="3">
        <v>1064.0630000000001</v>
      </c>
      <c r="U456" s="3">
        <v>1080.5</v>
      </c>
      <c r="V456" s="3">
        <v>1097.4380000000001</v>
      </c>
      <c r="W456" s="3">
        <v>1114</v>
      </c>
      <c r="X456" s="3">
        <v>1130</v>
      </c>
      <c r="Y456" s="3">
        <v>1146</v>
      </c>
      <c r="Z456" s="3">
        <v>1162</v>
      </c>
      <c r="AA456" s="3">
        <v>1178</v>
      </c>
      <c r="AB456" s="3">
        <v>1195.0630000000001</v>
      </c>
      <c r="AC456" s="3">
        <v>1217.4380000000001</v>
      </c>
      <c r="AD456" s="3">
        <v>1243</v>
      </c>
      <c r="AE456" s="3">
        <v>1259.3530000000001</v>
      </c>
      <c r="AF456" s="3">
        <v>1275.921</v>
      </c>
      <c r="AG456" s="3">
        <v>1292.7070000000001</v>
      </c>
      <c r="AH456" s="3">
        <v>1309.713</v>
      </c>
      <c r="AI456" s="3">
        <v>2013</v>
      </c>
      <c r="AL456" t="s">
        <v>17</v>
      </c>
      <c r="AM456" t="s">
        <v>18</v>
      </c>
      <c r="AN456" t="s">
        <v>239</v>
      </c>
      <c r="AQ456" t="s">
        <v>16</v>
      </c>
    </row>
    <row r="457" spans="1:43" ht="15.6" x14ac:dyDescent="0.3">
      <c r="A457" t="s">
        <v>240</v>
      </c>
      <c r="B457" t="s">
        <v>241</v>
      </c>
      <c r="C457" s="5">
        <f t="shared" si="199"/>
        <v>258.80200000000002</v>
      </c>
      <c r="G457" s="3">
        <v>179.37899999999999</v>
      </c>
      <c r="H457" s="3"/>
      <c r="I457" s="3">
        <v>182.35400000000001</v>
      </c>
      <c r="J457" s="3">
        <v>185.37799999999999</v>
      </c>
      <c r="K457" s="3">
        <v>188.452</v>
      </c>
      <c r="L457" s="3">
        <v>191.578</v>
      </c>
      <c r="M457" s="3">
        <v>194.755</v>
      </c>
      <c r="N457" s="3">
        <v>197.00399999999999</v>
      </c>
      <c r="O457" s="3">
        <v>199.28</v>
      </c>
      <c r="P457" s="3">
        <v>201.58099999999999</v>
      </c>
      <c r="Q457" s="3">
        <v>203.90899999999999</v>
      </c>
      <c r="R457" s="3">
        <v>206.26499999999999</v>
      </c>
      <c r="S457" s="3">
        <v>209.20599999999999</v>
      </c>
      <c r="T457" s="3">
        <v>212.19</v>
      </c>
      <c r="U457" s="3">
        <v>215.21600000000001</v>
      </c>
      <c r="V457" s="3">
        <v>218.285</v>
      </c>
      <c r="W457" s="3">
        <v>221.398</v>
      </c>
      <c r="X457" s="3">
        <v>224.55500000000001</v>
      </c>
      <c r="Y457" s="3">
        <v>227.75800000000001</v>
      </c>
      <c r="Z457" s="3">
        <v>231.006</v>
      </c>
      <c r="AA457" s="3">
        <v>234.3</v>
      </c>
      <c r="AB457" s="3">
        <v>237.64099999999999</v>
      </c>
      <c r="AC457" s="3">
        <v>241.99100000000001</v>
      </c>
      <c r="AD457" s="3">
        <v>245.42500000000001</v>
      </c>
      <c r="AE457" s="3">
        <v>248.81800000000001</v>
      </c>
      <c r="AF457" s="3">
        <v>252.16499999999999</v>
      </c>
      <c r="AG457" s="3">
        <v>255.46199999999999</v>
      </c>
      <c r="AH457" s="3">
        <v>258.80200000000002</v>
      </c>
      <c r="AI457" s="3">
        <v>2014</v>
      </c>
      <c r="AL457" t="s">
        <v>17</v>
      </c>
      <c r="AM457" t="s">
        <v>18</v>
      </c>
      <c r="AN457" t="s">
        <v>242</v>
      </c>
      <c r="AQ457" t="s">
        <v>16</v>
      </c>
    </row>
    <row r="458" spans="1:43" ht="15.6" x14ac:dyDescent="0.3">
      <c r="A458" t="s">
        <v>243</v>
      </c>
      <c r="B458" t="s">
        <v>244</v>
      </c>
      <c r="C458" s="5">
        <f t="shared" si="199"/>
        <v>79.47</v>
      </c>
      <c r="G458" s="3">
        <v>54.5</v>
      </c>
      <c r="H458" s="3"/>
      <c r="I458" s="3">
        <v>55.84</v>
      </c>
      <c r="J458" s="3">
        <v>61.56</v>
      </c>
      <c r="K458" s="3">
        <v>61</v>
      </c>
      <c r="L458" s="3">
        <v>61.890999999999998</v>
      </c>
      <c r="M458" s="3">
        <v>64.099999999999994</v>
      </c>
      <c r="N458" s="3">
        <v>62.509</v>
      </c>
      <c r="O458" s="3">
        <v>60.929000000000002</v>
      </c>
      <c r="P458" s="3">
        <v>61.841999999999999</v>
      </c>
      <c r="Q458" s="3">
        <v>62.817</v>
      </c>
      <c r="R458" s="3">
        <v>63.862000000000002</v>
      </c>
      <c r="S458" s="3">
        <v>64.584000000000003</v>
      </c>
      <c r="T458" s="3">
        <v>65.656999999999996</v>
      </c>
      <c r="U458" s="3">
        <v>67.314999999999998</v>
      </c>
      <c r="V458" s="3">
        <v>68.344999999999999</v>
      </c>
      <c r="W458" s="3">
        <v>69.39</v>
      </c>
      <c r="X458" s="3">
        <v>70.495999999999995</v>
      </c>
      <c r="Y458" s="3">
        <v>71.278000000000006</v>
      </c>
      <c r="Z458" s="3">
        <v>72.180000000000007</v>
      </c>
      <c r="AA458" s="3">
        <v>73.200999999999993</v>
      </c>
      <c r="AB458" s="3">
        <v>74.338999999999999</v>
      </c>
      <c r="AC458" s="3">
        <v>75.150000000000006</v>
      </c>
      <c r="AD458" s="3">
        <v>76</v>
      </c>
      <c r="AE458" s="3">
        <v>76.977999999999994</v>
      </c>
      <c r="AF458" s="3">
        <v>77.8</v>
      </c>
      <c r="AG458" s="3">
        <v>78.631</v>
      </c>
      <c r="AH458" s="3">
        <v>79.47</v>
      </c>
      <c r="AI458" s="3">
        <v>2012</v>
      </c>
      <c r="AL458" t="s">
        <v>17</v>
      </c>
      <c r="AM458" t="s">
        <v>18</v>
      </c>
      <c r="AN458" t="s">
        <v>245</v>
      </c>
      <c r="AQ458" t="s">
        <v>16</v>
      </c>
    </row>
    <row r="459" spans="1:43" ht="15.6" x14ac:dyDescent="0.3">
      <c r="A459" t="s">
        <v>246</v>
      </c>
      <c r="B459" t="s">
        <v>247</v>
      </c>
      <c r="C459" s="5">
        <f t="shared" si="199"/>
        <v>36.067</v>
      </c>
      <c r="G459" s="3" t="s">
        <v>12</v>
      </c>
      <c r="H459" s="3"/>
      <c r="I459" s="3" t="s">
        <v>12</v>
      </c>
      <c r="J459" s="3" t="s">
        <v>12</v>
      </c>
      <c r="K459" s="3" t="s">
        <v>12</v>
      </c>
      <c r="L459" s="3" t="s">
        <v>12</v>
      </c>
      <c r="M459" s="3" t="s">
        <v>12</v>
      </c>
      <c r="N459" s="3" t="s">
        <v>12</v>
      </c>
      <c r="O459" s="3" t="s">
        <v>12</v>
      </c>
      <c r="P459" s="3" t="s">
        <v>12</v>
      </c>
      <c r="Q459" s="3" t="s">
        <v>12</v>
      </c>
      <c r="R459" s="3" t="s">
        <v>12</v>
      </c>
      <c r="S459" s="3" t="s">
        <v>12</v>
      </c>
      <c r="T459" s="3" t="s">
        <v>12</v>
      </c>
      <c r="U459" s="3" t="s">
        <v>12</v>
      </c>
      <c r="V459" s="3">
        <v>26.673999999999999</v>
      </c>
      <c r="W459" s="3">
        <v>27.376999999999999</v>
      </c>
      <c r="X459" s="3">
        <v>28.064</v>
      </c>
      <c r="Y459" s="3">
        <v>28.741</v>
      </c>
      <c r="Z459" s="3">
        <v>29.43</v>
      </c>
      <c r="AA459" s="3">
        <v>30.163</v>
      </c>
      <c r="AB459" s="3">
        <v>30.962</v>
      </c>
      <c r="AC459" s="3">
        <v>31.76</v>
      </c>
      <c r="AD459" s="3">
        <v>32.578000000000003</v>
      </c>
      <c r="AE459" s="3">
        <v>33.417000000000002</v>
      </c>
      <c r="AF459" s="3">
        <v>34.277999999999999</v>
      </c>
      <c r="AG459" s="3">
        <v>35.161000000000001</v>
      </c>
      <c r="AH459" s="3">
        <v>36.067</v>
      </c>
      <c r="AI459" s="3">
        <v>2013</v>
      </c>
      <c r="AL459" t="s">
        <v>17</v>
      </c>
      <c r="AM459" t="s">
        <v>18</v>
      </c>
      <c r="AN459" t="s">
        <v>248</v>
      </c>
      <c r="AQ459" t="s">
        <v>16</v>
      </c>
    </row>
    <row r="460" spans="1:43" ht="15.6" x14ac:dyDescent="0.3">
      <c r="A460" t="s">
        <v>249</v>
      </c>
      <c r="B460" t="s">
        <v>250</v>
      </c>
      <c r="C460" s="5">
        <f t="shared" si="199"/>
        <v>4.6879999999999997</v>
      </c>
      <c r="G460" s="3">
        <v>3.5059999999999998</v>
      </c>
      <c r="H460" s="3"/>
      <c r="I460" s="3">
        <v>3.5259999999999998</v>
      </c>
      <c r="J460" s="3">
        <v>3.5550000000000002</v>
      </c>
      <c r="K460" s="3">
        <v>3.5739999999999998</v>
      </c>
      <c r="L460" s="3">
        <v>3.5859999999999999</v>
      </c>
      <c r="M460" s="3">
        <v>3.601</v>
      </c>
      <c r="N460" s="3">
        <v>3.6259999999999999</v>
      </c>
      <c r="O460" s="3">
        <v>3.6640000000000001</v>
      </c>
      <c r="P460" s="3">
        <v>3.7029999999999998</v>
      </c>
      <c r="Q460" s="3">
        <v>3.742</v>
      </c>
      <c r="R460" s="3">
        <v>3.79</v>
      </c>
      <c r="S460" s="3">
        <v>3.847</v>
      </c>
      <c r="T460" s="3">
        <v>3.9169999999999998</v>
      </c>
      <c r="U460" s="3">
        <v>3.98</v>
      </c>
      <c r="V460" s="3">
        <v>4.0449999999999999</v>
      </c>
      <c r="W460" s="3">
        <v>4.1340000000000003</v>
      </c>
      <c r="X460" s="3">
        <v>4.2329999999999997</v>
      </c>
      <c r="Y460" s="3">
        <v>4.3760000000000003</v>
      </c>
      <c r="Z460" s="3">
        <v>4.4850000000000003</v>
      </c>
      <c r="AA460" s="3">
        <v>4.5330000000000004</v>
      </c>
      <c r="AB460" s="3">
        <v>4.5549999999999997</v>
      </c>
      <c r="AC460" s="3">
        <v>4.5750000000000002</v>
      </c>
      <c r="AD460" s="3">
        <v>4.585</v>
      </c>
      <c r="AE460" s="3">
        <v>4.593</v>
      </c>
      <c r="AF460" s="3">
        <v>4.6100000000000003</v>
      </c>
      <c r="AG460" s="3">
        <v>4.649</v>
      </c>
      <c r="AH460" s="3">
        <v>4.6879999999999997</v>
      </c>
      <c r="AI460" s="3">
        <v>2014</v>
      </c>
      <c r="AL460" t="s">
        <v>17</v>
      </c>
      <c r="AM460" t="s">
        <v>18</v>
      </c>
      <c r="AN460" t="s">
        <v>251</v>
      </c>
      <c r="AQ460" t="s">
        <v>16</v>
      </c>
    </row>
    <row r="461" spans="1:43" ht="15.6" x14ac:dyDescent="0.3">
      <c r="A461" t="s">
        <v>252</v>
      </c>
      <c r="B461" t="s">
        <v>253</v>
      </c>
      <c r="C461" s="5">
        <f t="shared" si="199"/>
        <v>8.5220000000000002</v>
      </c>
      <c r="G461" s="3">
        <v>4.6580000000000004</v>
      </c>
      <c r="H461" s="3"/>
      <c r="I461" s="3">
        <v>4.9459999999999997</v>
      </c>
      <c r="J461" s="3">
        <v>5.1239999999999997</v>
      </c>
      <c r="K461" s="3">
        <v>5.2590000000000003</v>
      </c>
      <c r="L461" s="3">
        <v>5.3949999999999996</v>
      </c>
      <c r="M461" s="3">
        <v>5.5419999999999998</v>
      </c>
      <c r="N461" s="3">
        <v>5.6820000000000004</v>
      </c>
      <c r="O461" s="3">
        <v>5.8239999999999998</v>
      </c>
      <c r="P461" s="3">
        <v>5.9669999999999996</v>
      </c>
      <c r="Q461" s="3">
        <v>6.117</v>
      </c>
      <c r="R461" s="3">
        <v>6.2859999999999996</v>
      </c>
      <c r="S461" s="3">
        <v>6.4359999999999999</v>
      </c>
      <c r="T461" s="3">
        <v>6.5670000000000002</v>
      </c>
      <c r="U461" s="3">
        <v>6.6870000000000003</v>
      </c>
      <c r="V461" s="3">
        <v>6.806</v>
      </c>
      <c r="W461" s="3">
        <v>6.9269999999999996</v>
      </c>
      <c r="X461" s="3">
        <v>7.0519999999999996</v>
      </c>
      <c r="Y461" s="3">
        <v>7.1760000000000002</v>
      </c>
      <c r="Z461" s="3">
        <v>7.3070000000000004</v>
      </c>
      <c r="AA461" s="3">
        <v>7.4820000000000002</v>
      </c>
      <c r="AB461" s="3">
        <v>7.6210000000000004</v>
      </c>
      <c r="AC461" s="3">
        <v>7.7629999999999999</v>
      </c>
      <c r="AD461" s="3">
        <v>7.907</v>
      </c>
      <c r="AE461" s="3">
        <v>8.0559999999999992</v>
      </c>
      <c r="AF461" s="3">
        <v>8.2119999999999997</v>
      </c>
      <c r="AG461" s="3">
        <v>8.3710000000000004</v>
      </c>
      <c r="AH461" s="3">
        <v>8.5220000000000002</v>
      </c>
      <c r="AI461" s="3">
        <v>2014</v>
      </c>
      <c r="AL461" t="s">
        <v>17</v>
      </c>
      <c r="AM461" t="s">
        <v>18</v>
      </c>
      <c r="AN461" t="s">
        <v>254</v>
      </c>
      <c r="AQ461" t="s">
        <v>16</v>
      </c>
    </row>
    <row r="462" spans="1:43" ht="15.6" x14ac:dyDescent="0.3">
      <c r="A462" t="s">
        <v>255</v>
      </c>
      <c r="B462" t="s">
        <v>256</v>
      </c>
      <c r="C462" s="5">
        <f t="shared" si="199"/>
        <v>61.151000000000003</v>
      </c>
      <c r="G462" s="3">
        <v>56.694000000000003</v>
      </c>
      <c r="H462" s="3"/>
      <c r="I462" s="3">
        <v>56.744</v>
      </c>
      <c r="J462" s="3">
        <v>56.773000000000003</v>
      </c>
      <c r="K462" s="3">
        <v>56.820999999999998</v>
      </c>
      <c r="L462" s="3">
        <v>56.841999999999999</v>
      </c>
      <c r="M462" s="3">
        <v>56.844000000000001</v>
      </c>
      <c r="N462" s="3">
        <v>56.844000000000001</v>
      </c>
      <c r="O462" s="3">
        <v>56.875999999999998</v>
      </c>
      <c r="P462" s="3">
        <v>56.904000000000003</v>
      </c>
      <c r="Q462" s="3">
        <v>56.908999999999999</v>
      </c>
      <c r="R462" s="3">
        <v>56.923999999999999</v>
      </c>
      <c r="S462" s="3">
        <v>56.960999999999999</v>
      </c>
      <c r="T462" s="3">
        <v>56.988</v>
      </c>
      <c r="U462" s="3">
        <v>57.131</v>
      </c>
      <c r="V462" s="3">
        <v>57.496000000000002</v>
      </c>
      <c r="W462" s="3">
        <v>57.875</v>
      </c>
      <c r="X462" s="3">
        <v>58.064</v>
      </c>
      <c r="Y462" s="3">
        <v>58.223999999999997</v>
      </c>
      <c r="Z462" s="3">
        <v>58.652999999999999</v>
      </c>
      <c r="AA462" s="3">
        <v>59.000999999999998</v>
      </c>
      <c r="AB462" s="3">
        <v>59.19</v>
      </c>
      <c r="AC462" s="3">
        <v>59.365000000000002</v>
      </c>
      <c r="AD462" s="3">
        <v>59.393999999999998</v>
      </c>
      <c r="AE462" s="3">
        <v>59.685000000000002</v>
      </c>
      <c r="AF462" s="3">
        <v>60.783000000000001</v>
      </c>
      <c r="AG462" s="3">
        <v>60.945</v>
      </c>
      <c r="AH462" s="3">
        <v>61.151000000000003</v>
      </c>
      <c r="AI462" s="3">
        <v>2014</v>
      </c>
      <c r="AL462" t="s">
        <v>17</v>
      </c>
      <c r="AM462" t="s">
        <v>18</v>
      </c>
      <c r="AN462" t="s">
        <v>43</v>
      </c>
      <c r="AQ462" t="s">
        <v>16</v>
      </c>
    </row>
    <row r="463" spans="1:43" ht="15.6" x14ac:dyDescent="0.3">
      <c r="A463" t="s">
        <v>257</v>
      </c>
      <c r="B463" t="s">
        <v>258</v>
      </c>
      <c r="C463" s="5">
        <f t="shared" si="199"/>
        <v>2.8290000000000002</v>
      </c>
      <c r="G463" s="3">
        <v>2.3650000000000002</v>
      </c>
      <c r="H463" s="3"/>
      <c r="I463" s="3">
        <v>2.3809999999999998</v>
      </c>
      <c r="J463" s="3">
        <v>2.399</v>
      </c>
      <c r="K463" s="3">
        <v>2.419</v>
      </c>
      <c r="L463" s="3">
        <v>2.44</v>
      </c>
      <c r="M463" s="3">
        <v>2.4620000000000002</v>
      </c>
      <c r="N463" s="3">
        <v>2.4849999999999999</v>
      </c>
      <c r="O463" s="3">
        <v>2.5089999999999999</v>
      </c>
      <c r="P463" s="3">
        <v>2.5339999999999998</v>
      </c>
      <c r="Q463" s="3">
        <v>2.5590000000000002</v>
      </c>
      <c r="R463" s="3">
        <v>2.5819999999999999</v>
      </c>
      <c r="S463" s="3">
        <v>2.605</v>
      </c>
      <c r="T463" s="3">
        <v>2.6269999999999998</v>
      </c>
      <c r="U463" s="3">
        <v>2.6469999999999998</v>
      </c>
      <c r="V463" s="3">
        <v>2.6659999999999999</v>
      </c>
      <c r="W463" s="3">
        <v>2.6819999999999999</v>
      </c>
      <c r="X463" s="3">
        <v>2.6960000000000002</v>
      </c>
      <c r="Y463" s="3">
        <v>2.7080000000000002</v>
      </c>
      <c r="Z463" s="3">
        <v>2.7189999999999999</v>
      </c>
      <c r="AA463" s="3">
        <v>2.73</v>
      </c>
      <c r="AB463" s="3">
        <v>2.7410000000000001</v>
      </c>
      <c r="AC463" s="3">
        <v>2.7549999999999999</v>
      </c>
      <c r="AD463" s="3">
        <v>2.7690000000000001</v>
      </c>
      <c r="AE463" s="3">
        <v>2.7839999999999998</v>
      </c>
      <c r="AF463" s="3">
        <v>2.7989999999999999</v>
      </c>
      <c r="AG463" s="3">
        <v>2.8140000000000001</v>
      </c>
      <c r="AH463" s="3">
        <v>2.8290000000000002</v>
      </c>
      <c r="AI463" s="3">
        <v>2014</v>
      </c>
      <c r="AL463" t="s">
        <v>17</v>
      </c>
      <c r="AM463" t="s">
        <v>18</v>
      </c>
      <c r="AN463" t="s">
        <v>259</v>
      </c>
      <c r="AQ463" t="s">
        <v>16</v>
      </c>
    </row>
    <row r="464" spans="1:43" ht="15.6" x14ac:dyDescent="0.3">
      <c r="A464" t="s">
        <v>260</v>
      </c>
      <c r="B464" t="s">
        <v>261</v>
      </c>
      <c r="C464" s="5">
        <f t="shared" si="199"/>
        <v>126.345</v>
      </c>
      <c r="G464" s="3">
        <v>123.459</v>
      </c>
      <c r="H464" s="3"/>
      <c r="I464" s="3">
        <v>123.917</v>
      </c>
      <c r="J464" s="3">
        <v>124.392</v>
      </c>
      <c r="K464" s="3">
        <v>124.79900000000001</v>
      </c>
      <c r="L464" s="3">
        <v>125.142</v>
      </c>
      <c r="M464" s="3">
        <v>125.456</v>
      </c>
      <c r="N464" s="3">
        <v>125.751</v>
      </c>
      <c r="O464" s="3">
        <v>126.045</v>
      </c>
      <c r="P464" s="3">
        <v>126.354</v>
      </c>
      <c r="Q464" s="3">
        <v>126.59399999999999</v>
      </c>
      <c r="R464" s="3">
        <v>126.82899999999999</v>
      </c>
      <c r="S464" s="3">
        <v>127.17</v>
      </c>
      <c r="T464" s="3">
        <v>127.422</v>
      </c>
      <c r="U464" s="3">
        <v>127.616</v>
      </c>
      <c r="V464" s="3">
        <v>127.752</v>
      </c>
      <c r="W464" s="3">
        <v>127.77500000000001</v>
      </c>
      <c r="X464" s="3">
        <v>127.851</v>
      </c>
      <c r="Y464" s="3">
        <v>127.983</v>
      </c>
      <c r="Z464" s="3">
        <v>128.065</v>
      </c>
      <c r="AA464" s="3">
        <v>128.05099999999999</v>
      </c>
      <c r="AB464" s="3">
        <v>128.048</v>
      </c>
      <c r="AC464" s="3">
        <v>127.896</v>
      </c>
      <c r="AD464" s="3">
        <v>127.611</v>
      </c>
      <c r="AE464" s="3">
        <v>127.34099999999999</v>
      </c>
      <c r="AF464" s="3">
        <v>127.06100000000001</v>
      </c>
      <c r="AG464" s="3">
        <v>126.729</v>
      </c>
      <c r="AH464" s="3">
        <v>126.345</v>
      </c>
      <c r="AI464" s="3">
        <v>2014</v>
      </c>
      <c r="AL464" t="s">
        <v>17</v>
      </c>
      <c r="AM464" t="s">
        <v>18</v>
      </c>
      <c r="AN464" t="s">
        <v>262</v>
      </c>
      <c r="AQ464" t="s">
        <v>16</v>
      </c>
    </row>
    <row r="465" spans="1:43" ht="15.6" x14ac:dyDescent="0.3">
      <c r="A465" t="s">
        <v>263</v>
      </c>
      <c r="B465" t="s">
        <v>264</v>
      </c>
      <c r="C465" s="5">
        <f t="shared" si="199"/>
        <v>6.976</v>
      </c>
      <c r="G465" s="3">
        <v>3.468</v>
      </c>
      <c r="H465" s="3"/>
      <c r="I465" s="3">
        <v>3.7010000000000001</v>
      </c>
      <c r="J465" s="3">
        <v>3.8439999999999999</v>
      </c>
      <c r="K465" s="3">
        <v>3.9929999999999999</v>
      </c>
      <c r="L465" s="3">
        <v>4.1390000000000002</v>
      </c>
      <c r="M465" s="3">
        <v>4.2640000000000002</v>
      </c>
      <c r="N465" s="3">
        <v>4.383</v>
      </c>
      <c r="O465" s="3">
        <v>4.5060000000000002</v>
      </c>
      <c r="P465" s="3">
        <v>4.6230000000000002</v>
      </c>
      <c r="Q465" s="3">
        <v>4.7380000000000004</v>
      </c>
      <c r="R465" s="3">
        <v>4.8570000000000002</v>
      </c>
      <c r="S465" s="3">
        <v>4.9779999999999998</v>
      </c>
      <c r="T465" s="3">
        <v>5.0979999999999999</v>
      </c>
      <c r="U465" s="3">
        <v>5.23</v>
      </c>
      <c r="V465" s="3">
        <v>5.35</v>
      </c>
      <c r="W465" s="3">
        <v>5.4729999999999999</v>
      </c>
      <c r="X465" s="3">
        <v>5.6</v>
      </c>
      <c r="Y465" s="3">
        <v>5.7229999999999999</v>
      </c>
      <c r="Z465" s="3">
        <v>5.85</v>
      </c>
      <c r="AA465" s="3">
        <v>5.98</v>
      </c>
      <c r="AB465" s="3">
        <v>6.1130000000000004</v>
      </c>
      <c r="AC465" s="3">
        <v>6.2489999999999997</v>
      </c>
      <c r="AD465" s="3">
        <v>6.3879999999999999</v>
      </c>
      <c r="AE465" s="3">
        <v>6.53</v>
      </c>
      <c r="AF465" s="3">
        <v>6.6749999999999998</v>
      </c>
      <c r="AG465" s="3">
        <v>6.8239999999999998</v>
      </c>
      <c r="AH465" s="3">
        <v>6.976</v>
      </c>
      <c r="AI465" s="3">
        <v>2013</v>
      </c>
      <c r="AL465" t="s">
        <v>17</v>
      </c>
      <c r="AM465" t="s">
        <v>18</v>
      </c>
      <c r="AN465" t="s">
        <v>265</v>
      </c>
      <c r="AQ465" t="s">
        <v>16</v>
      </c>
    </row>
    <row r="466" spans="1:43" ht="15.6" x14ac:dyDescent="0.3">
      <c r="A466" t="s">
        <v>266</v>
      </c>
      <c r="B466" t="s">
        <v>267</v>
      </c>
      <c r="C466" s="5">
        <f t="shared" si="199"/>
        <v>17.946999999999999</v>
      </c>
      <c r="G466" s="3" t="s">
        <v>12</v>
      </c>
      <c r="H466" s="3"/>
      <c r="I466" s="3" t="s">
        <v>12</v>
      </c>
      <c r="J466" s="3">
        <v>17.047999999999998</v>
      </c>
      <c r="K466" s="3">
        <v>16.899999999999999</v>
      </c>
      <c r="L466" s="3">
        <v>15.8</v>
      </c>
      <c r="M466" s="3">
        <v>15.676</v>
      </c>
      <c r="N466" s="3">
        <v>15.481</v>
      </c>
      <c r="O466" s="3">
        <v>15.188000000000001</v>
      </c>
      <c r="P466" s="3">
        <v>14.955</v>
      </c>
      <c r="Q466" s="3">
        <v>14.901999999999999</v>
      </c>
      <c r="R466" s="3">
        <v>14.866</v>
      </c>
      <c r="S466" s="3">
        <v>14.851000000000001</v>
      </c>
      <c r="T466" s="3">
        <v>14.867000000000001</v>
      </c>
      <c r="U466" s="3">
        <v>14.951000000000001</v>
      </c>
      <c r="V466" s="3">
        <v>15.074999999999999</v>
      </c>
      <c r="W466" s="3">
        <v>15.218999999999999</v>
      </c>
      <c r="X466" s="3">
        <v>15.395</v>
      </c>
      <c r="Y466" s="3">
        <v>15.566000000000001</v>
      </c>
      <c r="Z466" s="3">
        <v>15.778</v>
      </c>
      <c r="AA466" s="3">
        <v>16.198</v>
      </c>
      <c r="AB466" s="3">
        <v>16.434000000000001</v>
      </c>
      <c r="AC466" s="3">
        <v>16.673999999999999</v>
      </c>
      <c r="AD466" s="3">
        <v>16.911999999999999</v>
      </c>
      <c r="AE466" s="3">
        <v>17.164999999999999</v>
      </c>
      <c r="AF466" s="3">
        <v>17.422000000000001</v>
      </c>
      <c r="AG466" s="3">
        <v>17.683</v>
      </c>
      <c r="AH466" s="3">
        <v>17.946999999999999</v>
      </c>
      <c r="AI466" s="3">
        <v>2014</v>
      </c>
      <c r="AL466" t="s">
        <v>17</v>
      </c>
      <c r="AM466" t="s">
        <v>18</v>
      </c>
      <c r="AN466" t="s">
        <v>268</v>
      </c>
      <c r="AQ466" t="s">
        <v>16</v>
      </c>
    </row>
    <row r="467" spans="1:43" ht="15.6" x14ac:dyDescent="0.3">
      <c r="A467" t="s">
        <v>269</v>
      </c>
      <c r="B467" t="s">
        <v>270</v>
      </c>
      <c r="C467" s="5">
        <f t="shared" si="199"/>
        <v>45.247</v>
      </c>
      <c r="G467" s="3">
        <v>22.036999999999999</v>
      </c>
      <c r="H467" s="3"/>
      <c r="I467" s="3">
        <v>22.693999999999999</v>
      </c>
      <c r="J467" s="3">
        <v>23.37</v>
      </c>
      <c r="K467" s="3">
        <v>24.065999999999999</v>
      </c>
      <c r="L467" s="3">
        <v>24.783000000000001</v>
      </c>
      <c r="M467" s="3">
        <v>25.521000000000001</v>
      </c>
      <c r="N467" s="3">
        <v>26.280999999999999</v>
      </c>
      <c r="O467" s="3">
        <v>27.064</v>
      </c>
      <c r="P467" s="3">
        <v>27.87</v>
      </c>
      <c r="Q467" s="3">
        <v>28.7</v>
      </c>
      <c r="R467" s="3">
        <v>29.494</v>
      </c>
      <c r="S467" s="3">
        <v>30.309000000000001</v>
      </c>
      <c r="T467" s="3">
        <v>31.146999999999998</v>
      </c>
      <c r="U467" s="3">
        <v>32.009</v>
      </c>
      <c r="V467" s="3">
        <v>32.893999999999998</v>
      </c>
      <c r="W467" s="3">
        <v>33.802999999999997</v>
      </c>
      <c r="X467" s="3">
        <v>34.738</v>
      </c>
      <c r="Y467" s="3">
        <v>35.698</v>
      </c>
      <c r="Z467" s="3">
        <v>36.686</v>
      </c>
      <c r="AA467" s="3">
        <v>37.700000000000003</v>
      </c>
      <c r="AB467" s="3">
        <v>38.5</v>
      </c>
      <c r="AC467" s="3">
        <v>39.5</v>
      </c>
      <c r="AD467" s="3">
        <v>40.700000000000003</v>
      </c>
      <c r="AE467" s="3">
        <v>41.8</v>
      </c>
      <c r="AF467" s="3">
        <v>42.927</v>
      </c>
      <c r="AG467" s="3">
        <v>44.076000000000001</v>
      </c>
      <c r="AH467" s="3">
        <v>45.247</v>
      </c>
      <c r="AI467" s="3">
        <v>2013</v>
      </c>
      <c r="AL467" t="s">
        <v>17</v>
      </c>
      <c r="AM467" t="s">
        <v>18</v>
      </c>
      <c r="AN467" t="s">
        <v>271</v>
      </c>
      <c r="AQ467" t="s">
        <v>16</v>
      </c>
    </row>
    <row r="468" spans="1:43" ht="15.6" x14ac:dyDescent="0.3">
      <c r="A468" t="s">
        <v>272</v>
      </c>
      <c r="B468" t="s">
        <v>273</v>
      </c>
      <c r="C468" s="5">
        <f t="shared" si="199"/>
        <v>0.11600000000000001</v>
      </c>
      <c r="G468" s="3">
        <v>7.1999999999999995E-2</v>
      </c>
      <c r="H468" s="3"/>
      <c r="I468" s="3">
        <v>7.2999999999999995E-2</v>
      </c>
      <c r="J468" s="3">
        <v>7.3999999999999996E-2</v>
      </c>
      <c r="K468" s="3">
        <v>7.4999999999999997E-2</v>
      </c>
      <c r="L468" s="3">
        <v>7.6999999999999999E-2</v>
      </c>
      <c r="M468" s="3">
        <v>7.8E-2</v>
      </c>
      <c r="N468" s="3">
        <v>7.9000000000000001E-2</v>
      </c>
      <c r="O468" s="3">
        <v>0.08</v>
      </c>
      <c r="P468" s="3">
        <v>8.2000000000000003E-2</v>
      </c>
      <c r="Q468" s="3">
        <v>8.3000000000000004E-2</v>
      </c>
      <c r="R468" s="3">
        <v>8.4000000000000005E-2</v>
      </c>
      <c r="S468" s="3">
        <v>8.5999999999999993E-2</v>
      </c>
      <c r="T468" s="3">
        <v>8.7999999999999995E-2</v>
      </c>
      <c r="U468" s="3">
        <v>8.8999999999999996E-2</v>
      </c>
      <c r="V468" s="3">
        <v>9.0999999999999998E-2</v>
      </c>
      <c r="W468" s="3">
        <v>9.2999999999999999E-2</v>
      </c>
      <c r="X468" s="3">
        <v>9.5000000000000001E-2</v>
      </c>
      <c r="Y468" s="3">
        <v>9.7000000000000003E-2</v>
      </c>
      <c r="Z468" s="3">
        <v>9.9000000000000005E-2</v>
      </c>
      <c r="AA468" s="3">
        <v>0.10100000000000001</v>
      </c>
      <c r="AB468" s="3">
        <v>0.10299999999999999</v>
      </c>
      <c r="AC468" s="3">
        <v>0.105</v>
      </c>
      <c r="AD468" s="3">
        <v>0.107</v>
      </c>
      <c r="AE468" s="3">
        <v>0.109</v>
      </c>
      <c r="AF468" s="3">
        <v>0.112</v>
      </c>
      <c r="AG468" s="3">
        <v>0.114</v>
      </c>
      <c r="AH468" s="3">
        <v>0.11600000000000001</v>
      </c>
      <c r="AI468" s="3">
        <v>2013</v>
      </c>
      <c r="AL468" t="s">
        <v>17</v>
      </c>
      <c r="AM468" t="s">
        <v>18</v>
      </c>
      <c r="AN468" t="s">
        <v>274</v>
      </c>
      <c r="AQ468" t="s">
        <v>16</v>
      </c>
    </row>
    <row r="469" spans="1:43" ht="15.6" x14ac:dyDescent="0.3">
      <c r="A469" t="s">
        <v>275</v>
      </c>
      <c r="B469" t="s">
        <v>276</v>
      </c>
      <c r="C469" s="5">
        <f t="shared" si="199"/>
        <v>50.835000000000001</v>
      </c>
      <c r="G469" s="3">
        <v>42.869</v>
      </c>
      <c r="H469" s="3"/>
      <c r="I469" s="3">
        <v>43.295999999999999</v>
      </c>
      <c r="J469" s="3">
        <v>43.747999999999998</v>
      </c>
      <c r="K469" s="3">
        <v>44.195</v>
      </c>
      <c r="L469" s="3">
        <v>44.642000000000003</v>
      </c>
      <c r="M469" s="3">
        <v>45.093000000000004</v>
      </c>
      <c r="N469" s="3">
        <v>45.524999999999999</v>
      </c>
      <c r="O469" s="3">
        <v>45.954000000000001</v>
      </c>
      <c r="P469" s="3">
        <v>46.286999999999999</v>
      </c>
      <c r="Q469" s="3">
        <v>46.616999999999997</v>
      </c>
      <c r="R469" s="3">
        <v>47.008000000000003</v>
      </c>
      <c r="S469" s="3">
        <v>47.356999999999999</v>
      </c>
      <c r="T469" s="3">
        <v>47.622</v>
      </c>
      <c r="U469" s="3">
        <v>47.859000000000002</v>
      </c>
      <c r="V469" s="3">
        <v>48.039000000000001</v>
      </c>
      <c r="W469" s="3">
        <v>48.137999999999998</v>
      </c>
      <c r="X469" s="3">
        <v>48.372</v>
      </c>
      <c r="Y469" s="3">
        <v>48.597999999999999</v>
      </c>
      <c r="Z469" s="3">
        <v>48.948999999999998</v>
      </c>
      <c r="AA469" s="3">
        <v>49.182000000000002</v>
      </c>
      <c r="AB469" s="3">
        <v>49.41</v>
      </c>
      <c r="AC469" s="3">
        <v>49.779000000000003</v>
      </c>
      <c r="AD469" s="3">
        <v>50.003999999999998</v>
      </c>
      <c r="AE469" s="3">
        <v>50.22</v>
      </c>
      <c r="AF469" s="3">
        <v>50.423999999999999</v>
      </c>
      <c r="AG469" s="3">
        <v>50.628999999999998</v>
      </c>
      <c r="AH469" s="3">
        <v>50.835000000000001</v>
      </c>
      <c r="AI469" s="3">
        <v>2014</v>
      </c>
      <c r="AL469" t="s">
        <v>17</v>
      </c>
      <c r="AM469" t="s">
        <v>18</v>
      </c>
      <c r="AN469" t="s">
        <v>277</v>
      </c>
      <c r="AQ469" t="s">
        <v>16</v>
      </c>
    </row>
    <row r="470" spans="1:43" ht="15.6" x14ac:dyDescent="0.3">
      <c r="A470" t="s">
        <v>278</v>
      </c>
      <c r="B470" t="s">
        <v>279</v>
      </c>
      <c r="C470" s="5">
        <f t="shared" si="199"/>
        <v>0</v>
      </c>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L470" t="s">
        <v>17</v>
      </c>
      <c r="AM470" t="s">
        <v>18</v>
      </c>
      <c r="AQ470" t="s">
        <v>16</v>
      </c>
    </row>
    <row r="471" spans="1:43" ht="15.6" x14ac:dyDescent="0.3">
      <c r="A471" t="s">
        <v>280</v>
      </c>
      <c r="B471" t="s">
        <v>281</v>
      </c>
      <c r="C471" s="5">
        <f t="shared" si="199"/>
        <v>4.2249999999999996</v>
      </c>
      <c r="G471" s="3">
        <v>2.13</v>
      </c>
      <c r="H471" s="3"/>
      <c r="I471" s="3">
        <v>1.36</v>
      </c>
      <c r="J471" s="3">
        <v>1.42</v>
      </c>
      <c r="K471" s="3">
        <v>1.46</v>
      </c>
      <c r="L471" s="3">
        <v>1.5</v>
      </c>
      <c r="M471" s="3">
        <v>1.5760000000000001</v>
      </c>
      <c r="N471" s="3">
        <v>1.7</v>
      </c>
      <c r="O471" s="3">
        <v>2.2090000000000001</v>
      </c>
      <c r="P471" s="3">
        <v>2.2709999999999999</v>
      </c>
      <c r="Q471" s="3">
        <v>2.2549999999999999</v>
      </c>
      <c r="R471" s="3">
        <v>2.2170000000000001</v>
      </c>
      <c r="S471" s="3">
        <v>2.3090000000000002</v>
      </c>
      <c r="T471" s="3">
        <v>2.42</v>
      </c>
      <c r="U471" s="3">
        <v>2.5470000000000002</v>
      </c>
      <c r="V471" s="3">
        <v>2.754</v>
      </c>
      <c r="W471" s="3">
        <v>2.9910000000000001</v>
      </c>
      <c r="X471" s="3">
        <v>3.1829999999999998</v>
      </c>
      <c r="Y471" s="3">
        <v>3.4</v>
      </c>
      <c r="Z471" s="3">
        <v>3.4420000000000002</v>
      </c>
      <c r="AA471" s="3">
        <v>3.4849999999999999</v>
      </c>
      <c r="AB471" s="3">
        <v>3.5819999999999999</v>
      </c>
      <c r="AC471" s="3">
        <v>3.6819999999999999</v>
      </c>
      <c r="AD471" s="3">
        <v>3.7850000000000001</v>
      </c>
      <c r="AE471" s="3">
        <v>3.89</v>
      </c>
      <c r="AF471" s="3">
        <v>3.9990000000000001</v>
      </c>
      <c r="AG471" s="3">
        <v>4.1100000000000003</v>
      </c>
      <c r="AH471" s="3">
        <v>4.2249999999999996</v>
      </c>
      <c r="AI471" s="3">
        <v>2014</v>
      </c>
      <c r="AL471" t="s">
        <v>17</v>
      </c>
      <c r="AM471" t="s">
        <v>18</v>
      </c>
      <c r="AN471" t="s">
        <v>282</v>
      </c>
      <c r="AQ471" t="s">
        <v>16</v>
      </c>
    </row>
    <row r="472" spans="1:43" ht="15.6" x14ac:dyDescent="0.3">
      <c r="A472" t="s">
        <v>283</v>
      </c>
      <c r="B472" t="s">
        <v>284</v>
      </c>
      <c r="C472" s="5">
        <f t="shared" si="199"/>
        <v>6.0590000000000002</v>
      </c>
      <c r="G472" s="3" t="s">
        <v>12</v>
      </c>
      <c r="H472" s="3"/>
      <c r="I472" s="3" t="s">
        <v>12</v>
      </c>
      <c r="J472" s="3">
        <v>4.43</v>
      </c>
      <c r="K472" s="3">
        <v>4.5049999999999999</v>
      </c>
      <c r="L472" s="3">
        <v>4.5250000000000004</v>
      </c>
      <c r="M472" s="3">
        <v>4.5960000000000001</v>
      </c>
      <c r="N472" s="3">
        <v>4.6609999999999996</v>
      </c>
      <c r="O472" s="3">
        <v>4.7320000000000002</v>
      </c>
      <c r="P472" s="3">
        <v>4.806</v>
      </c>
      <c r="Q472" s="3">
        <v>4.875</v>
      </c>
      <c r="R472" s="3">
        <v>4.9219999999999997</v>
      </c>
      <c r="S472" s="3">
        <v>4.968</v>
      </c>
      <c r="T472" s="3">
        <v>5.0129999999999999</v>
      </c>
      <c r="U472" s="3">
        <v>5.0730000000000004</v>
      </c>
      <c r="V472" s="3">
        <v>5.1360000000000001</v>
      </c>
      <c r="W472" s="3">
        <v>5.1890000000000001</v>
      </c>
      <c r="X472" s="3">
        <v>5.2480000000000002</v>
      </c>
      <c r="Y472" s="3">
        <v>5.2889999999999997</v>
      </c>
      <c r="Z472" s="3">
        <v>5.3479999999999999</v>
      </c>
      <c r="AA472" s="3">
        <v>5.4180000000000001</v>
      </c>
      <c r="AB472" s="3">
        <v>5.4779999999999998</v>
      </c>
      <c r="AC472" s="3">
        <v>5.5519999999999996</v>
      </c>
      <c r="AD472" s="3">
        <v>5.6630000000000003</v>
      </c>
      <c r="AE472" s="3">
        <v>5.7770000000000001</v>
      </c>
      <c r="AF472" s="3">
        <v>5.8949999999999996</v>
      </c>
      <c r="AG472" s="3">
        <v>5.976</v>
      </c>
      <c r="AH472" s="3">
        <v>6.0590000000000002</v>
      </c>
      <c r="AI472" s="3">
        <v>2012</v>
      </c>
      <c r="AL472" t="s">
        <v>17</v>
      </c>
      <c r="AM472" t="s">
        <v>18</v>
      </c>
      <c r="AN472" t="s">
        <v>285</v>
      </c>
      <c r="AQ472" t="s">
        <v>16</v>
      </c>
    </row>
    <row r="473" spans="1:43" ht="15.6" x14ac:dyDescent="0.3">
      <c r="A473" t="s">
        <v>286</v>
      </c>
      <c r="B473" t="s">
        <v>287</v>
      </c>
      <c r="C473" s="5">
        <f t="shared" si="199"/>
        <v>7.1630000000000003</v>
      </c>
      <c r="G473" s="3">
        <v>4.2450000000000001</v>
      </c>
      <c r="H473" s="3"/>
      <c r="I473" s="3">
        <v>4.37</v>
      </c>
      <c r="J473" s="3">
        <v>4.4980000000000002</v>
      </c>
      <c r="K473" s="3">
        <v>4.6260000000000003</v>
      </c>
      <c r="L473" s="3">
        <v>4.7510000000000003</v>
      </c>
      <c r="M473" s="3">
        <v>4.8710000000000004</v>
      </c>
      <c r="N473" s="3">
        <v>4.9870000000000001</v>
      </c>
      <c r="O473" s="3">
        <v>5.0970000000000004</v>
      </c>
      <c r="P473" s="3">
        <v>5.2009999999999996</v>
      </c>
      <c r="Q473" s="3">
        <v>5.298</v>
      </c>
      <c r="R473" s="3">
        <v>5.3879999999999999</v>
      </c>
      <c r="S473" s="3">
        <v>5.47</v>
      </c>
      <c r="T473" s="3">
        <v>5.5449999999999999</v>
      </c>
      <c r="U473" s="3">
        <v>5.6189999999999998</v>
      </c>
      <c r="V473" s="3">
        <v>5.6989999999999998</v>
      </c>
      <c r="W473" s="3">
        <v>5.7910000000000004</v>
      </c>
      <c r="X473" s="3">
        <v>5.8959999999999999</v>
      </c>
      <c r="Y473" s="3">
        <v>6.0129999999999999</v>
      </c>
      <c r="Z473" s="3">
        <v>6.1390000000000002</v>
      </c>
      <c r="AA473" s="3">
        <v>6.2679999999999998</v>
      </c>
      <c r="AB473" s="3">
        <v>6.3959999999999999</v>
      </c>
      <c r="AC473" s="3">
        <v>6.5209999999999999</v>
      </c>
      <c r="AD473" s="3">
        <v>6.6459999999999999</v>
      </c>
      <c r="AE473" s="3">
        <v>6.77</v>
      </c>
      <c r="AF473" s="3">
        <v>6.8979999999999997</v>
      </c>
      <c r="AG473" s="3">
        <v>7.0289999999999999</v>
      </c>
      <c r="AH473" s="3">
        <v>7.1630000000000003</v>
      </c>
      <c r="AI473" s="3">
        <v>2012</v>
      </c>
      <c r="AL473" t="s">
        <v>17</v>
      </c>
      <c r="AM473" t="s">
        <v>18</v>
      </c>
      <c r="AN473" t="s">
        <v>288</v>
      </c>
      <c r="AQ473" t="s">
        <v>16</v>
      </c>
    </row>
    <row r="474" spans="1:43" ht="15.6" x14ac:dyDescent="0.3">
      <c r="A474" t="s">
        <v>289</v>
      </c>
      <c r="B474" t="s">
        <v>290</v>
      </c>
      <c r="C474" s="5">
        <f t="shared" si="199"/>
        <v>2.02</v>
      </c>
      <c r="G474" s="3" t="s">
        <v>12</v>
      </c>
      <c r="H474" s="3"/>
      <c r="I474" s="3" t="s">
        <v>12</v>
      </c>
      <c r="J474" s="3">
        <v>2.677</v>
      </c>
      <c r="K474" s="3">
        <v>2.669</v>
      </c>
      <c r="L474" s="3">
        <v>2.6269999999999998</v>
      </c>
      <c r="M474" s="3">
        <v>2.5009999999999999</v>
      </c>
      <c r="N474" s="3">
        <v>2.4700000000000002</v>
      </c>
      <c r="O474" s="3">
        <v>2.4449999999999998</v>
      </c>
      <c r="P474" s="3">
        <v>2.4209999999999998</v>
      </c>
      <c r="Q474" s="3">
        <v>2.399</v>
      </c>
      <c r="R474" s="3">
        <v>2.3820000000000001</v>
      </c>
      <c r="S474" s="3">
        <v>2.3530000000000002</v>
      </c>
      <c r="T474" s="3">
        <v>2.3210000000000002</v>
      </c>
      <c r="U474" s="3">
        <v>2.2989999999999999</v>
      </c>
      <c r="V474" s="3">
        <v>2.2770000000000001</v>
      </c>
      <c r="W474" s="3">
        <v>2.25</v>
      </c>
      <c r="X474" s="3">
        <v>2.2280000000000002</v>
      </c>
      <c r="Y474" s="3">
        <v>2.2090000000000001</v>
      </c>
      <c r="Z474" s="3">
        <v>2.1920000000000002</v>
      </c>
      <c r="AA474" s="3">
        <v>2.1629999999999998</v>
      </c>
      <c r="AB474" s="3">
        <v>2.121</v>
      </c>
      <c r="AC474" s="3">
        <v>2.0750000000000002</v>
      </c>
      <c r="AD474" s="3">
        <v>2.0449999999999999</v>
      </c>
      <c r="AE474" s="3">
        <v>2.0390000000000001</v>
      </c>
      <c r="AF474" s="3">
        <v>2.0329999999999999</v>
      </c>
      <c r="AG474" s="3">
        <v>2.0259999999999998</v>
      </c>
      <c r="AH474" s="3">
        <v>2.02</v>
      </c>
      <c r="AI474" s="3">
        <v>2013</v>
      </c>
      <c r="AL474" t="s">
        <v>17</v>
      </c>
      <c r="AM474" t="s">
        <v>18</v>
      </c>
      <c r="AN474" t="s">
        <v>291</v>
      </c>
      <c r="AQ474" t="s">
        <v>16</v>
      </c>
    </row>
    <row r="475" spans="1:43" ht="15.6" x14ac:dyDescent="0.3">
      <c r="A475" t="s">
        <v>292</v>
      </c>
      <c r="B475" t="s">
        <v>293</v>
      </c>
      <c r="C475" s="5">
        <f t="shared" si="199"/>
        <v>4.5970000000000004</v>
      </c>
      <c r="G475" s="3">
        <v>2.7029999999999998</v>
      </c>
      <c r="H475" s="3"/>
      <c r="I475" s="3">
        <v>2.7519999999999998</v>
      </c>
      <c r="J475" s="3">
        <v>2.8220000000000001</v>
      </c>
      <c r="K475" s="3">
        <v>2.9009999999999998</v>
      </c>
      <c r="L475" s="3">
        <v>2.9750000000000001</v>
      </c>
      <c r="M475" s="3">
        <v>3.0329999999999999</v>
      </c>
      <c r="N475" s="3">
        <v>3.0710000000000002</v>
      </c>
      <c r="O475" s="3">
        <v>3.093</v>
      </c>
      <c r="P475" s="3">
        <v>3.1139999999999999</v>
      </c>
      <c r="Q475" s="3">
        <v>3.157</v>
      </c>
      <c r="R475" s="3">
        <v>3.2349999999999999</v>
      </c>
      <c r="S475" s="3">
        <v>3.3580000000000001</v>
      </c>
      <c r="T475" s="3">
        <v>3.516</v>
      </c>
      <c r="U475" s="3">
        <v>3.69</v>
      </c>
      <c r="V475" s="3">
        <v>3.8540000000000001</v>
      </c>
      <c r="W475" s="3">
        <v>3.9870000000000001</v>
      </c>
      <c r="X475" s="3">
        <v>4.08</v>
      </c>
      <c r="Y475" s="3">
        <v>4.1399999999999997</v>
      </c>
      <c r="Z475" s="3">
        <v>4.1859999999999999</v>
      </c>
      <c r="AA475" s="3">
        <v>4.2469999999999999</v>
      </c>
      <c r="AB475" s="3">
        <v>4.3410000000000002</v>
      </c>
      <c r="AC475" s="3">
        <v>4.383</v>
      </c>
      <c r="AD475" s="3">
        <v>4.4249999999999998</v>
      </c>
      <c r="AE475" s="3">
        <v>4.4669999999999996</v>
      </c>
      <c r="AF475" s="3">
        <v>4.51</v>
      </c>
      <c r="AG475" s="3">
        <v>4.5540000000000003</v>
      </c>
      <c r="AH475" s="3">
        <v>4.5970000000000004</v>
      </c>
      <c r="AI475" s="3">
        <v>2012</v>
      </c>
      <c r="AL475" t="s">
        <v>17</v>
      </c>
      <c r="AM475" t="s">
        <v>18</v>
      </c>
      <c r="AN475" t="s">
        <v>294</v>
      </c>
      <c r="AQ475" t="s">
        <v>16</v>
      </c>
    </row>
    <row r="476" spans="1:43" ht="15.6" x14ac:dyDescent="0.3">
      <c r="A476" t="s">
        <v>295</v>
      </c>
      <c r="B476" t="s">
        <v>296</v>
      </c>
      <c r="C476" s="5">
        <f t="shared" si="199"/>
        <v>1.92</v>
      </c>
      <c r="G476" s="3">
        <v>1.603</v>
      </c>
      <c r="H476" s="3"/>
      <c r="I476" s="3">
        <v>1.625</v>
      </c>
      <c r="J476" s="3">
        <v>1.6890000000000001</v>
      </c>
      <c r="K476" s="3">
        <v>1.73</v>
      </c>
      <c r="L476" s="3">
        <v>1.7669999999999999</v>
      </c>
      <c r="M476" s="3">
        <v>1.857</v>
      </c>
      <c r="N476" s="3">
        <v>1.8420000000000001</v>
      </c>
      <c r="O476" s="3">
        <v>1.847</v>
      </c>
      <c r="P476" s="3">
        <v>1.851</v>
      </c>
      <c r="Q476" s="3">
        <v>1.8560000000000001</v>
      </c>
      <c r="R476" s="3">
        <v>1.861</v>
      </c>
      <c r="S476" s="3">
        <v>1.865</v>
      </c>
      <c r="T476" s="3">
        <v>1.87</v>
      </c>
      <c r="U476" s="3">
        <v>1.875</v>
      </c>
      <c r="V476" s="3">
        <v>1.879</v>
      </c>
      <c r="W476" s="3">
        <v>1.8839999999999999</v>
      </c>
      <c r="X476" s="3">
        <v>1.873</v>
      </c>
      <c r="Y476" s="3">
        <v>1.877</v>
      </c>
      <c r="Z476" s="3">
        <v>1.8819999999999999</v>
      </c>
      <c r="AA476" s="3">
        <v>1.887</v>
      </c>
      <c r="AB476" s="3">
        <v>1.8919999999999999</v>
      </c>
      <c r="AC476" s="3">
        <v>1.8959999999999999</v>
      </c>
      <c r="AD476" s="3">
        <v>1.901</v>
      </c>
      <c r="AE476" s="3">
        <v>1.9059999999999999</v>
      </c>
      <c r="AF476" s="3">
        <v>1.911</v>
      </c>
      <c r="AG476" s="3">
        <v>1.9159999999999999</v>
      </c>
      <c r="AH476" s="3">
        <v>1.92</v>
      </c>
      <c r="AI476" s="3">
        <v>2006</v>
      </c>
      <c r="AL476" t="s">
        <v>17</v>
      </c>
      <c r="AM476" t="s">
        <v>18</v>
      </c>
      <c r="AN476" t="s">
        <v>297</v>
      </c>
      <c r="AQ476" t="s">
        <v>16</v>
      </c>
    </row>
    <row r="477" spans="1:43" ht="15.6" x14ac:dyDescent="0.3">
      <c r="A477" t="s">
        <v>298</v>
      </c>
      <c r="B477" t="s">
        <v>299</v>
      </c>
      <c r="C477" s="5">
        <f t="shared" si="199"/>
        <v>4.399</v>
      </c>
      <c r="G477" s="3" t="s">
        <v>12</v>
      </c>
      <c r="H477" s="3"/>
      <c r="I477" s="3" t="s">
        <v>12</v>
      </c>
      <c r="J477" s="3" t="s">
        <v>12</v>
      </c>
      <c r="K477" s="3" t="s">
        <v>12</v>
      </c>
      <c r="L477" s="3" t="s">
        <v>12</v>
      </c>
      <c r="M477" s="3" t="s">
        <v>12</v>
      </c>
      <c r="N477" s="3" t="s">
        <v>12</v>
      </c>
      <c r="O477" s="3" t="s">
        <v>12</v>
      </c>
      <c r="P477" s="3">
        <v>2.7040000000000002</v>
      </c>
      <c r="Q477" s="3">
        <v>2.9089999999999998</v>
      </c>
      <c r="R477" s="3">
        <v>3.0649999999999999</v>
      </c>
      <c r="S477" s="3">
        <v>3.161</v>
      </c>
      <c r="T477" s="3">
        <v>3.206</v>
      </c>
      <c r="U477" s="3">
        <v>3.222</v>
      </c>
      <c r="V477" s="3">
        <v>3.2410000000000001</v>
      </c>
      <c r="W477" s="3">
        <v>3.2829999999999999</v>
      </c>
      <c r="X477" s="3">
        <v>3.3849999999999998</v>
      </c>
      <c r="Y477" s="3">
        <v>3.431</v>
      </c>
      <c r="Z477" s="3">
        <v>3.4769999999999999</v>
      </c>
      <c r="AA477" s="3">
        <v>3.6240000000000001</v>
      </c>
      <c r="AB477" s="3">
        <v>3.778</v>
      </c>
      <c r="AC477" s="3">
        <v>3.8759999999999999</v>
      </c>
      <c r="AD477" s="3">
        <v>3.9769999999999999</v>
      </c>
      <c r="AE477" s="3">
        <v>4.0810000000000004</v>
      </c>
      <c r="AF477" s="3">
        <v>4.1870000000000003</v>
      </c>
      <c r="AG477" s="3">
        <v>4.2960000000000003</v>
      </c>
      <c r="AH477" s="3">
        <v>4.399</v>
      </c>
      <c r="AI477" s="3">
        <v>2009</v>
      </c>
      <c r="AL477" t="s">
        <v>17</v>
      </c>
      <c r="AM477" t="s">
        <v>18</v>
      </c>
      <c r="AN477" t="s">
        <v>300</v>
      </c>
      <c r="AQ477" t="s">
        <v>16</v>
      </c>
    </row>
    <row r="478" spans="1:43" ht="15.6" x14ac:dyDescent="0.3">
      <c r="A478" t="s">
        <v>301</v>
      </c>
      <c r="B478" t="s">
        <v>302</v>
      </c>
      <c r="C478" s="5">
        <f t="shared" si="199"/>
        <v>6.3369999999999997</v>
      </c>
      <c r="G478" s="3">
        <v>4.26</v>
      </c>
      <c r="H478" s="3"/>
      <c r="I478" s="3">
        <v>4.3600000000000003</v>
      </c>
      <c r="J478" s="3">
        <v>4.46</v>
      </c>
      <c r="K478" s="3">
        <v>4.5599999999999996</v>
      </c>
      <c r="L478" s="3">
        <v>4.6500000000000004</v>
      </c>
      <c r="M478" s="3">
        <v>4.75</v>
      </c>
      <c r="N478" s="3">
        <v>4.84</v>
      </c>
      <c r="O478" s="3">
        <v>4.92</v>
      </c>
      <c r="P478" s="3">
        <v>5.01</v>
      </c>
      <c r="Q478" s="3">
        <v>5.09</v>
      </c>
      <c r="R478" s="3">
        <v>5.18</v>
      </c>
      <c r="S478" s="3">
        <v>5.26</v>
      </c>
      <c r="T478" s="3">
        <v>5.34</v>
      </c>
      <c r="U478" s="3">
        <v>5.42</v>
      </c>
      <c r="V478" s="3">
        <v>5.51</v>
      </c>
      <c r="W478" s="3">
        <v>5.59</v>
      </c>
      <c r="X478" s="3">
        <v>5.69</v>
      </c>
      <c r="Y478" s="3">
        <v>5.78</v>
      </c>
      <c r="Z478" s="3">
        <v>5.88</v>
      </c>
      <c r="AA478" s="3">
        <v>5.96</v>
      </c>
      <c r="AB478" s="3">
        <v>6.0410000000000004</v>
      </c>
      <c r="AC478" s="3">
        <v>5.923</v>
      </c>
      <c r="AD478" s="3">
        <v>6.0039999999999996</v>
      </c>
      <c r="AE478" s="3">
        <v>6.0860000000000003</v>
      </c>
      <c r="AF478" s="3">
        <v>6.1680000000000001</v>
      </c>
      <c r="AG478" s="3">
        <v>6.2519999999999998</v>
      </c>
      <c r="AH478" s="3">
        <v>6.3369999999999997</v>
      </c>
      <c r="AI478" s="3">
        <v>2014</v>
      </c>
      <c r="AL478" t="s">
        <v>17</v>
      </c>
      <c r="AM478" t="s">
        <v>18</v>
      </c>
      <c r="AN478" t="s">
        <v>303</v>
      </c>
      <c r="AQ478" t="s">
        <v>16</v>
      </c>
    </row>
    <row r="479" spans="1:43" ht="15.6" x14ac:dyDescent="0.3">
      <c r="A479" t="s">
        <v>304</v>
      </c>
      <c r="B479" t="s">
        <v>305</v>
      </c>
      <c r="C479" s="5">
        <f t="shared" si="199"/>
        <v>2.903</v>
      </c>
      <c r="G479" s="3" t="s">
        <v>12</v>
      </c>
      <c r="H479" s="3"/>
      <c r="I479" s="3" t="s">
        <v>12</v>
      </c>
      <c r="J479" s="3" t="s">
        <v>12</v>
      </c>
      <c r="K479" s="3" t="s">
        <v>12</v>
      </c>
      <c r="L479" s="3" t="s">
        <v>12</v>
      </c>
      <c r="M479" s="3" t="s">
        <v>12</v>
      </c>
      <c r="N479" s="3" t="s">
        <v>12</v>
      </c>
      <c r="O479" s="3" t="s">
        <v>12</v>
      </c>
      <c r="P479" s="3" t="s">
        <v>12</v>
      </c>
      <c r="Q479" s="3">
        <v>3.4289999999999998</v>
      </c>
      <c r="R479" s="3">
        <v>3.4049999999999998</v>
      </c>
      <c r="S479" s="3">
        <v>3.3879999999999999</v>
      </c>
      <c r="T479" s="3">
        <v>3.3759999999999999</v>
      </c>
      <c r="U479" s="3">
        <v>3.3610000000000002</v>
      </c>
      <c r="V479" s="3">
        <v>3.343</v>
      </c>
      <c r="W479" s="3">
        <v>3.323</v>
      </c>
      <c r="X479" s="3">
        <v>3.27</v>
      </c>
      <c r="Y479" s="3">
        <v>3.2309999999999999</v>
      </c>
      <c r="Z479" s="3">
        <v>3.198</v>
      </c>
      <c r="AA479" s="3">
        <v>3.1629999999999998</v>
      </c>
      <c r="AB479" s="3">
        <v>3.097</v>
      </c>
      <c r="AC479" s="3">
        <v>3.028</v>
      </c>
      <c r="AD479" s="3">
        <v>2.988</v>
      </c>
      <c r="AE479" s="3">
        <v>2.9580000000000002</v>
      </c>
      <c r="AF479" s="3">
        <v>2.9319999999999999</v>
      </c>
      <c r="AG479" s="3">
        <v>2.9180000000000001</v>
      </c>
      <c r="AH479" s="3">
        <v>2.903</v>
      </c>
      <c r="AI479" s="3">
        <v>2013</v>
      </c>
      <c r="AL479" t="s">
        <v>17</v>
      </c>
      <c r="AM479" t="s">
        <v>18</v>
      </c>
      <c r="AN479" t="s">
        <v>306</v>
      </c>
      <c r="AQ479" t="s">
        <v>16</v>
      </c>
    </row>
    <row r="480" spans="1:43" ht="15.6" x14ac:dyDescent="0.3">
      <c r="A480" t="s">
        <v>307</v>
      </c>
      <c r="B480" t="s">
        <v>308</v>
      </c>
      <c r="C480" s="5">
        <f t="shared" si="199"/>
        <v>0.57399999999999995</v>
      </c>
      <c r="G480" s="3">
        <v>0.38200000000000001</v>
      </c>
      <c r="H480" s="3"/>
      <c r="I480" s="3">
        <v>0.38700000000000001</v>
      </c>
      <c r="J480" s="3">
        <v>0.39200000000000002</v>
      </c>
      <c r="K480" s="3">
        <v>0.39800000000000002</v>
      </c>
      <c r="L480" s="3">
        <v>0.40400000000000003</v>
      </c>
      <c r="M480" s="3">
        <v>0.40600000000000003</v>
      </c>
      <c r="N480" s="3">
        <v>0.41199999999999998</v>
      </c>
      <c r="O480" s="3">
        <v>0.41699999999999998</v>
      </c>
      <c r="P480" s="3">
        <v>0.42199999999999999</v>
      </c>
      <c r="Q480" s="3">
        <v>0.42699999999999999</v>
      </c>
      <c r="R480" s="3">
        <v>0.434</v>
      </c>
      <c r="S480" s="3">
        <v>0.44</v>
      </c>
      <c r="T480" s="3">
        <v>0.44400000000000001</v>
      </c>
      <c r="U480" s="3">
        <v>0.44800000000000001</v>
      </c>
      <c r="V480" s="3">
        <v>0.45500000000000002</v>
      </c>
      <c r="W480" s="3">
        <v>0.46100000000000002</v>
      </c>
      <c r="X480" s="3">
        <v>0.46899999999999997</v>
      </c>
      <c r="Y480" s="3">
        <v>0.47599999999999998</v>
      </c>
      <c r="Z480" s="3">
        <v>0.48399999999999999</v>
      </c>
      <c r="AA480" s="3">
        <v>0.49399999999999999</v>
      </c>
      <c r="AB480" s="3">
        <v>0.502</v>
      </c>
      <c r="AC480" s="3">
        <v>0.51200000000000001</v>
      </c>
      <c r="AD480" s="3">
        <v>0.52500000000000002</v>
      </c>
      <c r="AE480" s="3">
        <v>0.53700000000000003</v>
      </c>
      <c r="AF480" s="3">
        <v>0.55000000000000004</v>
      </c>
      <c r="AG480" s="3">
        <v>0.56100000000000005</v>
      </c>
      <c r="AH480" s="3">
        <v>0.57399999999999995</v>
      </c>
      <c r="AI480" s="3">
        <v>2014</v>
      </c>
      <c r="AL480" t="s">
        <v>17</v>
      </c>
      <c r="AM480" t="s">
        <v>18</v>
      </c>
      <c r="AN480" t="s">
        <v>43</v>
      </c>
      <c r="AQ480" t="s">
        <v>16</v>
      </c>
    </row>
    <row r="481" spans="1:43" ht="15.6" x14ac:dyDescent="0.3">
      <c r="A481" t="s">
        <v>309</v>
      </c>
      <c r="B481" t="s">
        <v>310</v>
      </c>
      <c r="C481" s="5">
        <f t="shared" si="199"/>
        <v>2.0760000000000001</v>
      </c>
      <c r="G481" s="3" t="s">
        <v>12</v>
      </c>
      <c r="H481" s="3"/>
      <c r="I481" s="3" t="s">
        <v>12</v>
      </c>
      <c r="J481" s="3">
        <v>1.9330000000000001</v>
      </c>
      <c r="K481" s="3">
        <v>1.9419999999999999</v>
      </c>
      <c r="L481" s="3">
        <v>1.952</v>
      </c>
      <c r="M481" s="3">
        <v>1.9630000000000001</v>
      </c>
      <c r="N481" s="3">
        <v>1.9770000000000001</v>
      </c>
      <c r="O481" s="3">
        <v>1.9830000000000001</v>
      </c>
      <c r="P481" s="3">
        <v>1.9930000000000001</v>
      </c>
      <c r="Q481" s="3">
        <v>2.0019999999999998</v>
      </c>
      <c r="R481" s="3">
        <v>2.0099999999999998</v>
      </c>
      <c r="S481" s="3">
        <v>2.016</v>
      </c>
      <c r="T481" s="3">
        <v>2.0219999999999998</v>
      </c>
      <c r="U481" s="3">
        <v>2.0259999999999998</v>
      </c>
      <c r="V481" s="3">
        <v>2.0329999999999999</v>
      </c>
      <c r="W481" s="3">
        <v>2.0369999999999999</v>
      </c>
      <c r="X481" s="3">
        <v>2.0419999999999998</v>
      </c>
      <c r="Y481" s="3">
        <v>2.0449999999999999</v>
      </c>
      <c r="Z481" s="3">
        <v>2.0489999999999999</v>
      </c>
      <c r="AA481" s="3">
        <v>2.0529999999999999</v>
      </c>
      <c r="AB481" s="3">
        <v>2.0569999999999999</v>
      </c>
      <c r="AC481" s="3">
        <v>2.06</v>
      </c>
      <c r="AD481" s="3">
        <v>2.0619999999999998</v>
      </c>
      <c r="AE481" s="3">
        <v>2.0659999999999998</v>
      </c>
      <c r="AF481" s="3">
        <v>2.069</v>
      </c>
      <c r="AG481" s="3">
        <v>2.073</v>
      </c>
      <c r="AH481" s="3">
        <v>2.0760000000000001</v>
      </c>
      <c r="AI481" s="3">
        <v>2014</v>
      </c>
      <c r="AL481" t="s">
        <v>17</v>
      </c>
      <c r="AM481" t="s">
        <v>18</v>
      </c>
      <c r="AN481" t="s">
        <v>311</v>
      </c>
      <c r="AQ481" t="s">
        <v>16</v>
      </c>
    </row>
    <row r="482" spans="1:43" ht="15.6" x14ac:dyDescent="0.3">
      <c r="A482" t="s">
        <v>312</v>
      </c>
      <c r="B482" t="s">
        <v>313</v>
      </c>
      <c r="C482" s="5">
        <f t="shared" si="199"/>
        <v>24.914999999999999</v>
      </c>
      <c r="G482" s="3">
        <v>11.545999999999999</v>
      </c>
      <c r="H482" s="3"/>
      <c r="I482" s="3">
        <v>11.898</v>
      </c>
      <c r="J482" s="3">
        <v>12.263999999999999</v>
      </c>
      <c r="K482" s="3">
        <v>12.644</v>
      </c>
      <c r="L482" s="3">
        <v>13.04</v>
      </c>
      <c r="M482" s="3">
        <v>13.452999999999999</v>
      </c>
      <c r="N482" s="3">
        <v>13.882999999999999</v>
      </c>
      <c r="O482" s="3">
        <v>14.329000000000001</v>
      </c>
      <c r="P482" s="3">
        <v>14.79</v>
      </c>
      <c r="Q482" s="3">
        <v>15.263</v>
      </c>
      <c r="R482" s="3">
        <v>15.744999999999999</v>
      </c>
      <c r="S482" s="3">
        <v>16.236000000000001</v>
      </c>
      <c r="T482" s="3">
        <v>16.736000000000001</v>
      </c>
      <c r="U482" s="3">
        <v>17.245000000000001</v>
      </c>
      <c r="V482" s="3">
        <v>17.763000000000002</v>
      </c>
      <c r="W482" s="3">
        <v>18.29</v>
      </c>
      <c r="X482" s="3">
        <v>18.826000000000001</v>
      </c>
      <c r="Y482" s="3">
        <v>19.370999999999999</v>
      </c>
      <c r="Z482" s="3">
        <v>19.927</v>
      </c>
      <c r="AA482" s="3">
        <v>20.495999999999999</v>
      </c>
      <c r="AB482" s="3">
        <v>21.08</v>
      </c>
      <c r="AC482" s="3">
        <v>21.678999999999998</v>
      </c>
      <c r="AD482" s="3">
        <v>22.294</v>
      </c>
      <c r="AE482" s="3">
        <v>22.925000000000001</v>
      </c>
      <c r="AF482" s="3">
        <v>23.571999999999999</v>
      </c>
      <c r="AG482" s="3">
        <v>24.234999999999999</v>
      </c>
      <c r="AH482" s="3">
        <v>24.914999999999999</v>
      </c>
      <c r="AI482" s="3">
        <v>2006</v>
      </c>
      <c r="AL482" t="s">
        <v>17</v>
      </c>
      <c r="AM482" t="s">
        <v>18</v>
      </c>
      <c r="AN482" t="s">
        <v>314</v>
      </c>
      <c r="AQ482" t="s">
        <v>16</v>
      </c>
    </row>
    <row r="483" spans="1:43" ht="15.6" x14ac:dyDescent="0.3">
      <c r="A483" t="s">
        <v>315</v>
      </c>
      <c r="B483" t="s">
        <v>316</v>
      </c>
      <c r="C483" s="5">
        <f t="shared" si="199"/>
        <v>18.632000000000001</v>
      </c>
      <c r="G483" s="3">
        <v>10.039</v>
      </c>
      <c r="H483" s="3"/>
      <c r="I483" s="3">
        <v>10.275</v>
      </c>
      <c r="J483" s="3">
        <v>10.4</v>
      </c>
      <c r="K483" s="3">
        <v>10.461</v>
      </c>
      <c r="L483" s="3">
        <v>10.532999999999999</v>
      </c>
      <c r="M483" s="3">
        <v>10.666</v>
      </c>
      <c r="N483" s="3">
        <v>10.875999999999999</v>
      </c>
      <c r="O483" s="3">
        <v>11.148</v>
      </c>
      <c r="P483" s="3">
        <v>11.458</v>
      </c>
      <c r="Q483" s="3">
        <v>11.773999999999999</v>
      </c>
      <c r="R483" s="3">
        <v>12.07</v>
      </c>
      <c r="S483" s="3">
        <v>12.343</v>
      </c>
      <c r="T483" s="3">
        <v>12.813000000000001</v>
      </c>
      <c r="U483" s="3">
        <v>13.098000000000001</v>
      </c>
      <c r="V483" s="3">
        <v>13.385</v>
      </c>
      <c r="W483" s="3">
        <v>13.654</v>
      </c>
      <c r="X483" s="3">
        <v>14.042999999999999</v>
      </c>
      <c r="Y483" s="3">
        <v>14.439</v>
      </c>
      <c r="Z483" s="3">
        <v>14.846</v>
      </c>
      <c r="AA483" s="3">
        <v>15.273999999999999</v>
      </c>
      <c r="AB483" s="3">
        <v>15.714</v>
      </c>
      <c r="AC483" s="3">
        <v>16.166</v>
      </c>
      <c r="AD483" s="3">
        <v>16.632000000000001</v>
      </c>
      <c r="AE483" s="3">
        <v>17.111000000000001</v>
      </c>
      <c r="AF483" s="3">
        <v>17.603999999999999</v>
      </c>
      <c r="AG483" s="3">
        <v>18.111000000000001</v>
      </c>
      <c r="AH483" s="3">
        <v>18.632000000000001</v>
      </c>
      <c r="AI483" s="3">
        <v>2014</v>
      </c>
      <c r="AL483" t="s">
        <v>17</v>
      </c>
      <c r="AM483" t="s">
        <v>18</v>
      </c>
      <c r="AN483" t="s">
        <v>317</v>
      </c>
      <c r="AQ483" t="s">
        <v>16</v>
      </c>
    </row>
    <row r="484" spans="1:43" ht="15.6" x14ac:dyDescent="0.3">
      <c r="A484" t="s">
        <v>318</v>
      </c>
      <c r="B484" t="s">
        <v>319</v>
      </c>
      <c r="C484" s="5">
        <f t="shared" si="199"/>
        <v>31.649000000000001</v>
      </c>
      <c r="G484" s="3">
        <v>18.266999999999999</v>
      </c>
      <c r="H484" s="3"/>
      <c r="I484" s="3">
        <v>18.547000000000001</v>
      </c>
      <c r="J484" s="3">
        <v>19.068000000000001</v>
      </c>
      <c r="K484" s="3">
        <v>19.602</v>
      </c>
      <c r="L484" s="3">
        <v>20.141999999999999</v>
      </c>
      <c r="M484" s="3">
        <v>20.681999999999999</v>
      </c>
      <c r="N484" s="3">
        <v>21.222999999999999</v>
      </c>
      <c r="O484" s="3">
        <v>21.768999999999998</v>
      </c>
      <c r="P484" s="3">
        <v>22.334</v>
      </c>
      <c r="Q484" s="3">
        <v>22.91</v>
      </c>
      <c r="R484" s="3">
        <v>23.495000000000001</v>
      </c>
      <c r="S484" s="3">
        <v>24.123000000000001</v>
      </c>
      <c r="T484" s="3">
        <v>24.727</v>
      </c>
      <c r="U484" s="3">
        <v>25.32</v>
      </c>
      <c r="V484" s="3">
        <v>25.905000000000001</v>
      </c>
      <c r="W484" s="3">
        <v>26.477</v>
      </c>
      <c r="X484" s="3">
        <v>26.832000000000001</v>
      </c>
      <c r="Y484" s="3">
        <v>27.1</v>
      </c>
      <c r="Z484" s="3">
        <v>27.6</v>
      </c>
      <c r="AA484" s="3">
        <v>28.082000000000001</v>
      </c>
      <c r="AB484" s="3">
        <v>28.588999999999999</v>
      </c>
      <c r="AC484" s="3">
        <v>29.062000000000001</v>
      </c>
      <c r="AD484" s="3">
        <v>29.518000000000001</v>
      </c>
      <c r="AE484" s="3">
        <v>29.948</v>
      </c>
      <c r="AF484" s="3">
        <v>30.6</v>
      </c>
      <c r="AG484" s="3">
        <v>31.12</v>
      </c>
      <c r="AH484" s="3">
        <v>31.649000000000001</v>
      </c>
      <c r="AI484" s="3">
        <v>2014</v>
      </c>
      <c r="AL484" t="s">
        <v>17</v>
      </c>
      <c r="AM484" t="s">
        <v>18</v>
      </c>
      <c r="AN484" t="s">
        <v>320</v>
      </c>
      <c r="AQ484" t="s">
        <v>16</v>
      </c>
    </row>
    <row r="485" spans="1:43" ht="15.6" x14ac:dyDescent="0.3">
      <c r="A485" t="s">
        <v>321</v>
      </c>
      <c r="B485" t="s">
        <v>322</v>
      </c>
      <c r="C485" s="5">
        <f t="shared" si="199"/>
        <v>0.35399999999999998</v>
      </c>
      <c r="G485" s="3">
        <v>0.21199999999999999</v>
      </c>
      <c r="H485" s="3"/>
      <c r="I485" s="3">
        <v>0.222</v>
      </c>
      <c r="J485" s="3">
        <v>0.22800000000000001</v>
      </c>
      <c r="K485" s="3">
        <v>0.23400000000000001</v>
      </c>
      <c r="L485" s="3">
        <v>0.24</v>
      </c>
      <c r="M485" s="3">
        <v>0.245</v>
      </c>
      <c r="N485" s="3">
        <v>0.25</v>
      </c>
      <c r="O485" s="3">
        <v>0.255</v>
      </c>
      <c r="P485" s="3">
        <v>0.26100000000000001</v>
      </c>
      <c r="Q485" s="3">
        <v>0.26600000000000001</v>
      </c>
      <c r="R485" s="3">
        <v>0.27</v>
      </c>
      <c r="S485" s="3">
        <v>0.27600000000000002</v>
      </c>
      <c r="T485" s="3">
        <v>0.28100000000000003</v>
      </c>
      <c r="U485" s="3">
        <v>0.28499999999999998</v>
      </c>
      <c r="V485" s="3">
        <v>0.28899999999999998</v>
      </c>
      <c r="W485" s="3">
        <v>0.29399999999999998</v>
      </c>
      <c r="X485" s="3">
        <v>0.29899999999999999</v>
      </c>
      <c r="Y485" s="3">
        <v>0.30499999999999999</v>
      </c>
      <c r="Z485" s="3">
        <v>0.31</v>
      </c>
      <c r="AA485" s="3">
        <v>0.315</v>
      </c>
      <c r="AB485" s="3">
        <v>0.32</v>
      </c>
      <c r="AC485" s="3">
        <v>0.32500000000000001</v>
      </c>
      <c r="AD485" s="3">
        <v>0.33100000000000002</v>
      </c>
      <c r="AE485" s="3">
        <v>0.33600000000000002</v>
      </c>
      <c r="AF485" s="3">
        <v>0.34200000000000003</v>
      </c>
      <c r="AG485" s="3">
        <v>0.34799999999999998</v>
      </c>
      <c r="AH485" s="3">
        <v>0.35399999999999998</v>
      </c>
      <c r="AI485" s="3">
        <v>2006</v>
      </c>
      <c r="AL485" t="s">
        <v>17</v>
      </c>
      <c r="AM485" t="s">
        <v>18</v>
      </c>
      <c r="AN485" t="s">
        <v>323</v>
      </c>
      <c r="AQ485" t="s">
        <v>16</v>
      </c>
    </row>
    <row r="486" spans="1:43" ht="15.6" x14ac:dyDescent="0.3">
      <c r="A486" t="s">
        <v>324</v>
      </c>
      <c r="B486" t="s">
        <v>325</v>
      </c>
      <c r="C486" s="5">
        <f t="shared" si="199"/>
        <v>16.817</v>
      </c>
      <c r="G486" s="3">
        <v>7.9640000000000004</v>
      </c>
      <c r="H486" s="3"/>
      <c r="I486" s="3">
        <v>8.1300000000000008</v>
      </c>
      <c r="J486" s="3">
        <v>8.3230000000000004</v>
      </c>
      <c r="K486" s="3">
        <v>8.5350000000000001</v>
      </c>
      <c r="L486" s="3">
        <v>8.7590000000000003</v>
      </c>
      <c r="M486" s="3">
        <v>8.9890000000000008</v>
      </c>
      <c r="N486" s="3">
        <v>9.2219999999999995</v>
      </c>
      <c r="O486" s="3">
        <v>9.4619999999999997</v>
      </c>
      <c r="P486" s="3">
        <v>9.7119999999999997</v>
      </c>
      <c r="Q486" s="3">
        <v>9.9770000000000003</v>
      </c>
      <c r="R486" s="3">
        <v>10.260999999999999</v>
      </c>
      <c r="S486" s="3">
        <v>10.563000000000001</v>
      </c>
      <c r="T486" s="3">
        <v>10.882999999999999</v>
      </c>
      <c r="U486" s="3">
        <v>11.22</v>
      </c>
      <c r="V486" s="3">
        <v>11.573</v>
      </c>
      <c r="W486" s="3">
        <v>11.941000000000001</v>
      </c>
      <c r="X486" s="3">
        <v>12.326000000000001</v>
      </c>
      <c r="Y486" s="3">
        <v>12.726000000000001</v>
      </c>
      <c r="Z486" s="3">
        <v>13.138</v>
      </c>
      <c r="AA486" s="3">
        <v>13.558999999999999</v>
      </c>
      <c r="AB486" s="3">
        <v>13.986000000000001</v>
      </c>
      <c r="AC486" s="3">
        <v>14.417</v>
      </c>
      <c r="AD486" s="3">
        <v>14.853999999999999</v>
      </c>
      <c r="AE486" s="3">
        <v>15.302</v>
      </c>
      <c r="AF486" s="3">
        <v>15.791</v>
      </c>
      <c r="AG486" s="3">
        <v>16.295000000000002</v>
      </c>
      <c r="AH486" s="3">
        <v>16.817</v>
      </c>
      <c r="AI486" s="3">
        <v>2010</v>
      </c>
      <c r="AL486" t="s">
        <v>17</v>
      </c>
      <c r="AM486" t="s">
        <v>18</v>
      </c>
      <c r="AN486" t="s">
        <v>326</v>
      </c>
      <c r="AQ486" t="s">
        <v>16</v>
      </c>
    </row>
    <row r="487" spans="1:43" ht="15.6" x14ac:dyDescent="0.3">
      <c r="A487" t="s">
        <v>327</v>
      </c>
      <c r="B487" t="s">
        <v>328</v>
      </c>
      <c r="C487" s="5">
        <f t="shared" si="199"/>
        <v>0.42799999999999999</v>
      </c>
      <c r="G487" s="3">
        <v>0.35199999999999998</v>
      </c>
      <c r="H487" s="3"/>
      <c r="I487" s="3">
        <v>0.35599999999999998</v>
      </c>
      <c r="J487" s="3">
        <v>0.36</v>
      </c>
      <c r="K487" s="3">
        <v>0.36299999999999999</v>
      </c>
      <c r="L487" s="3">
        <v>0.36599999999999999</v>
      </c>
      <c r="M487" s="3">
        <v>0.36899999999999999</v>
      </c>
      <c r="N487" s="3">
        <v>0.371</v>
      </c>
      <c r="O487" s="3">
        <v>0.374</v>
      </c>
      <c r="P487" s="3">
        <v>0.377</v>
      </c>
      <c r="Q487" s="3">
        <v>0.379</v>
      </c>
      <c r="R487" s="3">
        <v>0.38</v>
      </c>
      <c r="S487" s="3">
        <v>0.39100000000000001</v>
      </c>
      <c r="T487" s="3">
        <v>0.39500000000000002</v>
      </c>
      <c r="U487" s="3">
        <v>0.39700000000000002</v>
      </c>
      <c r="V487" s="3">
        <v>0.4</v>
      </c>
      <c r="W487" s="3">
        <v>0.40300000000000002</v>
      </c>
      <c r="X487" s="3">
        <v>0.40500000000000003</v>
      </c>
      <c r="Y487" s="3">
        <v>0.40600000000000003</v>
      </c>
      <c r="Z487" s="3">
        <v>0.40799999999999997</v>
      </c>
      <c r="AA487" s="3">
        <v>0.41099999999999998</v>
      </c>
      <c r="AB487" s="3">
        <v>0.41399999999999998</v>
      </c>
      <c r="AC487" s="3">
        <v>0.41499999999999998</v>
      </c>
      <c r="AD487" s="3">
        <v>0.41799999999999998</v>
      </c>
      <c r="AE487" s="3">
        <v>0.42099999999999999</v>
      </c>
      <c r="AF487" s="3">
        <v>0.42499999999999999</v>
      </c>
      <c r="AG487" s="3">
        <v>0.42699999999999999</v>
      </c>
      <c r="AH487" s="3">
        <v>0.42799999999999999</v>
      </c>
      <c r="AI487" s="3">
        <v>2013</v>
      </c>
      <c r="AL487" t="s">
        <v>17</v>
      </c>
      <c r="AM487" t="s">
        <v>18</v>
      </c>
      <c r="AN487" t="s">
        <v>329</v>
      </c>
      <c r="AQ487" t="s">
        <v>16</v>
      </c>
    </row>
    <row r="488" spans="1:43" ht="15.6" x14ac:dyDescent="0.3">
      <c r="A488" t="s">
        <v>330</v>
      </c>
      <c r="B488" t="s">
        <v>331</v>
      </c>
      <c r="C488" s="5">
        <f t="shared" si="199"/>
        <v>5.6000000000000001E-2</v>
      </c>
      <c r="G488" s="3" t="s">
        <v>12</v>
      </c>
      <c r="H488" s="3"/>
      <c r="I488" s="3" t="s">
        <v>12</v>
      </c>
      <c r="J488" s="3" t="s">
        <v>12</v>
      </c>
      <c r="K488" s="3" t="s">
        <v>12</v>
      </c>
      <c r="L488" s="3" t="s">
        <v>12</v>
      </c>
      <c r="M488" s="3" t="s">
        <v>12</v>
      </c>
      <c r="N488" s="3" t="s">
        <v>12</v>
      </c>
      <c r="O488" s="3">
        <v>4.9000000000000002E-2</v>
      </c>
      <c r="P488" s="3">
        <v>0.05</v>
      </c>
      <c r="Q488" s="3">
        <v>5.0999999999999997E-2</v>
      </c>
      <c r="R488" s="3">
        <v>5.0999999999999997E-2</v>
      </c>
      <c r="S488" s="3">
        <v>5.0999999999999997E-2</v>
      </c>
      <c r="T488" s="3">
        <v>0.05</v>
      </c>
      <c r="U488" s="3">
        <v>0.05</v>
      </c>
      <c r="V488" s="3">
        <v>0.05</v>
      </c>
      <c r="W488" s="3">
        <v>5.0999999999999997E-2</v>
      </c>
      <c r="X488" s="3">
        <v>5.0999999999999997E-2</v>
      </c>
      <c r="Y488" s="3">
        <v>5.1999999999999998E-2</v>
      </c>
      <c r="Z488" s="3">
        <v>5.1999999999999998E-2</v>
      </c>
      <c r="AA488" s="3">
        <v>5.1999999999999998E-2</v>
      </c>
      <c r="AB488" s="3">
        <v>5.2999999999999999E-2</v>
      </c>
      <c r="AC488" s="3">
        <v>5.2999999999999999E-2</v>
      </c>
      <c r="AD488" s="3">
        <v>5.2999999999999999E-2</v>
      </c>
      <c r="AE488" s="3">
        <v>5.3999999999999999E-2</v>
      </c>
      <c r="AF488" s="3">
        <v>5.3999999999999999E-2</v>
      </c>
      <c r="AG488" s="3">
        <v>5.5E-2</v>
      </c>
      <c r="AH488" s="3">
        <v>5.6000000000000001E-2</v>
      </c>
      <c r="AI488" s="3">
        <v>2013</v>
      </c>
      <c r="AL488" t="s">
        <v>17</v>
      </c>
      <c r="AM488" t="s">
        <v>18</v>
      </c>
      <c r="AN488" t="s">
        <v>332</v>
      </c>
      <c r="AQ488" t="s">
        <v>16</v>
      </c>
    </row>
    <row r="489" spans="1:43" ht="15.6" x14ac:dyDescent="0.3">
      <c r="A489" t="s">
        <v>333</v>
      </c>
      <c r="B489" t="s">
        <v>334</v>
      </c>
      <c r="C489" s="5">
        <f t="shared" si="199"/>
        <v>3.794</v>
      </c>
      <c r="G489" s="3">
        <v>1.996</v>
      </c>
      <c r="H489" s="3"/>
      <c r="I489" s="3">
        <v>2.0499999999999998</v>
      </c>
      <c r="J489" s="3">
        <v>2.1080000000000001</v>
      </c>
      <c r="K489" s="3">
        <v>2.1669999999999998</v>
      </c>
      <c r="L489" s="3">
        <v>2.2280000000000002</v>
      </c>
      <c r="M489" s="3">
        <v>2.2919999999999998</v>
      </c>
      <c r="N489" s="3">
        <v>2.3580000000000001</v>
      </c>
      <c r="O489" s="3">
        <v>2.4249999999999998</v>
      </c>
      <c r="P489" s="3">
        <v>2.4950000000000001</v>
      </c>
      <c r="Q489" s="3">
        <v>2.5680000000000001</v>
      </c>
      <c r="R489" s="3">
        <v>2.6429999999999998</v>
      </c>
      <c r="S489" s="3">
        <v>2.72</v>
      </c>
      <c r="T489" s="3">
        <v>2.8</v>
      </c>
      <c r="U489" s="3">
        <v>2.8820000000000001</v>
      </c>
      <c r="V489" s="3">
        <v>2.9649999999999999</v>
      </c>
      <c r="W489" s="3">
        <v>3.0470000000000002</v>
      </c>
      <c r="X489" s="3">
        <v>2.9529999999999998</v>
      </c>
      <c r="Y489" s="3">
        <v>3.036</v>
      </c>
      <c r="Z489" s="3">
        <v>3.1190000000000002</v>
      </c>
      <c r="AA489" s="3">
        <v>3.202</v>
      </c>
      <c r="AB489" s="3">
        <v>3.2850000000000001</v>
      </c>
      <c r="AC489" s="3">
        <v>3.3690000000000002</v>
      </c>
      <c r="AD489" s="3">
        <v>3.4540000000000002</v>
      </c>
      <c r="AE489" s="3">
        <v>3.5369999999999999</v>
      </c>
      <c r="AF489" s="3">
        <v>3.621</v>
      </c>
      <c r="AG489" s="3">
        <v>3.706</v>
      </c>
      <c r="AH489" s="3">
        <v>3.794</v>
      </c>
      <c r="AI489" s="3">
        <v>2012</v>
      </c>
      <c r="AL489" t="s">
        <v>17</v>
      </c>
      <c r="AM489" t="s">
        <v>18</v>
      </c>
      <c r="AN489" t="s">
        <v>335</v>
      </c>
      <c r="AQ489" t="s">
        <v>16</v>
      </c>
    </row>
    <row r="490" spans="1:43" ht="15.6" x14ac:dyDescent="0.3">
      <c r="A490" t="s">
        <v>336</v>
      </c>
      <c r="B490" t="s">
        <v>337</v>
      </c>
      <c r="C490" s="5">
        <f t="shared" si="199"/>
        <v>1.2589999999999999</v>
      </c>
      <c r="G490" s="3">
        <v>1.0589999999999999</v>
      </c>
      <c r="H490" s="3"/>
      <c r="I490" s="3">
        <v>1.07</v>
      </c>
      <c r="J490" s="3">
        <v>1.0840000000000001</v>
      </c>
      <c r="K490" s="3">
        <v>1.0960000000000001</v>
      </c>
      <c r="L490" s="3">
        <v>1.111</v>
      </c>
      <c r="M490" s="3">
        <v>1.125</v>
      </c>
      <c r="N490" s="3">
        <v>1.1379999999999999</v>
      </c>
      <c r="O490" s="3">
        <v>1.1499999999999999</v>
      </c>
      <c r="P490" s="3">
        <v>1.1619999999999999</v>
      </c>
      <c r="Q490" s="3">
        <v>1.1739999999999999</v>
      </c>
      <c r="R490" s="3">
        <v>1.1859999999999999</v>
      </c>
      <c r="S490" s="3">
        <v>1.1970000000000001</v>
      </c>
      <c r="T490" s="3">
        <v>1.2050000000000001</v>
      </c>
      <c r="U490" s="3">
        <v>1.2130000000000001</v>
      </c>
      <c r="V490" s="3">
        <v>1.2210000000000001</v>
      </c>
      <c r="W490" s="3">
        <v>1.228</v>
      </c>
      <c r="X490" s="3">
        <v>1.234</v>
      </c>
      <c r="Y490" s="3">
        <v>1.24</v>
      </c>
      <c r="Z490" s="3">
        <v>1.244</v>
      </c>
      <c r="AA490" s="3">
        <v>1.2470000000000001</v>
      </c>
      <c r="AB490" s="3">
        <v>1.25</v>
      </c>
      <c r="AC490" s="3">
        <v>1.252</v>
      </c>
      <c r="AD490" s="3">
        <v>1.256</v>
      </c>
      <c r="AE490" s="3">
        <v>1.2589999999999999</v>
      </c>
      <c r="AF490" s="3">
        <v>1.2589999999999999</v>
      </c>
      <c r="AG490" s="3">
        <v>1.2589999999999999</v>
      </c>
      <c r="AH490" s="3">
        <v>1.2589999999999999</v>
      </c>
      <c r="AI490" s="3">
        <v>2012</v>
      </c>
      <c r="AL490" t="s">
        <v>17</v>
      </c>
      <c r="AM490" t="s">
        <v>18</v>
      </c>
      <c r="AN490" t="s">
        <v>338</v>
      </c>
      <c r="AQ490" t="s">
        <v>16</v>
      </c>
    </row>
    <row r="491" spans="1:43" ht="15.6" x14ac:dyDescent="0.3">
      <c r="A491" t="s">
        <v>339</v>
      </c>
      <c r="B491" t="s">
        <v>340</v>
      </c>
      <c r="C491" s="5">
        <f t="shared" si="199"/>
        <v>122.47499999999999</v>
      </c>
      <c r="G491" s="3">
        <v>87.069000000000003</v>
      </c>
      <c r="H491" s="3"/>
      <c r="I491" s="3">
        <v>88.635000000000005</v>
      </c>
      <c r="J491" s="3">
        <v>90.137</v>
      </c>
      <c r="K491" s="3">
        <v>91.605000000000004</v>
      </c>
      <c r="L491" s="3">
        <v>93.058999999999997</v>
      </c>
      <c r="M491" s="3">
        <v>94.495000000000005</v>
      </c>
      <c r="N491" s="3">
        <v>95.881</v>
      </c>
      <c r="O491" s="3">
        <v>97.209000000000003</v>
      </c>
      <c r="P491" s="3">
        <v>98.49</v>
      </c>
      <c r="Q491" s="3">
        <v>99.710999999999999</v>
      </c>
      <c r="R491" s="3">
        <v>100.9</v>
      </c>
      <c r="S491" s="3">
        <v>102.127</v>
      </c>
      <c r="T491" s="3">
        <v>103.423</v>
      </c>
      <c r="U491" s="3">
        <v>104.72499999999999</v>
      </c>
      <c r="V491" s="3">
        <v>105.956</v>
      </c>
      <c r="W491" s="3">
        <v>107.15600000000001</v>
      </c>
      <c r="X491" s="3">
        <v>108.417</v>
      </c>
      <c r="Y491" s="3">
        <v>109.79600000000001</v>
      </c>
      <c r="Z491" s="3">
        <v>111.304</v>
      </c>
      <c r="AA491" s="3">
        <v>112.849</v>
      </c>
      <c r="AB491" s="3">
        <v>114.292</v>
      </c>
      <c r="AC491" s="3">
        <v>115.685</v>
      </c>
      <c r="AD491" s="3">
        <v>117.05500000000001</v>
      </c>
      <c r="AE491" s="3">
        <v>118.39700000000001</v>
      </c>
      <c r="AF491" s="3">
        <v>119.715</v>
      </c>
      <c r="AG491" s="3">
        <v>121.087</v>
      </c>
      <c r="AH491" s="3">
        <v>122.47499999999999</v>
      </c>
      <c r="AI491" s="3">
        <v>2014</v>
      </c>
      <c r="AL491" t="s">
        <v>17</v>
      </c>
      <c r="AM491" t="s">
        <v>18</v>
      </c>
      <c r="AN491" t="s">
        <v>341</v>
      </c>
      <c r="AQ491" t="s">
        <v>16</v>
      </c>
    </row>
    <row r="492" spans="1:43" ht="15.6" x14ac:dyDescent="0.3">
      <c r="A492" t="s">
        <v>342</v>
      </c>
      <c r="B492" t="s">
        <v>343</v>
      </c>
      <c r="C492" s="5">
        <f t="shared" si="199"/>
        <v>0.10299999999999999</v>
      </c>
      <c r="G492" s="3" t="s">
        <v>12</v>
      </c>
      <c r="H492" s="3"/>
      <c r="I492" s="3" t="s">
        <v>12</v>
      </c>
      <c r="J492" s="3" t="s">
        <v>12</v>
      </c>
      <c r="K492" s="3" t="s">
        <v>12</v>
      </c>
      <c r="L492" s="3" t="s">
        <v>12</v>
      </c>
      <c r="M492" s="3">
        <v>0.106</v>
      </c>
      <c r="N492" s="3">
        <v>0.106</v>
      </c>
      <c r="O492" s="3">
        <v>0.106</v>
      </c>
      <c r="P492" s="3">
        <v>0.107</v>
      </c>
      <c r="Q492" s="3">
        <v>0.107</v>
      </c>
      <c r="R492" s="3">
        <v>0.107</v>
      </c>
      <c r="S492" s="3">
        <v>0.107</v>
      </c>
      <c r="T492" s="3">
        <v>0.106</v>
      </c>
      <c r="U492" s="3">
        <v>0.106</v>
      </c>
      <c r="V492" s="3">
        <v>0.106</v>
      </c>
      <c r="W492" s="3">
        <v>0.106</v>
      </c>
      <c r="X492" s="3">
        <v>0.105</v>
      </c>
      <c r="Y492" s="3">
        <v>0.104</v>
      </c>
      <c r="Z492" s="3">
        <v>0.104</v>
      </c>
      <c r="AA492" s="3">
        <v>0.10299999999999999</v>
      </c>
      <c r="AB492" s="3">
        <v>0.10299999999999999</v>
      </c>
      <c r="AC492" s="3">
        <v>0.104</v>
      </c>
      <c r="AD492" s="3">
        <v>0.104</v>
      </c>
      <c r="AE492" s="3">
        <v>0.104</v>
      </c>
      <c r="AF492" s="3">
        <v>0.104</v>
      </c>
      <c r="AG492" s="3">
        <v>0.10299999999999999</v>
      </c>
      <c r="AH492" s="3">
        <v>0.10299999999999999</v>
      </c>
      <c r="AI492" s="3">
        <v>2013</v>
      </c>
      <c r="AL492" t="s">
        <v>17</v>
      </c>
      <c r="AM492" t="s">
        <v>18</v>
      </c>
      <c r="AN492" t="s">
        <v>344</v>
      </c>
      <c r="AQ492" t="s">
        <v>16</v>
      </c>
    </row>
    <row r="493" spans="1:43" ht="15.6" x14ac:dyDescent="0.3">
      <c r="A493" t="s">
        <v>345</v>
      </c>
      <c r="B493" t="s">
        <v>346</v>
      </c>
      <c r="C493" s="5">
        <f t="shared" si="199"/>
        <v>3.5539999999999998</v>
      </c>
      <c r="G493" s="3" t="s">
        <v>12</v>
      </c>
      <c r="H493" s="3"/>
      <c r="I493" s="3" t="s">
        <v>12</v>
      </c>
      <c r="J493" s="3">
        <v>4.4000000000000004</v>
      </c>
      <c r="K493" s="3">
        <v>4.4000000000000004</v>
      </c>
      <c r="L493" s="3">
        <v>3.609</v>
      </c>
      <c r="M493" s="3">
        <v>4.3460000000000001</v>
      </c>
      <c r="N493" s="3">
        <v>4.3319999999999999</v>
      </c>
      <c r="O493" s="3">
        <v>4.3179999999999996</v>
      </c>
      <c r="P493" s="3">
        <v>3.6560000000000001</v>
      </c>
      <c r="Q493" s="3">
        <v>3.65</v>
      </c>
      <c r="R493" s="3">
        <v>3.6440000000000001</v>
      </c>
      <c r="S493" s="3">
        <v>3.6349999999999998</v>
      </c>
      <c r="T493" s="3">
        <v>3.6280000000000001</v>
      </c>
      <c r="U493" s="3">
        <v>3.6179999999999999</v>
      </c>
      <c r="V493" s="3">
        <v>3.6070000000000002</v>
      </c>
      <c r="W493" s="3">
        <v>3.6</v>
      </c>
      <c r="X493" s="3">
        <v>3.59</v>
      </c>
      <c r="Y493" s="3">
        <v>3.581</v>
      </c>
      <c r="Z493" s="3">
        <v>3.573</v>
      </c>
      <c r="AA493" s="3">
        <v>3.5680000000000001</v>
      </c>
      <c r="AB493" s="3">
        <v>3.5640000000000001</v>
      </c>
      <c r="AC493" s="3">
        <v>3.56</v>
      </c>
      <c r="AD493" s="3">
        <v>3.56</v>
      </c>
      <c r="AE493" s="3">
        <v>3.5590000000000002</v>
      </c>
      <c r="AF493" s="3">
        <v>3.5579999999999998</v>
      </c>
      <c r="AG493" s="3">
        <v>3.556</v>
      </c>
      <c r="AH493" s="3">
        <v>3.5539999999999998</v>
      </c>
      <c r="AI493" s="3">
        <v>2013</v>
      </c>
      <c r="AL493" t="s">
        <v>17</v>
      </c>
      <c r="AM493" t="s">
        <v>18</v>
      </c>
      <c r="AN493" t="s">
        <v>347</v>
      </c>
      <c r="AQ493" t="s">
        <v>16</v>
      </c>
    </row>
    <row r="494" spans="1:43" ht="15.6" x14ac:dyDescent="0.3">
      <c r="A494" t="s">
        <v>348</v>
      </c>
      <c r="B494" t="s">
        <v>349</v>
      </c>
      <c r="C494" s="5">
        <f t="shared" si="199"/>
        <v>3.0139999999999998</v>
      </c>
      <c r="G494" s="3">
        <v>2.0710000000000002</v>
      </c>
      <c r="H494" s="3"/>
      <c r="I494" s="3">
        <v>2.121</v>
      </c>
      <c r="J494" s="3">
        <v>2.161</v>
      </c>
      <c r="K494" s="3">
        <v>2.181</v>
      </c>
      <c r="L494" s="3">
        <v>2.202</v>
      </c>
      <c r="M494" s="3">
        <v>2.2349999999999999</v>
      </c>
      <c r="N494" s="3">
        <v>2.2669999999999999</v>
      </c>
      <c r="O494" s="3">
        <v>2.2970000000000002</v>
      </c>
      <c r="P494" s="3">
        <v>2.3279999999999998</v>
      </c>
      <c r="Q494" s="3">
        <v>2.359</v>
      </c>
      <c r="R494" s="3">
        <v>2.391</v>
      </c>
      <c r="S494" s="3">
        <v>2.4249999999999998</v>
      </c>
      <c r="T494" s="3">
        <v>2.4590000000000001</v>
      </c>
      <c r="U494" s="3">
        <v>2.4900000000000002</v>
      </c>
      <c r="V494" s="3">
        <v>2.5190000000000001</v>
      </c>
      <c r="W494" s="3">
        <v>2.548</v>
      </c>
      <c r="X494" s="3">
        <v>2.5790000000000002</v>
      </c>
      <c r="Y494" s="3">
        <v>2.6150000000000002</v>
      </c>
      <c r="Z494" s="3">
        <v>2.6589999999999998</v>
      </c>
      <c r="AA494" s="3">
        <v>2.71</v>
      </c>
      <c r="AB494" s="3">
        <v>2.7549999999999999</v>
      </c>
      <c r="AC494" s="3">
        <v>2.786</v>
      </c>
      <c r="AD494" s="3">
        <v>2.84</v>
      </c>
      <c r="AE494" s="3">
        <v>2.8820000000000001</v>
      </c>
      <c r="AF494" s="3">
        <v>2.9249999999999998</v>
      </c>
      <c r="AG494" s="3">
        <v>2.9689999999999999</v>
      </c>
      <c r="AH494" s="3">
        <v>3.0139999999999998</v>
      </c>
      <c r="AI494" s="3">
        <v>2014</v>
      </c>
      <c r="AL494" t="s">
        <v>17</v>
      </c>
      <c r="AM494" t="s">
        <v>18</v>
      </c>
      <c r="AN494" t="s">
        <v>350</v>
      </c>
      <c r="AQ494" t="s">
        <v>16</v>
      </c>
    </row>
    <row r="495" spans="1:43" ht="15.6" x14ac:dyDescent="0.3">
      <c r="A495" t="s">
        <v>351</v>
      </c>
      <c r="B495" t="s">
        <v>352</v>
      </c>
      <c r="C495" s="5">
        <f t="shared" si="199"/>
        <v>0.627</v>
      </c>
      <c r="G495" s="3" t="s">
        <v>12</v>
      </c>
      <c r="H495" s="3"/>
      <c r="I495" s="3" t="s">
        <v>12</v>
      </c>
      <c r="J495" s="3" t="s">
        <v>12</v>
      </c>
      <c r="K495" s="3" t="s">
        <v>12</v>
      </c>
      <c r="L495" s="3" t="s">
        <v>12</v>
      </c>
      <c r="M495" s="3" t="s">
        <v>12</v>
      </c>
      <c r="N495" s="3" t="s">
        <v>12</v>
      </c>
      <c r="O495" s="3" t="s">
        <v>12</v>
      </c>
      <c r="P495" s="3" t="s">
        <v>12</v>
      </c>
      <c r="Q495" s="3" t="s">
        <v>12</v>
      </c>
      <c r="R495" s="3">
        <v>0.61199999999999999</v>
      </c>
      <c r="S495" s="3">
        <v>0.61499999999999999</v>
      </c>
      <c r="T495" s="3">
        <v>0.61499999999999999</v>
      </c>
      <c r="U495" s="3">
        <v>0.61499999999999999</v>
      </c>
      <c r="V495" s="3">
        <v>0.61499999999999999</v>
      </c>
      <c r="W495" s="3">
        <v>0.61599999999999999</v>
      </c>
      <c r="X495" s="3">
        <v>0.61599999999999999</v>
      </c>
      <c r="Y495" s="3">
        <v>0.61599999999999999</v>
      </c>
      <c r="Z495" s="3">
        <v>0.61699999999999999</v>
      </c>
      <c r="AA495" s="3">
        <v>0.61799999999999999</v>
      </c>
      <c r="AB495" s="3">
        <v>0.61899999999999999</v>
      </c>
      <c r="AC495" s="3">
        <v>0.621</v>
      </c>
      <c r="AD495" s="3">
        <v>0.622</v>
      </c>
      <c r="AE495" s="3">
        <v>0.623</v>
      </c>
      <c r="AF495" s="3">
        <v>0.624</v>
      </c>
      <c r="AG495" s="3">
        <v>0.625</v>
      </c>
      <c r="AH495" s="3">
        <v>0.627</v>
      </c>
      <c r="AI495" s="3">
        <v>2013</v>
      </c>
      <c r="AL495" t="s">
        <v>17</v>
      </c>
      <c r="AM495" t="s">
        <v>18</v>
      </c>
      <c r="AN495" t="s">
        <v>177</v>
      </c>
      <c r="AQ495" t="s">
        <v>16</v>
      </c>
    </row>
    <row r="496" spans="1:43" ht="15.6" x14ac:dyDescent="0.3">
      <c r="A496" t="s">
        <v>353</v>
      </c>
      <c r="B496" t="s">
        <v>354</v>
      </c>
      <c r="C496" s="5">
        <f t="shared" si="199"/>
        <v>33.826999999999998</v>
      </c>
      <c r="G496" s="3">
        <v>24.042999999999999</v>
      </c>
      <c r="H496" s="3"/>
      <c r="I496" s="3">
        <v>24.524000000000001</v>
      </c>
      <c r="J496" s="3">
        <v>24.998999999999999</v>
      </c>
      <c r="K496" s="3">
        <v>25.469000000000001</v>
      </c>
      <c r="L496" s="3">
        <v>25.925999999999998</v>
      </c>
      <c r="M496" s="3">
        <v>26.385999999999999</v>
      </c>
      <c r="N496" s="3">
        <v>26.847999999999999</v>
      </c>
      <c r="O496" s="3">
        <v>27.31</v>
      </c>
      <c r="P496" s="3">
        <v>27.774999999999999</v>
      </c>
      <c r="Q496" s="3">
        <v>28.238</v>
      </c>
      <c r="R496" s="3">
        <v>28.466000000000001</v>
      </c>
      <c r="S496" s="3">
        <v>28.832999999999998</v>
      </c>
      <c r="T496" s="3">
        <v>29.184999999999999</v>
      </c>
      <c r="U496" s="3">
        <v>29.52</v>
      </c>
      <c r="V496" s="3">
        <v>29.84</v>
      </c>
      <c r="W496" s="3">
        <v>30.172000000000001</v>
      </c>
      <c r="X496" s="3">
        <v>30.506</v>
      </c>
      <c r="Y496" s="3">
        <v>30.841000000000001</v>
      </c>
      <c r="Z496" s="3">
        <v>31.177</v>
      </c>
      <c r="AA496" s="3">
        <v>31.513999999999999</v>
      </c>
      <c r="AB496" s="3">
        <v>31.850999999999999</v>
      </c>
      <c r="AC496" s="3">
        <v>32.186999999999998</v>
      </c>
      <c r="AD496" s="3">
        <v>32.521999999999998</v>
      </c>
      <c r="AE496" s="3">
        <v>32.853000000000002</v>
      </c>
      <c r="AF496" s="3">
        <v>33.179000000000002</v>
      </c>
      <c r="AG496" s="3">
        <v>33.503</v>
      </c>
      <c r="AH496" s="3">
        <v>33.826999999999998</v>
      </c>
      <c r="AI496" s="3">
        <v>2014</v>
      </c>
      <c r="AL496" t="s">
        <v>17</v>
      </c>
      <c r="AM496" t="s">
        <v>18</v>
      </c>
      <c r="AN496" t="s">
        <v>355</v>
      </c>
      <c r="AQ496" t="s">
        <v>16</v>
      </c>
    </row>
    <row r="497" spans="1:43" ht="15.6" x14ac:dyDescent="0.3">
      <c r="A497" t="s">
        <v>356</v>
      </c>
      <c r="B497" t="s">
        <v>357</v>
      </c>
      <c r="C497" s="5">
        <f t="shared" si="199"/>
        <v>27.808</v>
      </c>
      <c r="G497" s="3">
        <v>13.568</v>
      </c>
      <c r="H497" s="3"/>
      <c r="I497" s="3">
        <v>13.894</v>
      </c>
      <c r="J497" s="3">
        <v>14.35</v>
      </c>
      <c r="K497" s="3">
        <v>14.893000000000001</v>
      </c>
      <c r="L497" s="3">
        <v>15.452999999999999</v>
      </c>
      <c r="M497" s="3">
        <v>15.981999999999999</v>
      </c>
      <c r="N497" s="3">
        <v>16.463000000000001</v>
      </c>
      <c r="O497" s="3">
        <v>16.914999999999999</v>
      </c>
      <c r="P497" s="3">
        <v>17.350999999999999</v>
      </c>
      <c r="Q497" s="3">
        <v>17.797999999999998</v>
      </c>
      <c r="R497" s="3">
        <v>18.276</v>
      </c>
      <c r="S497" s="3">
        <v>18.786000000000001</v>
      </c>
      <c r="T497" s="3">
        <v>19.32</v>
      </c>
      <c r="U497" s="3">
        <v>19.873000000000001</v>
      </c>
      <c r="V497" s="3">
        <v>20.439</v>
      </c>
      <c r="W497" s="3">
        <v>21.01</v>
      </c>
      <c r="X497" s="3">
        <v>21.587</v>
      </c>
      <c r="Y497" s="3">
        <v>22.170999999999999</v>
      </c>
      <c r="Z497" s="3">
        <v>22.763000000000002</v>
      </c>
      <c r="AA497" s="3">
        <v>23.361000000000001</v>
      </c>
      <c r="AB497" s="3">
        <v>23.966999999999999</v>
      </c>
      <c r="AC497" s="3">
        <v>24.581</v>
      </c>
      <c r="AD497" s="3">
        <v>25.202999999999999</v>
      </c>
      <c r="AE497" s="3">
        <v>25.834</v>
      </c>
      <c r="AF497" s="3">
        <v>26.491</v>
      </c>
      <c r="AG497" s="3">
        <v>27.122</v>
      </c>
      <c r="AH497" s="3">
        <v>27.808</v>
      </c>
      <c r="AI497" s="3">
        <v>2013</v>
      </c>
      <c r="AL497" t="s">
        <v>17</v>
      </c>
      <c r="AM497" t="s">
        <v>18</v>
      </c>
      <c r="AN497" t="s">
        <v>358</v>
      </c>
      <c r="AQ497" t="s">
        <v>16</v>
      </c>
    </row>
    <row r="498" spans="1:43" ht="15.6" x14ac:dyDescent="0.3">
      <c r="A498" t="s">
        <v>359</v>
      </c>
      <c r="B498" t="s">
        <v>360</v>
      </c>
      <c r="C498" s="5">
        <f t="shared" si="199"/>
        <v>52.253999999999998</v>
      </c>
      <c r="G498" s="3" t="s">
        <v>12</v>
      </c>
      <c r="H498" s="3"/>
      <c r="I498" s="3" t="s">
        <v>12</v>
      </c>
      <c r="J498" s="3" t="s">
        <v>12</v>
      </c>
      <c r="K498" s="3" t="s">
        <v>12</v>
      </c>
      <c r="L498" s="3" t="s">
        <v>12</v>
      </c>
      <c r="M498" s="3" t="s">
        <v>12</v>
      </c>
      <c r="N498" s="3" t="s">
        <v>12</v>
      </c>
      <c r="O498" s="3" t="s">
        <v>12</v>
      </c>
      <c r="P498" s="3">
        <v>45.295999999999999</v>
      </c>
      <c r="Q498" s="3">
        <v>45.874000000000002</v>
      </c>
      <c r="R498" s="3">
        <v>46.378999999999998</v>
      </c>
      <c r="S498" s="3">
        <v>46.801000000000002</v>
      </c>
      <c r="T498" s="3">
        <v>47.152999999999999</v>
      </c>
      <c r="U498" s="3">
        <v>47.454999999999998</v>
      </c>
      <c r="V498" s="3">
        <v>47.74</v>
      </c>
      <c r="W498" s="3">
        <v>48.033000000000001</v>
      </c>
      <c r="X498" s="3">
        <v>48.338000000000001</v>
      </c>
      <c r="Y498" s="3">
        <v>48.652999999999999</v>
      </c>
      <c r="Z498" s="3">
        <v>48.982999999999997</v>
      </c>
      <c r="AA498" s="3">
        <v>49.334000000000003</v>
      </c>
      <c r="AB498" s="3">
        <v>49.707999999999998</v>
      </c>
      <c r="AC498" s="3">
        <v>50.11</v>
      </c>
      <c r="AD498" s="3">
        <v>50.536999999999999</v>
      </c>
      <c r="AE498" s="3">
        <v>50.978999999999999</v>
      </c>
      <c r="AF498" s="3">
        <v>51.418999999999997</v>
      </c>
      <c r="AG498" s="3">
        <v>51.845999999999997</v>
      </c>
      <c r="AH498" s="3">
        <v>52.253999999999998</v>
      </c>
      <c r="AI498" s="3">
        <v>2007</v>
      </c>
      <c r="AL498" t="s">
        <v>17</v>
      </c>
      <c r="AM498" t="s">
        <v>18</v>
      </c>
      <c r="AN498" t="s">
        <v>361</v>
      </c>
      <c r="AQ498" t="s">
        <v>16</v>
      </c>
    </row>
    <row r="499" spans="1:43" ht="15.6" x14ac:dyDescent="0.3">
      <c r="A499" t="s">
        <v>362</v>
      </c>
      <c r="B499" t="s">
        <v>363</v>
      </c>
      <c r="C499" s="5">
        <f t="shared" si="199"/>
        <v>2.2400000000000002</v>
      </c>
      <c r="G499" s="3">
        <v>1.345</v>
      </c>
      <c r="H499" s="3"/>
      <c r="I499" s="3">
        <v>1.403</v>
      </c>
      <c r="J499" s="3">
        <v>1.4550000000000001</v>
      </c>
      <c r="K499" s="3">
        <v>1.504</v>
      </c>
      <c r="L499" s="3">
        <v>1.5489999999999999</v>
      </c>
      <c r="M499" s="3">
        <v>1.5940000000000001</v>
      </c>
      <c r="N499" s="3">
        <v>1.643</v>
      </c>
      <c r="O499" s="3">
        <v>1.696</v>
      </c>
      <c r="P499" s="3">
        <v>1.75</v>
      </c>
      <c r="Q499" s="3">
        <v>1.8049999999999999</v>
      </c>
      <c r="R499" s="3">
        <v>1.8280000000000001</v>
      </c>
      <c r="S499" s="3">
        <v>1.83</v>
      </c>
      <c r="T499" s="3">
        <v>1.86</v>
      </c>
      <c r="U499" s="3">
        <v>1.891</v>
      </c>
      <c r="V499" s="3">
        <v>1.923</v>
      </c>
      <c r="W499" s="3">
        <v>1.9570000000000001</v>
      </c>
      <c r="X499" s="3">
        <v>1.992</v>
      </c>
      <c r="Y499" s="3">
        <v>1.9910000000000001</v>
      </c>
      <c r="Z499" s="3">
        <v>2.0209999999999999</v>
      </c>
      <c r="AA499" s="3">
        <v>2.0510000000000002</v>
      </c>
      <c r="AB499" s="3">
        <v>2.0819999999999999</v>
      </c>
      <c r="AC499" s="3">
        <v>2.113</v>
      </c>
      <c r="AD499" s="3">
        <v>2.1429999999999998</v>
      </c>
      <c r="AE499" s="3">
        <v>2.173</v>
      </c>
      <c r="AF499" s="3">
        <v>2.2029999999999998</v>
      </c>
      <c r="AG499" s="3">
        <v>2.2210000000000001</v>
      </c>
      <c r="AH499" s="3">
        <v>2.2400000000000002</v>
      </c>
      <c r="AI499" s="3">
        <v>2008</v>
      </c>
      <c r="AL499" t="s">
        <v>17</v>
      </c>
      <c r="AM499" t="s">
        <v>18</v>
      </c>
      <c r="AN499" t="s">
        <v>364</v>
      </c>
      <c r="AQ499" t="s">
        <v>16</v>
      </c>
    </row>
    <row r="500" spans="1:43" ht="15.6" x14ac:dyDescent="0.3">
      <c r="A500" t="s">
        <v>365</v>
      </c>
      <c r="B500" t="s">
        <v>366</v>
      </c>
      <c r="C500" s="5">
        <f t="shared" si="199"/>
        <v>28.757999999999999</v>
      </c>
      <c r="G500" s="3">
        <v>18.111000000000001</v>
      </c>
      <c r="H500" s="3"/>
      <c r="I500" s="3">
        <v>18.568999999999999</v>
      </c>
      <c r="J500" s="3">
        <v>19.050999999999998</v>
      </c>
      <c r="K500" s="3">
        <v>19.552</v>
      </c>
      <c r="L500" s="3">
        <v>20.065000000000001</v>
      </c>
      <c r="M500" s="3">
        <v>20.587</v>
      </c>
      <c r="N500" s="3">
        <v>21.114999999999998</v>
      </c>
      <c r="O500" s="3">
        <v>21.646999999999998</v>
      </c>
      <c r="P500" s="3">
        <v>22.175000000000001</v>
      </c>
      <c r="Q500" s="3">
        <v>22.69</v>
      </c>
      <c r="R500" s="3">
        <v>23.184000000000001</v>
      </c>
      <c r="S500" s="3">
        <v>23.655000000000001</v>
      </c>
      <c r="T500" s="3">
        <v>24.103000000000002</v>
      </c>
      <c r="U500" s="3">
        <v>24.526</v>
      </c>
      <c r="V500" s="3">
        <v>24.922000000000001</v>
      </c>
      <c r="W500" s="3">
        <v>25.292000000000002</v>
      </c>
      <c r="X500" s="3">
        <v>25.634</v>
      </c>
      <c r="Y500" s="3">
        <v>25.95</v>
      </c>
      <c r="Z500" s="3">
        <v>26.248999999999999</v>
      </c>
      <c r="AA500" s="3">
        <v>26.545000000000002</v>
      </c>
      <c r="AB500" s="3">
        <v>26.846</v>
      </c>
      <c r="AC500" s="3">
        <v>27.155999999999999</v>
      </c>
      <c r="AD500" s="3">
        <v>27.474</v>
      </c>
      <c r="AE500" s="3">
        <v>27.79</v>
      </c>
      <c r="AF500" s="3">
        <v>28.109000000000002</v>
      </c>
      <c r="AG500" s="3">
        <v>28.431999999999999</v>
      </c>
      <c r="AH500" s="3">
        <v>28.757999999999999</v>
      </c>
      <c r="AI500" s="3">
        <v>2012</v>
      </c>
      <c r="AL500" t="s">
        <v>17</v>
      </c>
      <c r="AM500" t="s">
        <v>18</v>
      </c>
      <c r="AN500" t="s">
        <v>367</v>
      </c>
      <c r="AQ500" t="s">
        <v>16</v>
      </c>
    </row>
    <row r="501" spans="1:43" ht="15.6" x14ac:dyDescent="0.3">
      <c r="A501" t="s">
        <v>368</v>
      </c>
      <c r="B501" t="s">
        <v>369</v>
      </c>
      <c r="C501" s="5">
        <f t="shared" si="199"/>
        <v>17.010000000000002</v>
      </c>
      <c r="G501" s="3">
        <v>14.952</v>
      </c>
      <c r="H501" s="3"/>
      <c r="I501" s="3">
        <v>15.07</v>
      </c>
      <c r="J501" s="3">
        <v>15.183999999999999</v>
      </c>
      <c r="K501" s="3">
        <v>15.29</v>
      </c>
      <c r="L501" s="3">
        <v>15.382999999999999</v>
      </c>
      <c r="M501" s="3">
        <v>15.459</v>
      </c>
      <c r="N501" s="3">
        <v>15.53</v>
      </c>
      <c r="O501" s="3">
        <v>15.611000000000001</v>
      </c>
      <c r="P501" s="3">
        <v>15.707000000000001</v>
      </c>
      <c r="Q501" s="3">
        <v>15.811999999999999</v>
      </c>
      <c r="R501" s="3">
        <v>15.926</v>
      </c>
      <c r="S501" s="3">
        <v>16.045999999999999</v>
      </c>
      <c r="T501" s="3">
        <v>16.149000000000001</v>
      </c>
      <c r="U501" s="3">
        <v>16.225000000000001</v>
      </c>
      <c r="V501" s="3">
        <v>16.282</v>
      </c>
      <c r="W501" s="3">
        <v>16.32</v>
      </c>
      <c r="X501" s="3">
        <v>16.346</v>
      </c>
      <c r="Y501" s="3">
        <v>16.382000000000001</v>
      </c>
      <c r="Z501" s="3">
        <v>16.446000000000002</v>
      </c>
      <c r="AA501" s="3">
        <v>16.53</v>
      </c>
      <c r="AB501" s="3">
        <v>16.614999999999998</v>
      </c>
      <c r="AC501" s="3">
        <v>16.693000000000001</v>
      </c>
      <c r="AD501" s="3">
        <v>16.754999999999999</v>
      </c>
      <c r="AE501" s="3">
        <v>16.803999999999998</v>
      </c>
      <c r="AF501" s="3">
        <v>16.864000000000001</v>
      </c>
      <c r="AG501" s="3">
        <v>16.934999999999999</v>
      </c>
      <c r="AH501" s="3">
        <v>17.010000000000002</v>
      </c>
      <c r="AI501" s="3">
        <v>2014</v>
      </c>
      <c r="AL501" t="s">
        <v>17</v>
      </c>
      <c r="AM501" t="s">
        <v>18</v>
      </c>
      <c r="AN501" t="s">
        <v>43</v>
      </c>
      <c r="AQ501" t="s">
        <v>16</v>
      </c>
    </row>
    <row r="502" spans="1:43" ht="15.6" x14ac:dyDescent="0.3">
      <c r="A502" t="s">
        <v>370</v>
      </c>
      <c r="B502" t="s">
        <v>371</v>
      </c>
      <c r="C502" s="5">
        <f t="shared" si="199"/>
        <v>4.6520000000000001</v>
      </c>
      <c r="G502" s="3">
        <v>3.4249999999999998</v>
      </c>
      <c r="H502" s="3"/>
      <c r="I502" s="3">
        <v>3.516</v>
      </c>
      <c r="J502" s="3">
        <v>3.552</v>
      </c>
      <c r="K502" s="3">
        <v>3.5979999999999999</v>
      </c>
      <c r="L502" s="3">
        <v>3.6480000000000001</v>
      </c>
      <c r="M502" s="3">
        <v>3.7069999999999999</v>
      </c>
      <c r="N502" s="3">
        <v>3.762</v>
      </c>
      <c r="O502" s="3">
        <v>3.8029999999999999</v>
      </c>
      <c r="P502" s="3">
        <v>3.8290000000000002</v>
      </c>
      <c r="Q502" s="3">
        <v>3.851</v>
      </c>
      <c r="R502" s="3">
        <v>3.8730000000000002</v>
      </c>
      <c r="S502" s="3">
        <v>3.9159999999999999</v>
      </c>
      <c r="T502" s="3">
        <v>3.99</v>
      </c>
      <c r="U502" s="3">
        <v>4.0620000000000003</v>
      </c>
      <c r="V502" s="3">
        <v>4.1139999999999999</v>
      </c>
      <c r="W502" s="3">
        <v>4.1609999999999996</v>
      </c>
      <c r="X502" s="3">
        <v>4.2089999999999996</v>
      </c>
      <c r="Y502" s="3">
        <v>4.2460000000000004</v>
      </c>
      <c r="Z502" s="3">
        <v>4.28</v>
      </c>
      <c r="AA502" s="3">
        <v>4.3319999999999999</v>
      </c>
      <c r="AB502" s="3">
        <v>4.3739999999999997</v>
      </c>
      <c r="AC502" s="3">
        <v>4.399</v>
      </c>
      <c r="AD502" s="3">
        <v>4.4260000000000002</v>
      </c>
      <c r="AE502" s="3">
        <v>4.476</v>
      </c>
      <c r="AF502" s="3">
        <v>4.5549999999999997</v>
      </c>
      <c r="AG502" s="3">
        <v>4.6150000000000002</v>
      </c>
      <c r="AH502" s="3">
        <v>4.6520000000000001</v>
      </c>
      <c r="AI502" s="3">
        <v>2014</v>
      </c>
      <c r="AL502" t="s">
        <v>17</v>
      </c>
      <c r="AM502" t="s">
        <v>18</v>
      </c>
      <c r="AN502" t="s">
        <v>372</v>
      </c>
      <c r="AQ502" t="s">
        <v>16</v>
      </c>
    </row>
    <row r="503" spans="1:43" ht="15.6" x14ac:dyDescent="0.3">
      <c r="A503" t="s">
        <v>373</v>
      </c>
      <c r="B503" t="s">
        <v>374</v>
      </c>
      <c r="C503" s="5">
        <f t="shared" si="199"/>
        <v>6.3419999999999996</v>
      </c>
      <c r="G503" s="3" t="s">
        <v>12</v>
      </c>
      <c r="H503" s="3"/>
      <c r="I503" s="3" t="s">
        <v>12</v>
      </c>
      <c r="J503" s="3" t="s">
        <v>12</v>
      </c>
      <c r="K503" s="3" t="s">
        <v>12</v>
      </c>
      <c r="L503" s="3">
        <v>4.5570000000000004</v>
      </c>
      <c r="M503" s="3">
        <v>4.6580000000000004</v>
      </c>
      <c r="N503" s="3">
        <v>4.7519999999999998</v>
      </c>
      <c r="O503" s="3">
        <v>4.8440000000000003</v>
      </c>
      <c r="P503" s="3">
        <v>4.9320000000000004</v>
      </c>
      <c r="Q503" s="3">
        <v>5.0170000000000003</v>
      </c>
      <c r="R503" s="3">
        <v>5.0979999999999999</v>
      </c>
      <c r="S503" s="3">
        <v>5.1740000000000004</v>
      </c>
      <c r="T503" s="3">
        <v>5.2450000000000001</v>
      </c>
      <c r="U503" s="3">
        <v>5.3129999999999997</v>
      </c>
      <c r="V503" s="3">
        <v>5.3810000000000002</v>
      </c>
      <c r="W503" s="3">
        <v>5.45</v>
      </c>
      <c r="X503" s="3">
        <v>5.6379999999999999</v>
      </c>
      <c r="Y503" s="3">
        <v>5.7080000000000002</v>
      </c>
      <c r="Z503" s="3">
        <v>5.7789999999999999</v>
      </c>
      <c r="AA503" s="3">
        <v>5.85</v>
      </c>
      <c r="AB503" s="3">
        <v>5.923</v>
      </c>
      <c r="AC503" s="3">
        <v>5.9969999999999999</v>
      </c>
      <c r="AD503" s="3">
        <v>6.0709999999999997</v>
      </c>
      <c r="AE503" s="3">
        <v>6.1340000000000003</v>
      </c>
      <c r="AF503" s="3">
        <v>6.1980000000000004</v>
      </c>
      <c r="AG503" s="3">
        <v>6.27</v>
      </c>
      <c r="AH503" s="3">
        <v>6.3419999999999996</v>
      </c>
      <c r="AI503" s="3">
        <v>2013</v>
      </c>
      <c r="AL503" t="s">
        <v>17</v>
      </c>
      <c r="AM503" t="s">
        <v>18</v>
      </c>
      <c r="AN503" t="s">
        <v>375</v>
      </c>
      <c r="AQ503" t="s">
        <v>16</v>
      </c>
    </row>
    <row r="504" spans="1:43" ht="15.6" x14ac:dyDescent="0.3">
      <c r="A504" t="s">
        <v>376</v>
      </c>
      <c r="B504" t="s">
        <v>377</v>
      </c>
      <c r="C504" s="5">
        <f t="shared" si="199"/>
        <v>18.193999999999999</v>
      </c>
      <c r="G504" s="3">
        <v>7.5229999999999997</v>
      </c>
      <c r="H504" s="3"/>
      <c r="I504" s="3">
        <v>7.7709999999999999</v>
      </c>
      <c r="J504" s="3">
        <v>8.0350000000000001</v>
      </c>
      <c r="K504" s="3">
        <v>8.3140000000000001</v>
      </c>
      <c r="L504" s="3">
        <v>8.6050000000000004</v>
      </c>
      <c r="M504" s="3">
        <v>8.9039999999999999</v>
      </c>
      <c r="N504" s="3">
        <v>9.2149999999999999</v>
      </c>
      <c r="O504" s="3">
        <v>9.5380000000000003</v>
      </c>
      <c r="P504" s="3">
        <v>9.8710000000000004</v>
      </c>
      <c r="Q504" s="3">
        <v>10.177</v>
      </c>
      <c r="R504" s="3">
        <v>10.493</v>
      </c>
      <c r="S504" s="3">
        <v>11.06</v>
      </c>
      <c r="T504" s="3">
        <v>11.456</v>
      </c>
      <c r="U504" s="3">
        <v>11.834</v>
      </c>
      <c r="V504" s="3">
        <v>12.225</v>
      </c>
      <c r="W504" s="3">
        <v>12.792</v>
      </c>
      <c r="X504" s="3">
        <v>13.247999999999999</v>
      </c>
      <c r="Y504" s="3">
        <v>13.715999999999999</v>
      </c>
      <c r="Z504" s="3">
        <v>14.198</v>
      </c>
      <c r="AA504" s="3">
        <v>14.693</v>
      </c>
      <c r="AB504" s="3">
        <v>15.148</v>
      </c>
      <c r="AC504" s="3">
        <v>15.618</v>
      </c>
      <c r="AD504" s="3">
        <v>16.102</v>
      </c>
      <c r="AE504" s="3">
        <v>16.600999999999999</v>
      </c>
      <c r="AF504" s="3">
        <v>17.116</v>
      </c>
      <c r="AG504" s="3">
        <v>17.646999999999998</v>
      </c>
      <c r="AH504" s="3">
        <v>18.193999999999999</v>
      </c>
      <c r="AI504" s="3">
        <v>2009</v>
      </c>
      <c r="AL504" t="s">
        <v>17</v>
      </c>
      <c r="AM504" t="s">
        <v>18</v>
      </c>
      <c r="AN504" t="s">
        <v>378</v>
      </c>
      <c r="AQ504" t="s">
        <v>16</v>
      </c>
    </row>
    <row r="505" spans="1:43" ht="15.6" x14ac:dyDescent="0.3">
      <c r="A505" t="s">
        <v>379</v>
      </c>
      <c r="B505" t="s">
        <v>380</v>
      </c>
      <c r="C505" s="5">
        <f t="shared" si="199"/>
        <v>183.636</v>
      </c>
      <c r="G505" s="3">
        <v>90.557000000000002</v>
      </c>
      <c r="H505" s="3"/>
      <c r="I505" s="3">
        <v>93.161000000000001</v>
      </c>
      <c r="J505" s="3">
        <v>95.724999999999994</v>
      </c>
      <c r="K505" s="3">
        <v>98.36</v>
      </c>
      <c r="L505" s="3">
        <v>101.068</v>
      </c>
      <c r="M505" s="3">
        <v>103.85</v>
      </c>
      <c r="N505" s="3">
        <v>106.709</v>
      </c>
      <c r="O505" s="3">
        <v>109.64700000000001</v>
      </c>
      <c r="P505" s="3">
        <v>112.66500000000001</v>
      </c>
      <c r="Q505" s="3">
        <v>115.76600000000001</v>
      </c>
      <c r="R505" s="3">
        <v>118.953</v>
      </c>
      <c r="S505" s="3">
        <v>122.22799999999999</v>
      </c>
      <c r="T505" s="3">
        <v>125.593</v>
      </c>
      <c r="U505" s="3">
        <v>129.05000000000001</v>
      </c>
      <c r="V505" s="3">
        <v>132.602</v>
      </c>
      <c r="W505" s="3">
        <v>136.25299999999999</v>
      </c>
      <c r="X505" s="3">
        <v>140.00399999999999</v>
      </c>
      <c r="Y505" s="3">
        <v>143.85400000000001</v>
      </c>
      <c r="Z505" s="3">
        <v>147.81</v>
      </c>
      <c r="AA505" s="3">
        <v>151.874</v>
      </c>
      <c r="AB505" s="3">
        <v>156.05099999999999</v>
      </c>
      <c r="AC505" s="3">
        <v>160.34200000000001</v>
      </c>
      <c r="AD505" s="3">
        <v>164.75200000000001</v>
      </c>
      <c r="AE505" s="3">
        <v>169.28200000000001</v>
      </c>
      <c r="AF505" s="3">
        <v>173.93799999999999</v>
      </c>
      <c r="AG505" s="3">
        <v>178.721</v>
      </c>
      <c r="AH505" s="3">
        <v>183.636</v>
      </c>
      <c r="AI505" s="3">
        <v>2012</v>
      </c>
      <c r="AL505" t="s">
        <v>17</v>
      </c>
      <c r="AM505" t="s">
        <v>18</v>
      </c>
      <c r="AN505" t="s">
        <v>381</v>
      </c>
      <c r="AQ505" t="s">
        <v>16</v>
      </c>
    </row>
    <row r="506" spans="1:43" ht="15.6" x14ac:dyDescent="0.3">
      <c r="A506" t="s">
        <v>382</v>
      </c>
      <c r="B506" t="s">
        <v>383</v>
      </c>
      <c r="C506" s="5">
        <f t="shared" si="199"/>
        <v>5.2709999999999999</v>
      </c>
      <c r="G506" s="3">
        <v>4.25</v>
      </c>
      <c r="H506" s="3"/>
      <c r="I506" s="3">
        <v>4.274</v>
      </c>
      <c r="J506" s="3">
        <v>4.2990000000000004</v>
      </c>
      <c r="K506" s="3">
        <v>4.3250000000000002</v>
      </c>
      <c r="L506" s="3">
        <v>4.3479999999999999</v>
      </c>
      <c r="M506" s="3">
        <v>4.37</v>
      </c>
      <c r="N506" s="3">
        <v>4.3929999999999998</v>
      </c>
      <c r="O506" s="3">
        <v>4.4130000000000003</v>
      </c>
      <c r="P506" s="3">
        <v>4.4409999999999998</v>
      </c>
      <c r="Q506" s="3">
        <v>4.4729999999999999</v>
      </c>
      <c r="R506" s="3">
        <v>4.5010000000000003</v>
      </c>
      <c r="S506" s="3">
        <v>4.5190000000000001</v>
      </c>
      <c r="T506" s="3">
        <v>4.5469999999999997</v>
      </c>
      <c r="U506" s="3">
        <v>4.5730000000000004</v>
      </c>
      <c r="V506" s="3">
        <v>4.5990000000000002</v>
      </c>
      <c r="W506" s="3">
        <v>4.6319999999999997</v>
      </c>
      <c r="X506" s="3">
        <v>4.6719999999999997</v>
      </c>
      <c r="Y506" s="3">
        <v>4.7220000000000004</v>
      </c>
      <c r="Z506" s="3">
        <v>4.7869999999999999</v>
      </c>
      <c r="AA506" s="3">
        <v>4.843</v>
      </c>
      <c r="AB506" s="3">
        <v>4.9080000000000004</v>
      </c>
      <c r="AC506" s="3">
        <v>4.9729999999999999</v>
      </c>
      <c r="AD506" s="3">
        <v>5.0380000000000003</v>
      </c>
      <c r="AE506" s="3">
        <v>5.0960000000000001</v>
      </c>
      <c r="AF506" s="3">
        <v>5.1559999999999997</v>
      </c>
      <c r="AG506" s="3">
        <v>5.2130000000000001</v>
      </c>
      <c r="AH506" s="3">
        <v>5.2709999999999999</v>
      </c>
      <c r="AI506" s="3">
        <v>2014</v>
      </c>
      <c r="AL506" t="s">
        <v>17</v>
      </c>
      <c r="AM506" t="s">
        <v>18</v>
      </c>
      <c r="AN506" t="s">
        <v>384</v>
      </c>
      <c r="AQ506" t="s">
        <v>16</v>
      </c>
    </row>
    <row r="507" spans="1:43" ht="15.6" x14ac:dyDescent="0.3">
      <c r="A507" t="s">
        <v>385</v>
      </c>
      <c r="B507" t="s">
        <v>386</v>
      </c>
      <c r="C507" s="5">
        <f t="shared" si="199"/>
        <v>3.9569999999999999</v>
      </c>
      <c r="G507" s="3">
        <v>1.843</v>
      </c>
      <c r="H507" s="3"/>
      <c r="I507" s="3">
        <v>1.91</v>
      </c>
      <c r="J507" s="3">
        <v>1.9790000000000001</v>
      </c>
      <c r="K507" s="3">
        <v>2.0470000000000002</v>
      </c>
      <c r="L507" s="3">
        <v>2.1120000000000001</v>
      </c>
      <c r="M507" s="3">
        <v>2.1720000000000002</v>
      </c>
      <c r="N507" s="3">
        <v>2.2250000000000001</v>
      </c>
      <c r="O507" s="3">
        <v>2.274</v>
      </c>
      <c r="P507" s="3">
        <v>2.3180000000000001</v>
      </c>
      <c r="Q507" s="3">
        <v>2.3610000000000002</v>
      </c>
      <c r="R507" s="3">
        <v>2.4020000000000001</v>
      </c>
      <c r="S507" s="3">
        <v>2.4430000000000001</v>
      </c>
      <c r="T507" s="3">
        <v>2.484</v>
      </c>
      <c r="U507" s="3">
        <v>2.5259999999999998</v>
      </c>
      <c r="V507" s="3">
        <v>2.57</v>
      </c>
      <c r="W507" s="3">
        <v>2.6179999999999999</v>
      </c>
      <c r="X507" s="3">
        <v>2.67</v>
      </c>
      <c r="Y507" s="3">
        <v>2.726</v>
      </c>
      <c r="Z507" s="3">
        <v>2.7850000000000001</v>
      </c>
      <c r="AA507" s="3">
        <v>2.883</v>
      </c>
      <c r="AB507" s="3">
        <v>2.8849999999999998</v>
      </c>
      <c r="AC507" s="3">
        <v>2.9929999999999999</v>
      </c>
      <c r="AD507" s="3">
        <v>3.2909999999999999</v>
      </c>
      <c r="AE507" s="3">
        <v>3.5939999999999999</v>
      </c>
      <c r="AF507" s="3">
        <v>3.7170000000000001</v>
      </c>
      <c r="AG507" s="3">
        <v>3.84</v>
      </c>
      <c r="AH507" s="3">
        <v>3.9569999999999999</v>
      </c>
      <c r="AI507" s="3">
        <v>2013</v>
      </c>
      <c r="AL507" t="s">
        <v>17</v>
      </c>
      <c r="AM507" t="s">
        <v>18</v>
      </c>
      <c r="AN507" t="s">
        <v>387</v>
      </c>
      <c r="AQ507" t="s">
        <v>16</v>
      </c>
    </row>
    <row r="508" spans="1:43" ht="15.6" x14ac:dyDescent="0.3">
      <c r="A508" t="s">
        <v>388</v>
      </c>
      <c r="B508" t="s">
        <v>389</v>
      </c>
      <c r="C508" s="5">
        <f t="shared" si="199"/>
        <v>193.566</v>
      </c>
      <c r="G508" s="3">
        <v>108.4</v>
      </c>
      <c r="H508" s="3"/>
      <c r="I508" s="3">
        <v>110.8</v>
      </c>
      <c r="J508" s="3">
        <v>114.075</v>
      </c>
      <c r="K508" s="3">
        <v>117.02</v>
      </c>
      <c r="L508" s="3">
        <v>119.99</v>
      </c>
      <c r="M508" s="3">
        <v>122.985</v>
      </c>
      <c r="N508" s="3">
        <v>126</v>
      </c>
      <c r="O508" s="3">
        <v>129.035</v>
      </c>
      <c r="P508" s="3">
        <v>132.08500000000001</v>
      </c>
      <c r="Q508" s="3">
        <v>135.125</v>
      </c>
      <c r="R508" s="3">
        <v>137.53</v>
      </c>
      <c r="S508" s="3">
        <v>140.36000000000001</v>
      </c>
      <c r="T508" s="3">
        <v>143.16999999999999</v>
      </c>
      <c r="U508" s="3">
        <v>146.75</v>
      </c>
      <c r="V508" s="3">
        <v>149.65</v>
      </c>
      <c r="W508" s="3">
        <v>152.53</v>
      </c>
      <c r="X508" s="3">
        <v>155.37</v>
      </c>
      <c r="Y508" s="3">
        <v>158.16999999999999</v>
      </c>
      <c r="Z508" s="3">
        <v>164.66</v>
      </c>
      <c r="AA508" s="3">
        <v>168.18</v>
      </c>
      <c r="AB508" s="3">
        <v>171.73</v>
      </c>
      <c r="AC508" s="3">
        <v>175.30500000000001</v>
      </c>
      <c r="AD508" s="3">
        <v>178.91</v>
      </c>
      <c r="AE508" s="3">
        <v>182.53</v>
      </c>
      <c r="AF508" s="3">
        <v>186.19</v>
      </c>
      <c r="AG508" s="3">
        <v>189.87</v>
      </c>
      <c r="AH508" s="3">
        <v>193.566</v>
      </c>
      <c r="AI508" s="3">
        <v>2015</v>
      </c>
      <c r="AL508" t="s">
        <v>17</v>
      </c>
      <c r="AM508" t="s">
        <v>18</v>
      </c>
      <c r="AN508" t="s">
        <v>390</v>
      </c>
      <c r="AQ508" t="s">
        <v>16</v>
      </c>
    </row>
    <row r="509" spans="1:43" ht="15.6" x14ac:dyDescent="0.3">
      <c r="A509" t="s">
        <v>391</v>
      </c>
      <c r="B509" t="s">
        <v>392</v>
      </c>
      <c r="C509" s="5">
        <f t="shared" si="199"/>
        <v>1.7999999999999999E-2</v>
      </c>
      <c r="G509" s="3" t="s">
        <v>12</v>
      </c>
      <c r="H509" s="3"/>
      <c r="I509" s="3" t="s">
        <v>12</v>
      </c>
      <c r="J509" s="3" t="s">
        <v>12</v>
      </c>
      <c r="K509" s="3" t="s">
        <v>12</v>
      </c>
      <c r="L509" s="3" t="s">
        <v>12</v>
      </c>
      <c r="M509" s="3" t="s">
        <v>12</v>
      </c>
      <c r="N509" s="3" t="s">
        <v>12</v>
      </c>
      <c r="O509" s="3" t="s">
        <v>12</v>
      </c>
      <c r="P509" s="3" t="s">
        <v>12</v>
      </c>
      <c r="Q509" s="3" t="s">
        <v>12</v>
      </c>
      <c r="R509" s="3">
        <v>1.9E-2</v>
      </c>
      <c r="S509" s="3">
        <v>1.9E-2</v>
      </c>
      <c r="T509" s="3">
        <v>1.9E-2</v>
      </c>
      <c r="U509" s="3">
        <v>0.02</v>
      </c>
      <c r="V509" s="3">
        <v>0.02</v>
      </c>
      <c r="W509" s="3">
        <v>0.02</v>
      </c>
      <c r="X509" s="3">
        <v>0.02</v>
      </c>
      <c r="Y509" s="3">
        <v>1.9E-2</v>
      </c>
      <c r="Z509" s="3">
        <v>1.9E-2</v>
      </c>
      <c r="AA509" s="3">
        <v>1.9E-2</v>
      </c>
      <c r="AB509" s="3">
        <v>1.7999999999999999E-2</v>
      </c>
      <c r="AC509" s="3">
        <v>1.7999999999999999E-2</v>
      </c>
      <c r="AD509" s="3">
        <v>1.7999999999999999E-2</v>
      </c>
      <c r="AE509" s="3">
        <v>1.7999999999999999E-2</v>
      </c>
      <c r="AF509" s="3">
        <v>1.7999999999999999E-2</v>
      </c>
      <c r="AG509" s="3">
        <v>1.7999999999999999E-2</v>
      </c>
      <c r="AH509" s="3">
        <v>1.7999999999999999E-2</v>
      </c>
      <c r="AI509" s="3">
        <v>2014</v>
      </c>
      <c r="AL509" t="s">
        <v>17</v>
      </c>
      <c r="AM509" t="s">
        <v>18</v>
      </c>
      <c r="AN509" t="s">
        <v>393</v>
      </c>
      <c r="AQ509" t="s">
        <v>16</v>
      </c>
    </row>
    <row r="510" spans="1:43" ht="15.6" x14ac:dyDescent="0.3">
      <c r="A510" t="s">
        <v>394</v>
      </c>
      <c r="B510" t="s">
        <v>395</v>
      </c>
      <c r="C510" s="5">
        <f t="shared" ref="C510:C569" si="200">AH510</f>
        <v>4.0860000000000003</v>
      </c>
      <c r="G510" s="3">
        <v>2.4740000000000002</v>
      </c>
      <c r="H510" s="3"/>
      <c r="I510" s="3">
        <v>2.5270000000000001</v>
      </c>
      <c r="J510" s="3">
        <v>2.581</v>
      </c>
      <c r="K510" s="3">
        <v>2.6360000000000001</v>
      </c>
      <c r="L510" s="3">
        <v>2.6909999999999998</v>
      </c>
      <c r="M510" s="3">
        <v>2.7469999999999999</v>
      </c>
      <c r="N510" s="3">
        <v>2.8039999999999998</v>
      </c>
      <c r="O510" s="3">
        <v>2.8620000000000001</v>
      </c>
      <c r="P510" s="3">
        <v>2.9209999999999998</v>
      </c>
      <c r="Q510" s="3">
        <v>2.98</v>
      </c>
      <c r="R510" s="3">
        <v>3.0409999999999999</v>
      </c>
      <c r="S510" s="3">
        <v>3.1019999999999999</v>
      </c>
      <c r="T510" s="3">
        <v>3.1640000000000001</v>
      </c>
      <c r="U510" s="3">
        <v>3.2269999999999999</v>
      </c>
      <c r="V510" s="3">
        <v>3.2890000000000001</v>
      </c>
      <c r="W510" s="3">
        <v>3.351</v>
      </c>
      <c r="X510" s="3">
        <v>3.4129999999999998</v>
      </c>
      <c r="Y510" s="3">
        <v>3.476</v>
      </c>
      <c r="Z510" s="3">
        <v>3.5379999999999998</v>
      </c>
      <c r="AA510" s="3">
        <v>3.6</v>
      </c>
      <c r="AB510" s="3">
        <v>3.6619999999999999</v>
      </c>
      <c r="AC510" s="3">
        <v>3.7240000000000002</v>
      </c>
      <c r="AD510" s="3">
        <v>3.7879999999999998</v>
      </c>
      <c r="AE510" s="3">
        <v>3.851</v>
      </c>
      <c r="AF510" s="3">
        <v>3.9279999999999999</v>
      </c>
      <c r="AG510" s="3">
        <v>4.0060000000000002</v>
      </c>
      <c r="AH510" s="3">
        <v>4.0860000000000003</v>
      </c>
      <c r="AI510" s="3">
        <v>2013</v>
      </c>
      <c r="AL510" t="s">
        <v>17</v>
      </c>
      <c r="AM510" t="s">
        <v>18</v>
      </c>
      <c r="AN510" t="s">
        <v>396</v>
      </c>
      <c r="AQ510" t="s">
        <v>16</v>
      </c>
    </row>
    <row r="511" spans="1:43" ht="15.6" x14ac:dyDescent="0.3">
      <c r="A511" t="s">
        <v>397</v>
      </c>
      <c r="B511" t="s">
        <v>398</v>
      </c>
      <c r="C511" s="5">
        <f t="shared" si="200"/>
        <v>7.9109999999999996</v>
      </c>
      <c r="G511" s="3">
        <v>3.758</v>
      </c>
      <c r="H511" s="3"/>
      <c r="I511" s="3">
        <v>3.875</v>
      </c>
      <c r="J511" s="3">
        <v>4.181</v>
      </c>
      <c r="K511" s="3">
        <v>4.2880000000000003</v>
      </c>
      <c r="L511" s="3">
        <v>4.4009999999999998</v>
      </c>
      <c r="M511" s="3">
        <v>4.5199999999999996</v>
      </c>
      <c r="N511" s="3">
        <v>4.6399999999999997</v>
      </c>
      <c r="O511" s="3">
        <v>4.7610000000000001</v>
      </c>
      <c r="P511" s="3">
        <v>4.883</v>
      </c>
      <c r="Q511" s="3">
        <v>5.0060000000000002</v>
      </c>
      <c r="R511" s="3">
        <v>5.13</v>
      </c>
      <c r="S511" s="3">
        <v>5.2560000000000002</v>
      </c>
      <c r="T511" s="3">
        <v>5.3840000000000003</v>
      </c>
      <c r="U511" s="3">
        <v>5.5149999999999997</v>
      </c>
      <c r="V511" s="3">
        <v>5.6470000000000002</v>
      </c>
      <c r="W511" s="3">
        <v>5.7809999999999997</v>
      </c>
      <c r="X511" s="3">
        <v>5.9169999999999998</v>
      </c>
      <c r="Y511" s="3">
        <v>6.056</v>
      </c>
      <c r="Z511" s="3">
        <v>6.1959999999999997</v>
      </c>
      <c r="AA511" s="3">
        <v>6.3390000000000004</v>
      </c>
      <c r="AB511" s="3">
        <v>6.6040000000000001</v>
      </c>
      <c r="AC511" s="3">
        <v>6.88</v>
      </c>
      <c r="AD511" s="3">
        <v>7.1669999999999998</v>
      </c>
      <c r="AE511" s="3">
        <v>7.3460000000000001</v>
      </c>
      <c r="AF511" s="3">
        <v>7.53</v>
      </c>
      <c r="AG511" s="3">
        <v>7.718</v>
      </c>
      <c r="AH511" s="3">
        <v>7.9109999999999996</v>
      </c>
      <c r="AI511" s="3">
        <v>2012</v>
      </c>
      <c r="AL511" t="s">
        <v>17</v>
      </c>
      <c r="AM511" t="s">
        <v>18</v>
      </c>
      <c r="AN511" t="s">
        <v>399</v>
      </c>
      <c r="AQ511" t="s">
        <v>16</v>
      </c>
    </row>
    <row r="512" spans="1:43" ht="15.6" x14ac:dyDescent="0.3">
      <c r="A512" t="s">
        <v>400</v>
      </c>
      <c r="B512" t="s">
        <v>401</v>
      </c>
      <c r="C512" s="5">
        <f t="shared" si="200"/>
        <v>7.1360000000000001</v>
      </c>
      <c r="G512" s="3">
        <v>4.0890000000000004</v>
      </c>
      <c r="H512" s="3"/>
      <c r="I512" s="3">
        <v>4.3540000000000001</v>
      </c>
      <c r="J512" s="3">
        <v>4.4610000000000003</v>
      </c>
      <c r="K512" s="3">
        <v>4.5679999999999996</v>
      </c>
      <c r="L512" s="3">
        <v>4.6749999999999998</v>
      </c>
      <c r="M512" s="3">
        <v>4.782</v>
      </c>
      <c r="N512" s="3">
        <v>4.8879999999999999</v>
      </c>
      <c r="O512" s="3">
        <v>4.8879999999999999</v>
      </c>
      <c r="P512" s="3">
        <v>4.8879999999999999</v>
      </c>
      <c r="Q512" s="3">
        <v>4.8879999999999999</v>
      </c>
      <c r="R512" s="3">
        <v>5.3460000000000001</v>
      </c>
      <c r="S512" s="3">
        <v>5.4560000000000004</v>
      </c>
      <c r="T512" s="3">
        <v>5.5670000000000002</v>
      </c>
      <c r="U512" s="3">
        <v>5.6769999999999996</v>
      </c>
      <c r="V512" s="3">
        <v>5.7880000000000003</v>
      </c>
      <c r="W512" s="3">
        <v>5.899</v>
      </c>
      <c r="X512" s="3">
        <v>6.0090000000000003</v>
      </c>
      <c r="Y512" s="3">
        <v>6.12</v>
      </c>
      <c r="Z512" s="3">
        <v>6.23</v>
      </c>
      <c r="AA512" s="3">
        <v>6.3410000000000002</v>
      </c>
      <c r="AB512" s="3">
        <v>6.4509999999999996</v>
      </c>
      <c r="AC512" s="3">
        <v>6.5620000000000003</v>
      </c>
      <c r="AD512" s="3">
        <v>6.673</v>
      </c>
      <c r="AE512" s="3">
        <v>6.7859999999999996</v>
      </c>
      <c r="AF512" s="3">
        <v>6.9009999999999998</v>
      </c>
      <c r="AG512" s="3">
        <v>7.0170000000000003</v>
      </c>
      <c r="AH512" s="3">
        <v>7.1360000000000001</v>
      </c>
      <c r="AI512" s="3">
        <v>2013</v>
      </c>
      <c r="AL512" t="s">
        <v>17</v>
      </c>
      <c r="AM512" t="s">
        <v>18</v>
      </c>
      <c r="AN512" t="s">
        <v>402</v>
      </c>
      <c r="AQ512" t="s">
        <v>16</v>
      </c>
    </row>
    <row r="513" spans="1:43" ht="15.6" x14ac:dyDescent="0.3">
      <c r="A513" t="s">
        <v>403</v>
      </c>
      <c r="B513" t="s">
        <v>404</v>
      </c>
      <c r="C513" s="5">
        <f t="shared" si="200"/>
        <v>32.405000000000001</v>
      </c>
      <c r="G513" s="3">
        <v>21.753</v>
      </c>
      <c r="H513" s="3"/>
      <c r="I513" s="3">
        <v>22.18</v>
      </c>
      <c r="J513" s="3">
        <v>22.597000000000001</v>
      </c>
      <c r="K513" s="3">
        <v>22.638999999999999</v>
      </c>
      <c r="L513" s="3">
        <v>22.989000000000001</v>
      </c>
      <c r="M513" s="3">
        <v>23.344999999999999</v>
      </c>
      <c r="N513" s="3">
        <v>23.706</v>
      </c>
      <c r="O513" s="3">
        <v>24.073</v>
      </c>
      <c r="P513" s="3">
        <v>24.445</v>
      </c>
      <c r="Q513" s="3">
        <v>24.823</v>
      </c>
      <c r="R513" s="3">
        <v>25.207000000000001</v>
      </c>
      <c r="S513" s="3">
        <v>25.597000000000001</v>
      </c>
      <c r="T513" s="3">
        <v>25.992999999999999</v>
      </c>
      <c r="U513" s="3">
        <v>26.395</v>
      </c>
      <c r="V513" s="3">
        <v>26.803999999999998</v>
      </c>
      <c r="W513" s="3">
        <v>27.219000000000001</v>
      </c>
      <c r="X513" s="3">
        <v>27.64</v>
      </c>
      <c r="Y513" s="3">
        <v>28.221</v>
      </c>
      <c r="Z513" s="3">
        <v>28.657</v>
      </c>
      <c r="AA513" s="3">
        <v>29.100999999999999</v>
      </c>
      <c r="AB513" s="3">
        <v>29.552</v>
      </c>
      <c r="AC513" s="3">
        <v>30.009</v>
      </c>
      <c r="AD513" s="3">
        <v>30.474</v>
      </c>
      <c r="AE513" s="3">
        <v>30.946000000000002</v>
      </c>
      <c r="AF513" s="3">
        <v>31.423999999999999</v>
      </c>
      <c r="AG513" s="3">
        <v>31.911000000000001</v>
      </c>
      <c r="AH513" s="3">
        <v>32.405000000000001</v>
      </c>
      <c r="AI513" s="3">
        <v>2014</v>
      </c>
      <c r="AL513" t="s">
        <v>17</v>
      </c>
      <c r="AM513" t="s">
        <v>18</v>
      </c>
      <c r="AN513" t="s">
        <v>405</v>
      </c>
      <c r="AQ513" t="s">
        <v>16</v>
      </c>
    </row>
    <row r="514" spans="1:43" ht="15.6" x14ac:dyDescent="0.3">
      <c r="A514" t="s">
        <v>406</v>
      </c>
      <c r="B514" t="s">
        <v>407</v>
      </c>
      <c r="C514" s="5">
        <f t="shared" si="200"/>
        <v>103.45099999999999</v>
      </c>
      <c r="G514" s="3">
        <v>60.94</v>
      </c>
      <c r="H514" s="3"/>
      <c r="I514" s="3">
        <v>62.36</v>
      </c>
      <c r="J514" s="3">
        <v>63.82</v>
      </c>
      <c r="K514" s="3">
        <v>65.319999999999993</v>
      </c>
      <c r="L514" s="3">
        <v>66.84</v>
      </c>
      <c r="M514" s="3">
        <v>68.41</v>
      </c>
      <c r="N514" s="3">
        <v>70.010000000000005</v>
      </c>
      <c r="O514" s="3">
        <v>71.650000000000006</v>
      </c>
      <c r="P514" s="3">
        <v>75.16</v>
      </c>
      <c r="Q514" s="3">
        <v>76.78</v>
      </c>
      <c r="R514" s="3">
        <v>76.790000000000006</v>
      </c>
      <c r="S514" s="3">
        <v>78.59</v>
      </c>
      <c r="T514" s="3">
        <v>80.16</v>
      </c>
      <c r="U514" s="3">
        <v>81.88</v>
      </c>
      <c r="V514" s="3">
        <v>83.56</v>
      </c>
      <c r="W514" s="3">
        <v>85.26</v>
      </c>
      <c r="X514" s="3">
        <v>86.97</v>
      </c>
      <c r="Y514" s="3">
        <v>88.71</v>
      </c>
      <c r="Z514" s="3">
        <v>90.5</v>
      </c>
      <c r="AA514" s="3">
        <v>91</v>
      </c>
      <c r="AB514" s="3">
        <v>92.6</v>
      </c>
      <c r="AC514" s="3">
        <v>94.2</v>
      </c>
      <c r="AD514" s="3">
        <v>95.8</v>
      </c>
      <c r="AE514" s="3">
        <v>97.483999999999995</v>
      </c>
      <c r="AF514" s="3">
        <v>99.433999999999997</v>
      </c>
      <c r="AG514" s="3">
        <v>101.423</v>
      </c>
      <c r="AH514" s="3">
        <v>103.45099999999999</v>
      </c>
      <c r="AI514" s="3">
        <v>2014</v>
      </c>
      <c r="AL514" t="s">
        <v>17</v>
      </c>
      <c r="AM514" t="s">
        <v>18</v>
      </c>
      <c r="AN514" t="s">
        <v>408</v>
      </c>
      <c r="AQ514" t="s">
        <v>16</v>
      </c>
    </row>
    <row r="515" spans="1:43" ht="15.6" x14ac:dyDescent="0.3">
      <c r="A515" t="s">
        <v>409</v>
      </c>
      <c r="B515" t="s">
        <v>410</v>
      </c>
      <c r="C515" s="5">
        <f t="shared" si="200"/>
        <v>38.003</v>
      </c>
      <c r="G515" s="3">
        <v>38.186</v>
      </c>
      <c r="H515" s="3"/>
      <c r="I515" s="3">
        <v>38.286000000000001</v>
      </c>
      <c r="J515" s="3">
        <v>38.386000000000003</v>
      </c>
      <c r="K515" s="3">
        <v>38.500999999999998</v>
      </c>
      <c r="L515" s="3">
        <v>38.581000000000003</v>
      </c>
      <c r="M515" s="3">
        <v>38.581000000000003</v>
      </c>
      <c r="N515" s="3">
        <v>38.609000000000002</v>
      </c>
      <c r="O515" s="3">
        <v>38.639000000000003</v>
      </c>
      <c r="P515" s="3">
        <v>38.659999999999997</v>
      </c>
      <c r="Q515" s="3">
        <v>38.667000000000002</v>
      </c>
      <c r="R515" s="3">
        <v>38.262999999999998</v>
      </c>
      <c r="S515" s="3">
        <v>38.253999999999998</v>
      </c>
      <c r="T515" s="3">
        <v>38.241999999999997</v>
      </c>
      <c r="U515" s="3">
        <v>38.219000000000001</v>
      </c>
      <c r="V515" s="3">
        <v>38.191000000000003</v>
      </c>
      <c r="W515" s="3">
        <v>38.173999999999999</v>
      </c>
      <c r="X515" s="3">
        <v>38.156999999999996</v>
      </c>
      <c r="Y515" s="3">
        <v>38.125</v>
      </c>
      <c r="Z515" s="3">
        <v>38.116</v>
      </c>
      <c r="AA515" s="3">
        <v>38.136000000000003</v>
      </c>
      <c r="AB515" s="3">
        <v>38.023000000000003</v>
      </c>
      <c r="AC515" s="3">
        <v>38.063000000000002</v>
      </c>
      <c r="AD515" s="3">
        <v>38.064</v>
      </c>
      <c r="AE515" s="3">
        <v>38.063000000000002</v>
      </c>
      <c r="AF515" s="3">
        <v>38.018000000000001</v>
      </c>
      <c r="AG515" s="3">
        <v>38.006</v>
      </c>
      <c r="AH515" s="3">
        <v>38.003</v>
      </c>
      <c r="AI515" s="3">
        <v>2014</v>
      </c>
      <c r="AL515" t="s">
        <v>17</v>
      </c>
      <c r="AM515" t="s">
        <v>18</v>
      </c>
      <c r="AN515" t="s">
        <v>411</v>
      </c>
      <c r="AQ515" t="s">
        <v>16</v>
      </c>
    </row>
    <row r="516" spans="1:43" ht="15.6" x14ac:dyDescent="0.3">
      <c r="A516" t="s">
        <v>412</v>
      </c>
      <c r="B516" t="s">
        <v>413</v>
      </c>
      <c r="C516" s="5">
        <f t="shared" si="200"/>
        <v>10.412000000000001</v>
      </c>
      <c r="G516" s="3">
        <v>10.005000000000001</v>
      </c>
      <c r="H516" s="3"/>
      <c r="I516" s="3">
        <v>9.9789999999999992</v>
      </c>
      <c r="J516" s="3">
        <v>9.9740000000000002</v>
      </c>
      <c r="K516" s="3">
        <v>9.9830000000000005</v>
      </c>
      <c r="L516" s="3">
        <v>9.9990000000000006</v>
      </c>
      <c r="M516" s="3">
        <v>10.026</v>
      </c>
      <c r="N516" s="3">
        <v>10.064</v>
      </c>
      <c r="O516" s="3">
        <v>10.109</v>
      </c>
      <c r="P516" s="3">
        <v>10.16</v>
      </c>
      <c r="Q516" s="3">
        <v>10.218</v>
      </c>
      <c r="R516" s="3">
        <v>10.29</v>
      </c>
      <c r="S516" s="3">
        <v>10.363</v>
      </c>
      <c r="T516" s="3">
        <v>10.42</v>
      </c>
      <c r="U516" s="3">
        <v>10.459</v>
      </c>
      <c r="V516" s="3">
        <v>10.484</v>
      </c>
      <c r="W516" s="3">
        <v>10.503</v>
      </c>
      <c r="X516" s="3">
        <v>10.522</v>
      </c>
      <c r="Y516" s="3">
        <v>10.542999999999999</v>
      </c>
      <c r="Z516" s="3">
        <v>10.558</v>
      </c>
      <c r="AA516" s="3">
        <v>10.568</v>
      </c>
      <c r="AB516" s="3">
        <v>10.573</v>
      </c>
      <c r="AC516" s="3">
        <v>10.558</v>
      </c>
      <c r="AD516" s="3">
        <v>10.515000000000001</v>
      </c>
      <c r="AE516" s="3">
        <v>10.457000000000001</v>
      </c>
      <c r="AF516" s="3">
        <v>10.394</v>
      </c>
      <c r="AG516" s="3">
        <v>10.404</v>
      </c>
      <c r="AH516" s="3">
        <v>10.412000000000001</v>
      </c>
      <c r="AI516" s="3">
        <v>2014</v>
      </c>
      <c r="AL516" t="s">
        <v>17</v>
      </c>
      <c r="AM516" t="s">
        <v>18</v>
      </c>
      <c r="AN516" t="s">
        <v>43</v>
      </c>
      <c r="AQ516" t="s">
        <v>16</v>
      </c>
    </row>
    <row r="517" spans="1:43" ht="15.6" x14ac:dyDescent="0.3">
      <c r="A517" t="s">
        <v>414</v>
      </c>
      <c r="B517" t="s">
        <v>415</v>
      </c>
      <c r="C517" s="5">
        <f t="shared" si="200"/>
        <v>2.6070000000000002</v>
      </c>
      <c r="G517" s="3">
        <v>0.47699999999999998</v>
      </c>
      <c r="H517" s="3"/>
      <c r="I517" s="3">
        <v>0.48499999999999999</v>
      </c>
      <c r="J517" s="3">
        <v>0.49</v>
      </c>
      <c r="K517" s="3">
        <v>0.49199999999999999</v>
      </c>
      <c r="L517" s="3">
        <v>0.495</v>
      </c>
      <c r="M517" s="3">
        <v>0.501</v>
      </c>
      <c r="N517" s="3">
        <v>0.51200000000000001</v>
      </c>
      <c r="O517" s="3">
        <v>0.52900000000000003</v>
      </c>
      <c r="P517" s="3">
        <v>0.55000000000000004</v>
      </c>
      <c r="Q517" s="3">
        <v>0.57199999999999995</v>
      </c>
      <c r="R517" s="3">
        <v>0.59399999999999997</v>
      </c>
      <c r="S517" s="3">
        <v>0.61199999999999999</v>
      </c>
      <c r="T517" s="3">
        <v>0.63</v>
      </c>
      <c r="U517" s="3">
        <v>0.66</v>
      </c>
      <c r="V517" s="3">
        <v>0.72</v>
      </c>
      <c r="W517" s="3">
        <v>0.82099999999999995</v>
      </c>
      <c r="X517" s="3">
        <v>0.96799999999999997</v>
      </c>
      <c r="Y517" s="3">
        <v>1.1519999999999999</v>
      </c>
      <c r="Z517" s="3">
        <v>1.554</v>
      </c>
      <c r="AA517" s="3">
        <v>1.6319999999999999</v>
      </c>
      <c r="AB517" s="3">
        <v>1.637</v>
      </c>
      <c r="AC517" s="3">
        <v>1.708</v>
      </c>
      <c r="AD517" s="3">
        <v>1.837</v>
      </c>
      <c r="AE517" s="3">
        <v>2.0449999999999999</v>
      </c>
      <c r="AF517" s="3">
        <v>2.2349999999999999</v>
      </c>
      <c r="AG517" s="3">
        <v>2.4369999999999998</v>
      </c>
      <c r="AH517" s="3">
        <v>2.6070000000000002</v>
      </c>
      <c r="AI517" s="3">
        <v>2014</v>
      </c>
      <c r="AL517" t="s">
        <v>17</v>
      </c>
      <c r="AM517" t="s">
        <v>18</v>
      </c>
      <c r="AN517" t="s">
        <v>416</v>
      </c>
      <c r="AQ517" t="s">
        <v>16</v>
      </c>
    </row>
    <row r="518" spans="1:43" ht="15.6" x14ac:dyDescent="0.3">
      <c r="A518" t="s">
        <v>417</v>
      </c>
      <c r="B518" t="s">
        <v>418</v>
      </c>
      <c r="C518" s="5">
        <f t="shared" si="200"/>
        <v>19.821000000000002</v>
      </c>
      <c r="G518" s="3">
        <v>23.459</v>
      </c>
      <c r="H518" s="3"/>
      <c r="I518" s="3">
        <v>23.422999999999998</v>
      </c>
      <c r="J518" s="3">
        <v>23.332999999999998</v>
      </c>
      <c r="K518" s="3">
        <v>23.204999999999998</v>
      </c>
      <c r="L518" s="3">
        <v>23.064</v>
      </c>
      <c r="M518" s="3">
        <v>22.927</v>
      </c>
      <c r="N518" s="3">
        <v>22.8</v>
      </c>
      <c r="O518" s="3">
        <v>22.678999999999998</v>
      </c>
      <c r="P518" s="3">
        <v>22.565000000000001</v>
      </c>
      <c r="Q518" s="3">
        <v>22.457999999999998</v>
      </c>
      <c r="R518" s="3">
        <v>22.434999999999999</v>
      </c>
      <c r="S518" s="3">
        <v>22.408000000000001</v>
      </c>
      <c r="T518" s="3">
        <v>21.795000000000002</v>
      </c>
      <c r="U518" s="3">
        <v>21.628</v>
      </c>
      <c r="V518" s="3">
        <v>21.521000000000001</v>
      </c>
      <c r="W518" s="3">
        <v>21.382000000000001</v>
      </c>
      <c r="X518" s="3">
        <v>21.257000000000001</v>
      </c>
      <c r="Y518" s="3">
        <v>21.131</v>
      </c>
      <c r="Z518" s="3">
        <v>20.635999999999999</v>
      </c>
      <c r="AA518" s="3">
        <v>20.440000000000001</v>
      </c>
      <c r="AB518" s="3">
        <v>20.295000000000002</v>
      </c>
      <c r="AC518" s="3">
        <v>20.199000000000002</v>
      </c>
      <c r="AD518" s="3">
        <v>20.096</v>
      </c>
      <c r="AE518" s="3">
        <v>20.02</v>
      </c>
      <c r="AF518" s="3">
        <v>19.946999999999999</v>
      </c>
      <c r="AG518" s="3">
        <v>19.861000000000001</v>
      </c>
      <c r="AH518" s="3">
        <v>19.821000000000002</v>
      </c>
      <c r="AI518" s="3">
        <v>2014</v>
      </c>
      <c r="AL518" t="s">
        <v>17</v>
      </c>
      <c r="AM518" t="s">
        <v>18</v>
      </c>
      <c r="AN518" t="s">
        <v>419</v>
      </c>
      <c r="AQ518" t="s">
        <v>16</v>
      </c>
    </row>
    <row r="519" spans="1:43" ht="15.6" x14ac:dyDescent="0.3">
      <c r="A519" t="s">
        <v>420</v>
      </c>
      <c r="B519" t="s">
        <v>421</v>
      </c>
      <c r="C519" s="5">
        <f t="shared" si="200"/>
        <v>146.30000000000001</v>
      </c>
      <c r="G519" s="3">
        <v>147.69999999999999</v>
      </c>
      <c r="H519" s="3"/>
      <c r="I519" s="3">
        <v>148.30000000000001</v>
      </c>
      <c r="J519" s="3">
        <v>148.6</v>
      </c>
      <c r="K519" s="3">
        <v>148.4</v>
      </c>
      <c r="L519" s="3">
        <v>148.5</v>
      </c>
      <c r="M519" s="3">
        <v>148.30000000000001</v>
      </c>
      <c r="N519" s="3">
        <v>148.30000000000001</v>
      </c>
      <c r="O519" s="3">
        <v>147.80000000000001</v>
      </c>
      <c r="P519" s="3">
        <v>147.5</v>
      </c>
      <c r="Q519" s="3">
        <v>146.9</v>
      </c>
      <c r="R519" s="3">
        <v>146.30000000000001</v>
      </c>
      <c r="S519" s="3">
        <v>145.19999999999999</v>
      </c>
      <c r="T519" s="3">
        <v>145</v>
      </c>
      <c r="U519" s="3">
        <v>144.30000000000001</v>
      </c>
      <c r="V519" s="3">
        <v>143.80000000000001</v>
      </c>
      <c r="W519" s="3">
        <v>143.19999999999999</v>
      </c>
      <c r="X519" s="3">
        <v>142.80000000000001</v>
      </c>
      <c r="Y519" s="3">
        <v>142.80000000000001</v>
      </c>
      <c r="Z519" s="3">
        <v>142.69999999999999</v>
      </c>
      <c r="AA519" s="3">
        <v>142.80000000000001</v>
      </c>
      <c r="AB519" s="3">
        <v>142.9</v>
      </c>
      <c r="AC519" s="3">
        <v>143</v>
      </c>
      <c r="AD519" s="3">
        <v>143.30000000000001</v>
      </c>
      <c r="AE519" s="3">
        <v>143.69999999999999</v>
      </c>
      <c r="AF519" s="3">
        <v>146.30000000000001</v>
      </c>
      <c r="AG519" s="3">
        <v>146.30000000000001</v>
      </c>
      <c r="AH519" s="3">
        <v>146.30000000000001</v>
      </c>
      <c r="AI519" s="3">
        <v>2014</v>
      </c>
      <c r="AL519" t="s">
        <v>17</v>
      </c>
      <c r="AM519" t="s">
        <v>18</v>
      </c>
      <c r="AN519" t="s">
        <v>422</v>
      </c>
      <c r="AQ519" t="s">
        <v>16</v>
      </c>
    </row>
    <row r="520" spans="1:43" ht="15.6" x14ac:dyDescent="0.3">
      <c r="A520" t="s">
        <v>423</v>
      </c>
      <c r="B520" t="s">
        <v>424</v>
      </c>
      <c r="C520" s="5">
        <f t="shared" si="200"/>
        <v>11.691000000000001</v>
      </c>
      <c r="G520" s="3">
        <v>6.4530000000000003</v>
      </c>
      <c r="H520" s="3"/>
      <c r="I520" s="3">
        <v>6.6520000000000001</v>
      </c>
      <c r="J520" s="3">
        <v>6.6559999999999997</v>
      </c>
      <c r="K520" s="3">
        <v>6.2469999999999999</v>
      </c>
      <c r="L520" s="3">
        <v>5.79</v>
      </c>
      <c r="M520" s="3">
        <v>5.468</v>
      </c>
      <c r="N520" s="3">
        <v>5.4059999999999997</v>
      </c>
      <c r="O520" s="3">
        <v>5.66</v>
      </c>
      <c r="P520" s="3">
        <v>6.1760000000000002</v>
      </c>
      <c r="Q520" s="3">
        <v>6.843</v>
      </c>
      <c r="R520" s="3">
        <v>7.4950000000000001</v>
      </c>
      <c r="S520" s="3">
        <v>8.0129999999999999</v>
      </c>
      <c r="T520" s="3">
        <v>8.3610000000000007</v>
      </c>
      <c r="U520" s="3">
        <v>8.5779999999999994</v>
      </c>
      <c r="V520" s="3">
        <v>8.7110000000000003</v>
      </c>
      <c r="W520" s="3">
        <v>8.8330000000000002</v>
      </c>
      <c r="X520" s="3">
        <v>9</v>
      </c>
      <c r="Y520" s="3">
        <v>9.1999999999999993</v>
      </c>
      <c r="Z520" s="3">
        <v>9.5</v>
      </c>
      <c r="AA520" s="3">
        <v>9.6999999999999993</v>
      </c>
      <c r="AB520" s="3">
        <v>10</v>
      </c>
      <c r="AC520" s="3">
        <v>10.199999999999999</v>
      </c>
      <c r="AD520" s="3">
        <v>10.5</v>
      </c>
      <c r="AE520" s="3">
        <v>10.8</v>
      </c>
      <c r="AF520" s="3">
        <v>11.096</v>
      </c>
      <c r="AG520" s="3">
        <v>11.4</v>
      </c>
      <c r="AH520" s="3">
        <v>11.691000000000001</v>
      </c>
      <c r="AI520" s="3">
        <v>2012</v>
      </c>
      <c r="AL520" t="s">
        <v>17</v>
      </c>
      <c r="AM520" t="s">
        <v>18</v>
      </c>
      <c r="AN520" t="s">
        <v>425</v>
      </c>
      <c r="AQ520" t="s">
        <v>16</v>
      </c>
    </row>
    <row r="521" spans="1:43" ht="15.6" x14ac:dyDescent="0.3">
      <c r="A521" t="s">
        <v>426</v>
      </c>
      <c r="B521" t="s">
        <v>427</v>
      </c>
      <c r="C521" s="5">
        <f t="shared" si="200"/>
        <v>0.19500000000000001</v>
      </c>
      <c r="G521" s="3" t="s">
        <v>12</v>
      </c>
      <c r="H521" s="3"/>
      <c r="I521" s="3" t="s">
        <v>12</v>
      </c>
      <c r="J521" s="3" t="s">
        <v>12</v>
      </c>
      <c r="K521" s="3" t="s">
        <v>12</v>
      </c>
      <c r="L521" s="3" t="s">
        <v>12</v>
      </c>
      <c r="M521" s="3" t="s">
        <v>12</v>
      </c>
      <c r="N521" s="3" t="s">
        <v>12</v>
      </c>
      <c r="O521" s="3" t="s">
        <v>12</v>
      </c>
      <c r="P521" s="3">
        <v>0.17299999999999999</v>
      </c>
      <c r="Q521" s="3">
        <v>0.17399999999999999</v>
      </c>
      <c r="R521" s="3">
        <v>0.17499999999999999</v>
      </c>
      <c r="S521" s="3">
        <v>0.17599999999999999</v>
      </c>
      <c r="T521" s="3">
        <v>0.17699999999999999</v>
      </c>
      <c r="U521" s="3">
        <v>0.17799999999999999</v>
      </c>
      <c r="V521" s="3">
        <v>0.17899999999999999</v>
      </c>
      <c r="W521" s="3">
        <v>0.18</v>
      </c>
      <c r="X521" s="3">
        <v>0.18099999999999999</v>
      </c>
      <c r="Y521" s="3">
        <v>0.182</v>
      </c>
      <c r="Z521" s="3">
        <v>0.183</v>
      </c>
      <c r="AA521" s="3">
        <v>0.185</v>
      </c>
      <c r="AB521" s="3">
        <v>0.186</v>
      </c>
      <c r="AC521" s="3">
        <v>0.187</v>
      </c>
      <c r="AD521" s="3">
        <v>0.189</v>
      </c>
      <c r="AE521" s="3">
        <v>0.19</v>
      </c>
      <c r="AF521" s="3">
        <v>0.192</v>
      </c>
      <c r="AG521" s="3">
        <v>0.193</v>
      </c>
      <c r="AH521" s="3">
        <v>0.19500000000000001</v>
      </c>
      <c r="AI521" s="3">
        <v>2011</v>
      </c>
      <c r="AL521" t="s">
        <v>17</v>
      </c>
      <c r="AM521" t="s">
        <v>18</v>
      </c>
      <c r="AN521" t="s">
        <v>428</v>
      </c>
      <c r="AQ521" t="s">
        <v>16</v>
      </c>
    </row>
    <row r="522" spans="1:43" ht="15.6" x14ac:dyDescent="0.3">
      <c r="A522" t="s">
        <v>429</v>
      </c>
      <c r="B522" t="s">
        <v>430</v>
      </c>
      <c r="C522" s="5">
        <f t="shared" si="200"/>
        <v>3.1E-2</v>
      </c>
      <c r="G522" s="3" t="s">
        <v>12</v>
      </c>
      <c r="H522" s="3"/>
      <c r="I522" s="3" t="s">
        <v>12</v>
      </c>
      <c r="J522" s="3" t="s">
        <v>12</v>
      </c>
      <c r="K522" s="3" t="s">
        <v>12</v>
      </c>
      <c r="L522" s="3" t="s">
        <v>12</v>
      </c>
      <c r="M522" s="3" t="s">
        <v>12</v>
      </c>
      <c r="N522" s="3" t="s">
        <v>12</v>
      </c>
      <c r="O522" s="3" t="s">
        <v>12</v>
      </c>
      <c r="P522" s="3" t="s">
        <v>12</v>
      </c>
      <c r="Q522" s="3" t="s">
        <v>12</v>
      </c>
      <c r="R522" s="3" t="s">
        <v>12</v>
      </c>
      <c r="S522" s="3" t="s">
        <v>12</v>
      </c>
      <c r="T522" s="3" t="s">
        <v>12</v>
      </c>
      <c r="U522" s="3" t="s">
        <v>12</v>
      </c>
      <c r="V522" s="3">
        <v>2.9000000000000001E-2</v>
      </c>
      <c r="W522" s="3">
        <v>0.03</v>
      </c>
      <c r="X522" s="3">
        <v>0.03</v>
      </c>
      <c r="Y522" s="3">
        <v>0.03</v>
      </c>
      <c r="Z522" s="3">
        <v>3.1E-2</v>
      </c>
      <c r="AA522" s="3">
        <v>3.1E-2</v>
      </c>
      <c r="AB522" s="3">
        <v>3.1E-2</v>
      </c>
      <c r="AC522" s="3">
        <v>3.1E-2</v>
      </c>
      <c r="AD522" s="3">
        <v>3.1E-2</v>
      </c>
      <c r="AE522" s="3">
        <v>3.1E-2</v>
      </c>
      <c r="AF522" s="3">
        <v>3.1E-2</v>
      </c>
      <c r="AG522" s="3">
        <v>3.1E-2</v>
      </c>
      <c r="AH522" s="3">
        <v>3.1E-2</v>
      </c>
      <c r="AI522" s="3"/>
      <c r="AL522" t="s">
        <v>17</v>
      </c>
      <c r="AM522" t="s">
        <v>18</v>
      </c>
      <c r="AQ522" t="s">
        <v>16</v>
      </c>
    </row>
    <row r="523" spans="1:43" ht="15.6" x14ac:dyDescent="0.3">
      <c r="A523" t="s">
        <v>431</v>
      </c>
      <c r="B523" t="s">
        <v>432</v>
      </c>
      <c r="C523" s="5">
        <f t="shared" si="200"/>
        <v>0.20799999999999999</v>
      </c>
      <c r="G523" s="3">
        <v>0.114</v>
      </c>
      <c r="H523" s="3"/>
      <c r="I523" s="3">
        <v>0.11799999999999999</v>
      </c>
      <c r="J523" s="3">
        <v>0.121</v>
      </c>
      <c r="K523" s="3">
        <v>0.123</v>
      </c>
      <c r="L523" s="3">
        <v>0.125</v>
      </c>
      <c r="M523" s="3">
        <v>0.127</v>
      </c>
      <c r="N523" s="3">
        <v>0.13</v>
      </c>
      <c r="O523" s="3">
        <v>0.13200000000000001</v>
      </c>
      <c r="P523" s="3">
        <v>0.13500000000000001</v>
      </c>
      <c r="Q523" s="3">
        <v>0.13700000000000001</v>
      </c>
      <c r="R523" s="3">
        <v>0.13900000000000001</v>
      </c>
      <c r="S523" s="3">
        <v>0.14199999999999999</v>
      </c>
      <c r="T523" s="3">
        <v>0.14399999999999999</v>
      </c>
      <c r="U523" s="3">
        <v>0.14699999999999999</v>
      </c>
      <c r="V523" s="3">
        <v>0.151</v>
      </c>
      <c r="W523" s="3">
        <v>0.155</v>
      </c>
      <c r="X523" s="3">
        <v>0.159</v>
      </c>
      <c r="Y523" s="3">
        <v>0.16300000000000001</v>
      </c>
      <c r="Z523" s="3">
        <v>0.16800000000000001</v>
      </c>
      <c r="AA523" s="3">
        <v>0.17299999999999999</v>
      </c>
      <c r="AB523" s="3">
        <v>0.17799999999999999</v>
      </c>
      <c r="AC523" s="3">
        <v>0.183</v>
      </c>
      <c r="AD523" s="3">
        <v>0.188</v>
      </c>
      <c r="AE523" s="3">
        <v>0.193</v>
      </c>
      <c r="AF523" s="3">
        <v>0.19800000000000001</v>
      </c>
      <c r="AG523" s="3">
        <v>0.20300000000000001</v>
      </c>
      <c r="AH523" s="3">
        <v>0.20799999999999999</v>
      </c>
      <c r="AI523" s="3">
        <v>2011</v>
      </c>
      <c r="AL523" t="s">
        <v>17</v>
      </c>
      <c r="AM523" t="s">
        <v>18</v>
      </c>
      <c r="AN523" t="s">
        <v>433</v>
      </c>
      <c r="AQ523" t="s">
        <v>16</v>
      </c>
    </row>
    <row r="524" spans="1:43" ht="15.6" x14ac:dyDescent="0.3">
      <c r="A524" t="s">
        <v>434</v>
      </c>
      <c r="B524" t="s">
        <v>435</v>
      </c>
      <c r="C524" s="5">
        <f t="shared" si="200"/>
        <v>32.012999999999998</v>
      </c>
      <c r="G524" s="3">
        <v>15.186999999999999</v>
      </c>
      <c r="H524" s="3"/>
      <c r="I524" s="3">
        <v>15.946999999999999</v>
      </c>
      <c r="J524" s="3">
        <v>16.948</v>
      </c>
      <c r="K524" s="3">
        <v>17.277000000000001</v>
      </c>
      <c r="L524" s="3">
        <v>17.701000000000001</v>
      </c>
      <c r="M524" s="3">
        <v>18.135999999999999</v>
      </c>
      <c r="N524" s="3">
        <v>18.581</v>
      </c>
      <c r="O524" s="3">
        <v>19.036999999999999</v>
      </c>
      <c r="P524" s="3">
        <v>19.504000000000001</v>
      </c>
      <c r="Q524" s="3">
        <v>19.983000000000001</v>
      </c>
      <c r="R524" s="3">
        <v>20.474</v>
      </c>
      <c r="S524" s="3">
        <v>20.975999999999999</v>
      </c>
      <c r="T524" s="3">
        <v>21.491</v>
      </c>
      <c r="U524" s="3">
        <v>22.02</v>
      </c>
      <c r="V524" s="3">
        <v>22.564</v>
      </c>
      <c r="W524" s="3">
        <v>23.33</v>
      </c>
      <c r="X524" s="3">
        <v>24.122</v>
      </c>
      <c r="Y524" s="3">
        <v>24.940999999999999</v>
      </c>
      <c r="Z524" s="3">
        <v>25.786999999999999</v>
      </c>
      <c r="AA524" s="3">
        <v>26.661000000000001</v>
      </c>
      <c r="AB524" s="3">
        <v>27.562999999999999</v>
      </c>
      <c r="AC524" s="3">
        <v>28.376000000000001</v>
      </c>
      <c r="AD524" s="3">
        <v>29.196000000000002</v>
      </c>
      <c r="AE524" s="3">
        <v>29.994</v>
      </c>
      <c r="AF524" s="3">
        <v>30.77</v>
      </c>
      <c r="AG524" s="3">
        <v>31.385999999999999</v>
      </c>
      <c r="AH524" s="3">
        <v>32.012999999999998</v>
      </c>
      <c r="AI524" s="3">
        <v>2010</v>
      </c>
      <c r="AL524" t="s">
        <v>17</v>
      </c>
      <c r="AM524" t="s">
        <v>18</v>
      </c>
      <c r="AN524" t="s">
        <v>436</v>
      </c>
      <c r="AQ524" t="s">
        <v>16</v>
      </c>
    </row>
    <row r="525" spans="1:43" ht="15.6" x14ac:dyDescent="0.3">
      <c r="A525" t="s">
        <v>437</v>
      </c>
      <c r="B525" t="s">
        <v>438</v>
      </c>
      <c r="C525" s="5">
        <f t="shared" si="200"/>
        <v>15.406000000000001</v>
      </c>
      <c r="G525" s="3">
        <v>7.5620000000000003</v>
      </c>
      <c r="H525" s="3"/>
      <c r="I525" s="3">
        <v>7.7770000000000001</v>
      </c>
      <c r="J525" s="3">
        <v>7.9909999999999997</v>
      </c>
      <c r="K525" s="3">
        <v>8.2349999999999994</v>
      </c>
      <c r="L525" s="3">
        <v>8.4760000000000009</v>
      </c>
      <c r="M525" s="3">
        <v>8.7119999999999997</v>
      </c>
      <c r="N525" s="3">
        <v>8.94</v>
      </c>
      <c r="O525" s="3">
        <v>9.1639999999999997</v>
      </c>
      <c r="P525" s="3">
        <v>9.3879999999999999</v>
      </c>
      <c r="Q525" s="3">
        <v>9.6189999999999998</v>
      </c>
      <c r="R525" s="3">
        <v>9.8620000000000001</v>
      </c>
      <c r="S525" s="3">
        <v>10.119</v>
      </c>
      <c r="T525" s="3">
        <v>10.39</v>
      </c>
      <c r="U525" s="3">
        <v>10.673999999999999</v>
      </c>
      <c r="V525" s="3">
        <v>10.968</v>
      </c>
      <c r="W525" s="3">
        <v>11.271000000000001</v>
      </c>
      <c r="X525" s="3">
        <v>11.583</v>
      </c>
      <c r="Y525" s="3">
        <v>11.904999999999999</v>
      </c>
      <c r="Z525" s="3">
        <v>12.239000000000001</v>
      </c>
      <c r="AA525" s="3">
        <v>12.587</v>
      </c>
      <c r="AB525" s="3">
        <v>12.951000000000001</v>
      </c>
      <c r="AC525" s="3">
        <v>13.331</v>
      </c>
      <c r="AD525" s="3">
        <v>13.722</v>
      </c>
      <c r="AE525" s="3">
        <v>14.125</v>
      </c>
      <c r="AF525" s="3">
        <v>14.54</v>
      </c>
      <c r="AG525" s="3">
        <v>14.965999999999999</v>
      </c>
      <c r="AH525" s="3">
        <v>15.406000000000001</v>
      </c>
      <c r="AI525" s="3">
        <v>2011</v>
      </c>
      <c r="AL525" t="s">
        <v>17</v>
      </c>
      <c r="AM525" t="s">
        <v>18</v>
      </c>
      <c r="AN525" t="s">
        <v>439</v>
      </c>
      <c r="AQ525" t="s">
        <v>16</v>
      </c>
    </row>
    <row r="526" spans="1:43" ht="15.6" x14ac:dyDescent="0.3">
      <c r="A526" t="s">
        <v>440</v>
      </c>
      <c r="B526" t="s">
        <v>441</v>
      </c>
      <c r="C526" s="5">
        <f t="shared" si="200"/>
        <v>7.1639999999999997</v>
      </c>
      <c r="G526" s="3" t="s">
        <v>12</v>
      </c>
      <c r="H526" s="3"/>
      <c r="I526" s="3" t="s">
        <v>12</v>
      </c>
      <c r="J526" s="3" t="s">
        <v>12</v>
      </c>
      <c r="K526" s="3" t="s">
        <v>12</v>
      </c>
      <c r="L526" s="3" t="s">
        <v>12</v>
      </c>
      <c r="M526" s="3" t="s">
        <v>12</v>
      </c>
      <c r="N526" s="3" t="s">
        <v>12</v>
      </c>
      <c r="O526" s="3">
        <v>7.5679999999999996</v>
      </c>
      <c r="P526" s="3">
        <v>7.5679999999999996</v>
      </c>
      <c r="Q526" s="3">
        <v>7.54</v>
      </c>
      <c r="R526" s="3">
        <v>7.516</v>
      </c>
      <c r="S526" s="3">
        <v>7.5030000000000001</v>
      </c>
      <c r="T526" s="3">
        <v>7.5</v>
      </c>
      <c r="U526" s="3">
        <v>7.4809999999999999</v>
      </c>
      <c r="V526" s="3">
        <v>7.4630000000000001</v>
      </c>
      <c r="W526" s="3">
        <v>7.4409999999999998</v>
      </c>
      <c r="X526" s="3">
        <v>7.4119999999999999</v>
      </c>
      <c r="Y526" s="3">
        <v>7.3819999999999997</v>
      </c>
      <c r="Z526" s="3">
        <v>7.35</v>
      </c>
      <c r="AA526" s="3">
        <v>7.3209999999999997</v>
      </c>
      <c r="AB526" s="3">
        <v>7.2910000000000004</v>
      </c>
      <c r="AC526" s="3">
        <v>7.234</v>
      </c>
      <c r="AD526" s="3">
        <v>7.1989999999999998</v>
      </c>
      <c r="AE526" s="3">
        <v>7.1639999999999997</v>
      </c>
      <c r="AF526" s="3">
        <v>7.1639999999999997</v>
      </c>
      <c r="AG526" s="3">
        <v>7.1639999999999997</v>
      </c>
      <c r="AH526" s="3">
        <v>7.1639999999999997</v>
      </c>
      <c r="AI526" s="3">
        <v>2013</v>
      </c>
      <c r="AL526" t="s">
        <v>17</v>
      </c>
      <c r="AM526" t="s">
        <v>18</v>
      </c>
      <c r="AN526" t="s">
        <v>442</v>
      </c>
      <c r="AQ526" t="s">
        <v>16</v>
      </c>
    </row>
    <row r="527" spans="1:43" ht="15.6" x14ac:dyDescent="0.3">
      <c r="A527" t="s">
        <v>443</v>
      </c>
      <c r="B527" t="s">
        <v>444</v>
      </c>
      <c r="C527" s="5">
        <f t="shared" si="200"/>
        <v>9.6000000000000002E-2</v>
      </c>
      <c r="G527" s="3">
        <v>7.0000000000000007E-2</v>
      </c>
      <c r="H527" s="3"/>
      <c r="I527" s="3">
        <v>7.0000000000000007E-2</v>
      </c>
      <c r="J527" s="3">
        <v>7.0999999999999994E-2</v>
      </c>
      <c r="K527" s="3">
        <v>7.1999999999999995E-2</v>
      </c>
      <c r="L527" s="3">
        <v>7.3999999999999996E-2</v>
      </c>
      <c r="M527" s="3">
        <v>7.4999999999999997E-2</v>
      </c>
      <c r="N527" s="3">
        <v>7.5999999999999998E-2</v>
      </c>
      <c r="O527" s="3">
        <v>7.6999999999999999E-2</v>
      </c>
      <c r="P527" s="3">
        <v>7.9000000000000001E-2</v>
      </c>
      <c r="Q527" s="3">
        <v>0.08</v>
      </c>
      <c r="R527" s="3">
        <v>8.1000000000000003E-2</v>
      </c>
      <c r="S527" s="3">
        <v>8.1000000000000003E-2</v>
      </c>
      <c r="T527" s="3">
        <v>8.3000000000000004E-2</v>
      </c>
      <c r="U527" s="3">
        <v>8.3000000000000004E-2</v>
      </c>
      <c r="V527" s="3">
        <v>8.2000000000000003E-2</v>
      </c>
      <c r="W527" s="3">
        <v>8.3000000000000004E-2</v>
      </c>
      <c r="X527" s="3">
        <v>8.5000000000000006E-2</v>
      </c>
      <c r="Y527" s="3">
        <v>8.5000000000000006E-2</v>
      </c>
      <c r="Z527" s="3">
        <v>8.6999999999999994E-2</v>
      </c>
      <c r="AA527" s="3">
        <v>8.6999999999999994E-2</v>
      </c>
      <c r="AB527" s="3">
        <v>0.09</v>
      </c>
      <c r="AC527" s="3">
        <v>9.0999999999999998E-2</v>
      </c>
      <c r="AD527" s="3">
        <v>9.1999999999999998E-2</v>
      </c>
      <c r="AE527" s="3">
        <v>9.2999999999999999E-2</v>
      </c>
      <c r="AF527" s="3">
        <v>9.4E-2</v>
      </c>
      <c r="AG527" s="3">
        <v>9.5000000000000001E-2</v>
      </c>
      <c r="AH527" s="3">
        <v>9.6000000000000002E-2</v>
      </c>
      <c r="AI527" s="3">
        <v>2012</v>
      </c>
      <c r="AL527" t="s">
        <v>17</v>
      </c>
      <c r="AM527" t="s">
        <v>18</v>
      </c>
      <c r="AN527" t="s">
        <v>445</v>
      </c>
      <c r="AQ527" t="s">
        <v>16</v>
      </c>
    </row>
    <row r="528" spans="1:43" ht="15.6" x14ac:dyDescent="0.3">
      <c r="A528" t="s">
        <v>446</v>
      </c>
      <c r="B528" t="s">
        <v>447</v>
      </c>
      <c r="C528" s="5">
        <f t="shared" si="200"/>
        <v>6.4390000000000001</v>
      </c>
      <c r="G528" s="3">
        <v>4.0430000000000001</v>
      </c>
      <c r="H528" s="3"/>
      <c r="I528" s="3">
        <v>4.0529999999999999</v>
      </c>
      <c r="J528" s="3">
        <v>4.032</v>
      </c>
      <c r="K528" s="3">
        <v>3.9910000000000001</v>
      </c>
      <c r="L528" s="3">
        <v>3.952</v>
      </c>
      <c r="M528" s="3">
        <v>3.927</v>
      </c>
      <c r="N528" s="3">
        <v>3.92</v>
      </c>
      <c r="O528" s="3">
        <v>3.9279999999999999</v>
      </c>
      <c r="P528" s="3">
        <v>3.9620000000000002</v>
      </c>
      <c r="Q528" s="3">
        <v>4.03</v>
      </c>
      <c r="R528" s="3">
        <v>4.1399999999999997</v>
      </c>
      <c r="S528" s="3">
        <v>4.2960000000000003</v>
      </c>
      <c r="T528" s="3">
        <v>4.4930000000000003</v>
      </c>
      <c r="U528" s="3">
        <v>4.7130000000000001</v>
      </c>
      <c r="V528" s="3">
        <v>4.9279999999999999</v>
      </c>
      <c r="W528" s="3">
        <v>5.12</v>
      </c>
      <c r="X528" s="3">
        <v>5.2809999999999997</v>
      </c>
      <c r="Y528" s="3">
        <v>5.4160000000000004</v>
      </c>
      <c r="Z528" s="3">
        <v>5.532</v>
      </c>
      <c r="AA528" s="3">
        <v>5.641</v>
      </c>
      <c r="AB528" s="3">
        <v>5.7519999999999998</v>
      </c>
      <c r="AC528" s="3">
        <v>5.8650000000000002</v>
      </c>
      <c r="AD528" s="3">
        <v>5.9790000000000001</v>
      </c>
      <c r="AE528" s="3">
        <v>6.1040000000000001</v>
      </c>
      <c r="AF528" s="3">
        <v>6.2320000000000002</v>
      </c>
      <c r="AG528" s="3">
        <v>6.319</v>
      </c>
      <c r="AH528" s="3">
        <v>6.4390000000000001</v>
      </c>
      <c r="AI528" s="3">
        <v>2012</v>
      </c>
      <c r="AL528" t="s">
        <v>17</v>
      </c>
      <c r="AM528" t="s">
        <v>18</v>
      </c>
      <c r="AN528" t="s">
        <v>448</v>
      </c>
      <c r="AQ528" t="s">
        <v>16</v>
      </c>
    </row>
    <row r="529" spans="1:43" ht="15.6" x14ac:dyDescent="0.3">
      <c r="A529" t="s">
        <v>449</v>
      </c>
      <c r="B529" t="s">
        <v>450</v>
      </c>
      <c r="C529" s="5">
        <f t="shared" si="200"/>
        <v>5.5620000000000003</v>
      </c>
      <c r="G529" s="3">
        <v>3.0470000000000002</v>
      </c>
      <c r="H529" s="3"/>
      <c r="I529" s="3">
        <v>3.1349999999999998</v>
      </c>
      <c r="J529" s="3">
        <v>3.2309999999999999</v>
      </c>
      <c r="K529" s="3">
        <v>3.3130000000000002</v>
      </c>
      <c r="L529" s="3">
        <v>3.419</v>
      </c>
      <c r="M529" s="3">
        <v>3.5249999999999999</v>
      </c>
      <c r="N529" s="3">
        <v>3.6709999999999998</v>
      </c>
      <c r="O529" s="3">
        <v>3.7959999999999998</v>
      </c>
      <c r="P529" s="3">
        <v>3.927</v>
      </c>
      <c r="Q529" s="3">
        <v>3.9590000000000001</v>
      </c>
      <c r="R529" s="3">
        <v>4.0279999999999996</v>
      </c>
      <c r="S529" s="3">
        <v>4.1379999999999999</v>
      </c>
      <c r="T529" s="3">
        <v>4.1760000000000002</v>
      </c>
      <c r="U529" s="3">
        <v>4.1150000000000002</v>
      </c>
      <c r="V529" s="3">
        <v>4.1669999999999998</v>
      </c>
      <c r="W529" s="3">
        <v>4.266</v>
      </c>
      <c r="X529" s="3">
        <v>4.4009999999999998</v>
      </c>
      <c r="Y529" s="3">
        <v>4.5890000000000004</v>
      </c>
      <c r="Z529" s="3">
        <v>4.8390000000000004</v>
      </c>
      <c r="AA529" s="3">
        <v>4.9880000000000004</v>
      </c>
      <c r="AB529" s="3">
        <v>5.077</v>
      </c>
      <c r="AC529" s="3">
        <v>5.1840000000000002</v>
      </c>
      <c r="AD529" s="3">
        <v>5.3120000000000003</v>
      </c>
      <c r="AE529" s="3">
        <v>5.399</v>
      </c>
      <c r="AF529" s="3">
        <v>5.47</v>
      </c>
      <c r="AG529" s="3">
        <v>5.5229999999999997</v>
      </c>
      <c r="AH529" s="3">
        <v>5.5620000000000003</v>
      </c>
      <c r="AI529" s="3">
        <v>2014</v>
      </c>
      <c r="AL529" t="s">
        <v>17</v>
      </c>
      <c r="AM529" t="s">
        <v>18</v>
      </c>
      <c r="AN529" t="s">
        <v>451</v>
      </c>
      <c r="AQ529" t="s">
        <v>16</v>
      </c>
    </row>
    <row r="530" spans="1:43" ht="15.6" x14ac:dyDescent="0.3">
      <c r="A530" t="s">
        <v>452</v>
      </c>
      <c r="B530" t="s">
        <v>453</v>
      </c>
      <c r="C530" s="5">
        <f t="shared" si="200"/>
        <v>5.43</v>
      </c>
      <c r="G530" s="3" t="s">
        <v>12</v>
      </c>
      <c r="H530" s="3"/>
      <c r="I530" s="3" t="s">
        <v>12</v>
      </c>
      <c r="J530" s="3" t="s">
        <v>12</v>
      </c>
      <c r="K530" s="3">
        <v>5.3079999999999998</v>
      </c>
      <c r="L530" s="3">
        <v>5.3380000000000001</v>
      </c>
      <c r="M530" s="3">
        <v>5.3680000000000003</v>
      </c>
      <c r="N530" s="3">
        <v>5.3789999999999996</v>
      </c>
      <c r="O530" s="3">
        <v>5.35</v>
      </c>
      <c r="P530" s="3">
        <v>5.3579999999999997</v>
      </c>
      <c r="Q530" s="3">
        <v>5.3689999999999998</v>
      </c>
      <c r="R530" s="3">
        <v>5.3769999999999998</v>
      </c>
      <c r="S530" s="3">
        <v>5.3789999999999996</v>
      </c>
      <c r="T530" s="3">
        <v>5.3840000000000003</v>
      </c>
      <c r="U530" s="3">
        <v>5.3890000000000002</v>
      </c>
      <c r="V530" s="3">
        <v>5.37</v>
      </c>
      <c r="W530" s="3">
        <v>5.3789999999999996</v>
      </c>
      <c r="X530" s="3">
        <v>5.3890000000000002</v>
      </c>
      <c r="Y530" s="3">
        <v>5.391</v>
      </c>
      <c r="Z530" s="3">
        <v>5.3959999999999999</v>
      </c>
      <c r="AA530" s="3">
        <v>5.4089999999999998</v>
      </c>
      <c r="AB530" s="3">
        <v>5.4219999999999997</v>
      </c>
      <c r="AC530" s="3">
        <v>5.3920000000000003</v>
      </c>
      <c r="AD530" s="3">
        <v>5.4039999999999999</v>
      </c>
      <c r="AE530" s="3">
        <v>5.4109999999999996</v>
      </c>
      <c r="AF530" s="3">
        <v>5.4169999999999998</v>
      </c>
      <c r="AG530" s="3">
        <v>5.4240000000000004</v>
      </c>
      <c r="AH530" s="3">
        <v>5.43</v>
      </c>
      <c r="AI530" s="3">
        <v>2014</v>
      </c>
      <c r="AL530" t="s">
        <v>17</v>
      </c>
      <c r="AM530" t="s">
        <v>18</v>
      </c>
      <c r="AN530" t="s">
        <v>454</v>
      </c>
      <c r="AQ530" t="s">
        <v>16</v>
      </c>
    </row>
    <row r="531" spans="1:43" ht="15.6" x14ac:dyDescent="0.3">
      <c r="A531" t="s">
        <v>455</v>
      </c>
      <c r="B531" t="s">
        <v>456</v>
      </c>
      <c r="C531" s="5">
        <f t="shared" si="200"/>
        <v>2.0659999999999998</v>
      </c>
      <c r="G531" s="3" t="s">
        <v>12</v>
      </c>
      <c r="H531" s="3"/>
      <c r="I531" s="3" t="s">
        <v>12</v>
      </c>
      <c r="J531" s="3">
        <v>2</v>
      </c>
      <c r="K531" s="3">
        <v>1.99</v>
      </c>
      <c r="L531" s="3">
        <v>1.99</v>
      </c>
      <c r="M531" s="3">
        <v>1.99</v>
      </c>
      <c r="N531" s="3">
        <v>1.9870000000000001</v>
      </c>
      <c r="O531" s="3">
        <v>1.9850000000000001</v>
      </c>
      <c r="P531" s="3">
        <v>1.978</v>
      </c>
      <c r="Q531" s="3">
        <v>1.978</v>
      </c>
      <c r="R531" s="3">
        <v>1.988</v>
      </c>
      <c r="S531" s="3">
        <v>1.99</v>
      </c>
      <c r="T531" s="3">
        <v>1.994</v>
      </c>
      <c r="U531" s="3">
        <v>1.9950000000000001</v>
      </c>
      <c r="V531" s="3">
        <v>1.996</v>
      </c>
      <c r="W531" s="3">
        <v>1.998</v>
      </c>
      <c r="X531" s="3">
        <v>2.0030000000000001</v>
      </c>
      <c r="Y531" s="3">
        <v>2.0099999999999998</v>
      </c>
      <c r="Z531" s="3">
        <v>2.0099999999999998</v>
      </c>
      <c r="AA531" s="3">
        <v>2.032</v>
      </c>
      <c r="AB531" s="3">
        <v>2.0470000000000002</v>
      </c>
      <c r="AC531" s="3">
        <v>2.0499999999999998</v>
      </c>
      <c r="AD531" s="3">
        <v>2.0550000000000002</v>
      </c>
      <c r="AE531" s="3">
        <v>2.0590000000000002</v>
      </c>
      <c r="AF531" s="3">
        <v>2.0609999999999999</v>
      </c>
      <c r="AG531" s="3">
        <v>2.0630000000000002</v>
      </c>
      <c r="AH531" s="3">
        <v>2.0659999999999998</v>
      </c>
      <c r="AI531" s="3">
        <v>2014</v>
      </c>
      <c r="AL531" t="s">
        <v>17</v>
      </c>
      <c r="AM531" t="s">
        <v>18</v>
      </c>
      <c r="AN531" t="s">
        <v>43</v>
      </c>
      <c r="AQ531" t="s">
        <v>16</v>
      </c>
    </row>
    <row r="532" spans="1:43" ht="15.6" x14ac:dyDescent="0.3">
      <c r="A532" t="s">
        <v>457</v>
      </c>
      <c r="B532" t="s">
        <v>458</v>
      </c>
      <c r="C532" s="5">
        <f t="shared" si="200"/>
        <v>0.60099999999999998</v>
      </c>
      <c r="G532" s="3">
        <v>0.312</v>
      </c>
      <c r="H532" s="3"/>
      <c r="I532" s="3">
        <v>0.32100000000000001</v>
      </c>
      <c r="J532" s="3">
        <v>0.33</v>
      </c>
      <c r="K532" s="3">
        <v>0.33900000000000002</v>
      </c>
      <c r="L532" s="3">
        <v>0.34899999999999998</v>
      </c>
      <c r="M532" s="3">
        <v>0.35899999999999999</v>
      </c>
      <c r="N532" s="3">
        <v>0.36899999999999999</v>
      </c>
      <c r="O532" s="3">
        <v>0.38</v>
      </c>
      <c r="P532" s="3">
        <v>0.39</v>
      </c>
      <c r="Q532" s="3">
        <v>0.40100000000000002</v>
      </c>
      <c r="R532" s="3">
        <v>0.41199999999999998</v>
      </c>
      <c r="S532" s="3">
        <v>0.42399999999999999</v>
      </c>
      <c r="T532" s="3">
        <v>0.435</v>
      </c>
      <c r="U532" s="3">
        <v>0.44600000000000001</v>
      </c>
      <c r="V532" s="3">
        <v>0.45800000000000002</v>
      </c>
      <c r="W532" s="3">
        <v>0.46899999999999997</v>
      </c>
      <c r="X532" s="3">
        <v>0.48099999999999998</v>
      </c>
      <c r="Y532" s="3">
        <v>0.49199999999999999</v>
      </c>
      <c r="Z532" s="3">
        <v>0.504</v>
      </c>
      <c r="AA532" s="3">
        <v>0.51500000000000001</v>
      </c>
      <c r="AB532" s="3">
        <v>0.52600000000000002</v>
      </c>
      <c r="AC532" s="3">
        <v>0.53800000000000003</v>
      </c>
      <c r="AD532" s="3">
        <v>0.55000000000000004</v>
      </c>
      <c r="AE532" s="3">
        <v>0.56200000000000006</v>
      </c>
      <c r="AF532" s="3">
        <v>0.57499999999999996</v>
      </c>
      <c r="AG532" s="3">
        <v>0.58799999999999997</v>
      </c>
      <c r="AH532" s="3">
        <v>0.60099999999999998</v>
      </c>
      <c r="AI532" s="3">
        <v>2014</v>
      </c>
      <c r="AL532" t="s">
        <v>17</v>
      </c>
      <c r="AM532" t="s">
        <v>18</v>
      </c>
      <c r="AN532" t="s">
        <v>459</v>
      </c>
      <c r="AQ532" t="s">
        <v>16</v>
      </c>
    </row>
    <row r="533" spans="1:43" ht="15.6" x14ac:dyDescent="0.3">
      <c r="A533" t="s">
        <v>460</v>
      </c>
      <c r="B533" t="s">
        <v>461</v>
      </c>
      <c r="C533" s="5">
        <f t="shared" si="200"/>
        <v>55.732999999999997</v>
      </c>
      <c r="G533" s="3">
        <v>36.79</v>
      </c>
      <c r="H533" s="3"/>
      <c r="I533" s="3">
        <v>37.69</v>
      </c>
      <c r="J533" s="3">
        <v>38.65</v>
      </c>
      <c r="K533" s="3">
        <v>39.619999999999997</v>
      </c>
      <c r="L533" s="3">
        <v>40.56</v>
      </c>
      <c r="M533" s="3">
        <v>41.43</v>
      </c>
      <c r="N533" s="3">
        <v>42.2</v>
      </c>
      <c r="O533" s="3">
        <v>42.91</v>
      </c>
      <c r="P533" s="3">
        <v>43.56</v>
      </c>
      <c r="Q533" s="3">
        <v>44.2</v>
      </c>
      <c r="R533" s="3">
        <v>44.85</v>
      </c>
      <c r="S533" s="3">
        <v>45.51</v>
      </c>
      <c r="T533" s="3">
        <v>45.545999999999999</v>
      </c>
      <c r="U533" s="3">
        <v>46.127000000000002</v>
      </c>
      <c r="V533" s="3">
        <v>46.728000000000002</v>
      </c>
      <c r="W533" s="3">
        <v>47.348999999999997</v>
      </c>
      <c r="X533" s="3">
        <v>47.991999999999997</v>
      </c>
      <c r="Y533" s="3">
        <v>48.656999999999996</v>
      </c>
      <c r="Z533" s="3">
        <v>49.344000000000001</v>
      </c>
      <c r="AA533" s="3">
        <v>50.055999999999997</v>
      </c>
      <c r="AB533" s="3">
        <v>50.792000000000002</v>
      </c>
      <c r="AC533" s="3">
        <v>51.552999999999997</v>
      </c>
      <c r="AD533" s="3">
        <v>52.341999999999999</v>
      </c>
      <c r="AE533" s="3">
        <v>53.156999999999996</v>
      </c>
      <c r="AF533" s="3">
        <v>54.002000000000002</v>
      </c>
      <c r="AG533" s="3">
        <v>54.86</v>
      </c>
      <c r="AH533" s="3">
        <v>55.732999999999997</v>
      </c>
      <c r="AI533" s="3">
        <v>2014</v>
      </c>
      <c r="AL533" t="s">
        <v>17</v>
      </c>
      <c r="AM533" t="s">
        <v>18</v>
      </c>
      <c r="AN533" t="s">
        <v>462</v>
      </c>
      <c r="AQ533" t="s">
        <v>16</v>
      </c>
    </row>
    <row r="534" spans="1:43" ht="15.6" x14ac:dyDescent="0.3">
      <c r="A534" t="s">
        <v>463</v>
      </c>
      <c r="B534" t="s">
        <v>464</v>
      </c>
      <c r="C534" s="5">
        <f t="shared" si="200"/>
        <v>12.131</v>
      </c>
      <c r="G534" s="3" t="s">
        <v>12</v>
      </c>
      <c r="H534" s="3"/>
      <c r="I534" s="3" t="s">
        <v>12</v>
      </c>
      <c r="J534" s="3" t="s">
        <v>12</v>
      </c>
      <c r="K534" s="3" t="s">
        <v>12</v>
      </c>
      <c r="L534" s="3" t="s">
        <v>12</v>
      </c>
      <c r="M534" s="3" t="s">
        <v>12</v>
      </c>
      <c r="N534" s="3" t="s">
        <v>12</v>
      </c>
      <c r="O534" s="3" t="s">
        <v>12</v>
      </c>
      <c r="P534" s="3" t="s">
        <v>12</v>
      </c>
      <c r="Q534" s="3" t="s">
        <v>12</v>
      </c>
      <c r="R534" s="3" t="s">
        <v>12</v>
      </c>
      <c r="S534" s="3" t="s">
        <v>12</v>
      </c>
      <c r="T534" s="3" t="s">
        <v>12</v>
      </c>
      <c r="U534" s="3" t="s">
        <v>12</v>
      </c>
      <c r="V534" s="3" t="s">
        <v>12</v>
      </c>
      <c r="W534" s="3" t="s">
        <v>12</v>
      </c>
      <c r="X534" s="3" t="s">
        <v>12</v>
      </c>
      <c r="Y534" s="3" t="s">
        <v>12</v>
      </c>
      <c r="Z534" s="3" t="s">
        <v>12</v>
      </c>
      <c r="AA534" s="3" t="s">
        <v>12</v>
      </c>
      <c r="AB534" s="3" t="s">
        <v>12</v>
      </c>
      <c r="AC534" s="3">
        <v>9.8970000000000002</v>
      </c>
      <c r="AD534" s="3">
        <v>10.385999999999999</v>
      </c>
      <c r="AE534" s="3">
        <v>10.882</v>
      </c>
      <c r="AF534" s="3">
        <v>11.384</v>
      </c>
      <c r="AG534" s="3">
        <v>11.893000000000001</v>
      </c>
      <c r="AH534" s="3">
        <v>12.131</v>
      </c>
      <c r="AI534" s="3">
        <v>2008</v>
      </c>
      <c r="AL534" t="s">
        <v>17</v>
      </c>
      <c r="AM534" t="s">
        <v>18</v>
      </c>
      <c r="AN534" t="s">
        <v>465</v>
      </c>
      <c r="AQ534" t="s">
        <v>16</v>
      </c>
    </row>
    <row r="535" spans="1:43" ht="15.6" x14ac:dyDescent="0.3">
      <c r="A535" t="s">
        <v>466</v>
      </c>
      <c r="B535" t="s">
        <v>467</v>
      </c>
      <c r="C535" s="5">
        <f t="shared" si="200"/>
        <v>46.326000000000001</v>
      </c>
      <c r="G535" s="3">
        <v>38.837000000000003</v>
      </c>
      <c r="H535" s="3"/>
      <c r="I535" s="3">
        <v>38.94</v>
      </c>
      <c r="J535" s="3">
        <v>39.069000000000003</v>
      </c>
      <c r="K535" s="3">
        <v>39.19</v>
      </c>
      <c r="L535" s="3">
        <v>39.295999999999999</v>
      </c>
      <c r="M535" s="3">
        <v>39.387999999999998</v>
      </c>
      <c r="N535" s="3">
        <v>39.478999999999999</v>
      </c>
      <c r="O535" s="3">
        <v>39.582999999999998</v>
      </c>
      <c r="P535" s="3">
        <v>39.722000000000001</v>
      </c>
      <c r="Q535" s="3">
        <v>39.927</v>
      </c>
      <c r="R535" s="3">
        <v>40.264000000000003</v>
      </c>
      <c r="S535" s="3">
        <v>40.720999999999997</v>
      </c>
      <c r="T535" s="3">
        <v>41.423999999999999</v>
      </c>
      <c r="U535" s="3">
        <v>42.195999999999998</v>
      </c>
      <c r="V535" s="3">
        <v>42.859000000000002</v>
      </c>
      <c r="W535" s="3">
        <v>43.662999999999997</v>
      </c>
      <c r="X535" s="3">
        <v>44.360999999999997</v>
      </c>
      <c r="Y535" s="3">
        <v>45.235999999999997</v>
      </c>
      <c r="Z535" s="3">
        <v>45.982999999999997</v>
      </c>
      <c r="AA535" s="3">
        <v>46.368000000000002</v>
      </c>
      <c r="AB535" s="3">
        <v>46.561999999999998</v>
      </c>
      <c r="AC535" s="3">
        <v>46.735999999999997</v>
      </c>
      <c r="AD535" s="3">
        <v>46.765999999999998</v>
      </c>
      <c r="AE535" s="3">
        <v>46.593000000000004</v>
      </c>
      <c r="AF535" s="3">
        <v>46.463999999999999</v>
      </c>
      <c r="AG535" s="3">
        <v>46.393000000000001</v>
      </c>
      <c r="AH535" s="3">
        <v>46.326000000000001</v>
      </c>
      <c r="AI535" s="3">
        <v>2014</v>
      </c>
      <c r="AL535" t="s">
        <v>17</v>
      </c>
      <c r="AM535" t="s">
        <v>18</v>
      </c>
      <c r="AN535" t="s">
        <v>468</v>
      </c>
      <c r="AQ535" t="s">
        <v>16</v>
      </c>
    </row>
    <row r="536" spans="1:43" ht="15.6" x14ac:dyDescent="0.3">
      <c r="A536" t="s">
        <v>469</v>
      </c>
      <c r="B536" t="s">
        <v>470</v>
      </c>
      <c r="C536" s="5">
        <f t="shared" si="200"/>
        <v>21.251999999999999</v>
      </c>
      <c r="G536" s="3">
        <v>16.266999999999999</v>
      </c>
      <c r="H536" s="3"/>
      <c r="I536" s="3">
        <v>16.448</v>
      </c>
      <c r="J536" s="3">
        <v>16.631</v>
      </c>
      <c r="K536" s="3">
        <v>16.850000000000001</v>
      </c>
      <c r="L536" s="3">
        <v>17.097999999999999</v>
      </c>
      <c r="M536" s="3">
        <v>17.28</v>
      </c>
      <c r="N536" s="3">
        <v>17.489999999999998</v>
      </c>
      <c r="O536" s="3">
        <v>17.702000000000002</v>
      </c>
      <c r="P536" s="3">
        <v>17.934999999999999</v>
      </c>
      <c r="Q536" s="3">
        <v>18.207999999999998</v>
      </c>
      <c r="R536" s="3">
        <v>18.466999999999999</v>
      </c>
      <c r="S536" s="3">
        <v>18.731999999999999</v>
      </c>
      <c r="T536" s="3">
        <v>19.007000000000001</v>
      </c>
      <c r="U536" s="3">
        <v>19.231999999999999</v>
      </c>
      <c r="V536" s="3">
        <v>19.443999999999999</v>
      </c>
      <c r="W536" s="3">
        <v>19.619</v>
      </c>
      <c r="X536" s="3">
        <v>19.773</v>
      </c>
      <c r="Y536" s="3">
        <v>19.928000000000001</v>
      </c>
      <c r="Z536" s="3">
        <v>20.085000000000001</v>
      </c>
      <c r="AA536" s="3">
        <v>20.242000000000001</v>
      </c>
      <c r="AB536" s="3">
        <v>20.401</v>
      </c>
      <c r="AC536" s="3">
        <v>20.541</v>
      </c>
      <c r="AD536" s="3">
        <v>20.658000000000001</v>
      </c>
      <c r="AE536" s="3">
        <v>20.821999999999999</v>
      </c>
      <c r="AF536" s="3">
        <v>20.963999999999999</v>
      </c>
      <c r="AG536" s="3">
        <v>21.106999999999999</v>
      </c>
      <c r="AH536" s="3">
        <v>21.251999999999999</v>
      </c>
      <c r="AI536" s="3">
        <v>2012</v>
      </c>
      <c r="AL536" t="s">
        <v>17</v>
      </c>
      <c r="AM536" t="s">
        <v>18</v>
      </c>
      <c r="AN536" t="s">
        <v>471</v>
      </c>
      <c r="AQ536" t="s">
        <v>16</v>
      </c>
    </row>
    <row r="537" spans="1:43" ht="15.6" x14ac:dyDescent="0.3">
      <c r="A537" t="s">
        <v>472</v>
      </c>
      <c r="B537" t="s">
        <v>473</v>
      </c>
      <c r="C537" s="5">
        <f t="shared" si="200"/>
        <v>6.2E-2</v>
      </c>
      <c r="G537" s="3">
        <v>4.2000000000000003E-2</v>
      </c>
      <c r="H537" s="3"/>
      <c r="I537" s="3">
        <v>4.2000000000000003E-2</v>
      </c>
      <c r="J537" s="3">
        <v>4.2000000000000003E-2</v>
      </c>
      <c r="K537" s="3">
        <v>4.1000000000000002E-2</v>
      </c>
      <c r="L537" s="3">
        <v>4.1000000000000002E-2</v>
      </c>
      <c r="M537" s="3">
        <v>4.1000000000000002E-2</v>
      </c>
      <c r="N537" s="3">
        <v>4.1000000000000002E-2</v>
      </c>
      <c r="O537" s="3">
        <v>4.1000000000000002E-2</v>
      </c>
      <c r="P537" s="3">
        <v>0.04</v>
      </c>
      <c r="Q537" s="3">
        <v>4.2000000000000003E-2</v>
      </c>
      <c r="R537" s="3">
        <v>4.3999999999999997E-2</v>
      </c>
      <c r="S537" s="3">
        <v>4.5999999999999999E-2</v>
      </c>
      <c r="T537" s="3">
        <v>4.7E-2</v>
      </c>
      <c r="U537" s="3">
        <v>4.8000000000000001E-2</v>
      </c>
      <c r="V537" s="3">
        <v>4.9000000000000002E-2</v>
      </c>
      <c r="W537" s="3">
        <v>0.05</v>
      </c>
      <c r="X537" s="3">
        <v>5.0999999999999997E-2</v>
      </c>
      <c r="Y537" s="3">
        <v>5.1999999999999998E-2</v>
      </c>
      <c r="Z537" s="3">
        <v>5.2999999999999999E-2</v>
      </c>
      <c r="AA537" s="3">
        <v>5.3999999999999999E-2</v>
      </c>
      <c r="AB537" s="3">
        <v>5.5E-2</v>
      </c>
      <c r="AC537" s="3">
        <v>5.6000000000000001E-2</v>
      </c>
      <c r="AD537" s="3">
        <v>5.7000000000000002E-2</v>
      </c>
      <c r="AE537" s="3">
        <v>5.8000000000000003E-2</v>
      </c>
      <c r="AF537" s="3">
        <v>0.06</v>
      </c>
      <c r="AG537" s="3">
        <v>6.0999999999999999E-2</v>
      </c>
      <c r="AH537" s="3">
        <v>6.2E-2</v>
      </c>
      <c r="AI537" s="3">
        <v>2003</v>
      </c>
      <c r="AL537" t="s">
        <v>17</v>
      </c>
      <c r="AM537" t="s">
        <v>18</v>
      </c>
      <c r="AN537" t="s">
        <v>474</v>
      </c>
      <c r="AQ537" t="s">
        <v>16</v>
      </c>
    </row>
    <row r="538" spans="1:43" ht="15.6" x14ac:dyDescent="0.3">
      <c r="A538" t="s">
        <v>475</v>
      </c>
      <c r="B538" t="s">
        <v>476</v>
      </c>
      <c r="C538" s="5">
        <f t="shared" si="200"/>
        <v>0.17199999999999999</v>
      </c>
      <c r="G538" s="3">
        <v>0.13400000000000001</v>
      </c>
      <c r="H538" s="3"/>
      <c r="I538" s="3">
        <v>0.13600000000000001</v>
      </c>
      <c r="J538" s="3">
        <v>0.13800000000000001</v>
      </c>
      <c r="K538" s="3">
        <v>0.14000000000000001</v>
      </c>
      <c r="L538" s="3">
        <v>0.14299999999999999</v>
      </c>
      <c r="M538" s="3">
        <v>0.14499999999999999</v>
      </c>
      <c r="N538" s="3">
        <v>0.14699999999999999</v>
      </c>
      <c r="O538" s="3">
        <v>0.15</v>
      </c>
      <c r="P538" s="3">
        <v>0.152</v>
      </c>
      <c r="Q538" s="3">
        <v>0.154</v>
      </c>
      <c r="R538" s="3">
        <v>0.156</v>
      </c>
      <c r="S538" s="3">
        <v>0.158</v>
      </c>
      <c r="T538" s="3">
        <v>0.159</v>
      </c>
      <c r="U538" s="3">
        <v>0.159</v>
      </c>
      <c r="V538" s="3">
        <v>0.16</v>
      </c>
      <c r="W538" s="3">
        <v>0.161</v>
      </c>
      <c r="X538" s="3">
        <v>0.16200000000000001</v>
      </c>
      <c r="Y538" s="3">
        <v>0.16300000000000001</v>
      </c>
      <c r="Z538" s="3">
        <v>0.16400000000000001</v>
      </c>
      <c r="AA538" s="3">
        <v>0.16500000000000001</v>
      </c>
      <c r="AB538" s="3">
        <v>0.16600000000000001</v>
      </c>
      <c r="AC538" s="3">
        <v>0.16700000000000001</v>
      </c>
      <c r="AD538" s="3">
        <v>0.16800000000000001</v>
      </c>
      <c r="AE538" s="3">
        <v>0.16900000000000001</v>
      </c>
      <c r="AF538" s="3">
        <v>0.17</v>
      </c>
      <c r="AG538" s="3">
        <v>0.17100000000000001</v>
      </c>
      <c r="AH538" s="3">
        <v>0.17199999999999999</v>
      </c>
      <c r="AI538" s="3">
        <v>2012</v>
      </c>
      <c r="AL538" t="s">
        <v>17</v>
      </c>
      <c r="AM538" t="s">
        <v>18</v>
      </c>
      <c r="AN538" t="s">
        <v>477</v>
      </c>
      <c r="AQ538" t="s">
        <v>16</v>
      </c>
    </row>
    <row r="539" spans="1:43" ht="15.6" x14ac:dyDescent="0.3">
      <c r="A539" t="s">
        <v>478</v>
      </c>
      <c r="B539" t="s">
        <v>479</v>
      </c>
      <c r="C539" s="5">
        <f t="shared" si="200"/>
        <v>0.11</v>
      </c>
      <c r="G539" s="3">
        <v>0.106</v>
      </c>
      <c r="H539" s="3"/>
      <c r="I539" s="3">
        <v>0.106</v>
      </c>
      <c r="J539" s="3">
        <v>0.106</v>
      </c>
      <c r="K539" s="3">
        <v>0.106</v>
      </c>
      <c r="L539" s="3">
        <v>0.106</v>
      </c>
      <c r="M539" s="3">
        <v>0.106</v>
      </c>
      <c r="N539" s="3">
        <v>0.106</v>
      </c>
      <c r="O539" s="3">
        <v>0.106</v>
      </c>
      <c r="P539" s="3">
        <v>0.106</v>
      </c>
      <c r="Q539" s="3">
        <v>0.106</v>
      </c>
      <c r="R539" s="3">
        <v>0.106</v>
      </c>
      <c r="S539" s="3">
        <v>0.106</v>
      </c>
      <c r="T539" s="3">
        <v>0.107</v>
      </c>
      <c r="U539" s="3">
        <v>0.107</v>
      </c>
      <c r="V539" s="3">
        <v>0.108</v>
      </c>
      <c r="W539" s="3">
        <v>0.108</v>
      </c>
      <c r="X539" s="3">
        <v>0.109</v>
      </c>
      <c r="Y539" s="3">
        <v>0.109</v>
      </c>
      <c r="Z539" s="3">
        <v>0.109</v>
      </c>
      <c r="AA539" s="3">
        <v>0.109</v>
      </c>
      <c r="AB539" s="3">
        <v>0.109</v>
      </c>
      <c r="AC539" s="3">
        <v>0.11</v>
      </c>
      <c r="AD539" s="3">
        <v>0.11</v>
      </c>
      <c r="AE539" s="3">
        <v>0.11</v>
      </c>
      <c r="AF539" s="3">
        <v>0.11</v>
      </c>
      <c r="AG539" s="3">
        <v>0.11</v>
      </c>
      <c r="AH539" s="3">
        <v>0.11</v>
      </c>
      <c r="AI539" s="3">
        <v>2014</v>
      </c>
      <c r="AL539" t="s">
        <v>17</v>
      </c>
      <c r="AM539" t="s">
        <v>18</v>
      </c>
      <c r="AN539" t="s">
        <v>480</v>
      </c>
      <c r="AQ539" t="s">
        <v>16</v>
      </c>
    </row>
    <row r="540" spans="1:43" ht="15.6" x14ac:dyDescent="0.3">
      <c r="A540" t="s">
        <v>481</v>
      </c>
      <c r="B540" t="s">
        <v>482</v>
      </c>
      <c r="C540" s="5">
        <f t="shared" si="200"/>
        <v>39.598999999999997</v>
      </c>
      <c r="G540" s="3">
        <v>25.75</v>
      </c>
      <c r="H540" s="3"/>
      <c r="I540" s="3">
        <v>26.53</v>
      </c>
      <c r="J540" s="3">
        <v>27.32</v>
      </c>
      <c r="K540" s="3">
        <v>28.13</v>
      </c>
      <c r="L540" s="3">
        <v>28.95</v>
      </c>
      <c r="M540" s="3">
        <v>27.95</v>
      </c>
      <c r="N540" s="3">
        <v>28.6</v>
      </c>
      <c r="O540" s="3">
        <v>29.2</v>
      </c>
      <c r="P540" s="3">
        <v>29.8</v>
      </c>
      <c r="Q540" s="3">
        <v>30.4</v>
      </c>
      <c r="R540" s="3">
        <v>31.1</v>
      </c>
      <c r="S540" s="3">
        <v>31.9</v>
      </c>
      <c r="T540" s="3">
        <v>32.700000000000003</v>
      </c>
      <c r="U540" s="3">
        <v>33.6</v>
      </c>
      <c r="V540" s="3">
        <v>34.473999999999997</v>
      </c>
      <c r="W540" s="3">
        <v>35.299999999999997</v>
      </c>
      <c r="X540" s="3">
        <v>36.218000000000004</v>
      </c>
      <c r="Y540" s="3">
        <v>37.158999999999999</v>
      </c>
      <c r="Z540" s="3">
        <v>38.125999999999998</v>
      </c>
      <c r="AA540" s="3">
        <v>39.116999999999997</v>
      </c>
      <c r="AB540" s="3">
        <v>40.134</v>
      </c>
      <c r="AC540" s="3">
        <v>32.661000000000001</v>
      </c>
      <c r="AD540" s="3">
        <v>35.055999999999997</v>
      </c>
      <c r="AE540" s="3">
        <v>36.164000000000001</v>
      </c>
      <c r="AF540" s="3">
        <v>37.289000000000001</v>
      </c>
      <c r="AG540" s="3">
        <v>38.435000000000002</v>
      </c>
      <c r="AH540" s="3">
        <v>39.598999999999997</v>
      </c>
      <c r="AI540" s="3">
        <v>2011</v>
      </c>
      <c r="AL540" t="s">
        <v>17</v>
      </c>
      <c r="AM540" t="s">
        <v>18</v>
      </c>
      <c r="AN540" t="s">
        <v>483</v>
      </c>
      <c r="AQ540" t="s">
        <v>16</v>
      </c>
    </row>
    <row r="541" spans="1:43" ht="15.6" x14ac:dyDescent="0.3">
      <c r="A541" t="s">
        <v>484</v>
      </c>
      <c r="B541" t="s">
        <v>485</v>
      </c>
      <c r="C541" s="5">
        <f t="shared" si="200"/>
        <v>0.56299999999999994</v>
      </c>
      <c r="G541" s="3">
        <v>0.40799999999999997</v>
      </c>
      <c r="H541" s="3"/>
      <c r="I541" s="3">
        <v>0.41399999999999998</v>
      </c>
      <c r="J541" s="3">
        <v>0.41899999999999998</v>
      </c>
      <c r="K541" s="3">
        <v>0.42599999999999999</v>
      </c>
      <c r="L541" s="3">
        <v>0.43099999999999999</v>
      </c>
      <c r="M541" s="3">
        <v>0.437</v>
      </c>
      <c r="N541" s="3">
        <v>0.442</v>
      </c>
      <c r="O541" s="3">
        <v>0.44900000000000001</v>
      </c>
      <c r="P541" s="3">
        <v>0.45400000000000001</v>
      </c>
      <c r="Q541" s="3">
        <v>0.46100000000000002</v>
      </c>
      <c r="R541" s="3">
        <v>0.46700000000000003</v>
      </c>
      <c r="S541" s="3">
        <v>0.47399999999999998</v>
      </c>
      <c r="T541" s="3">
        <v>0.47899999999999998</v>
      </c>
      <c r="U541" s="3">
        <v>0.48399999999999999</v>
      </c>
      <c r="V541" s="3">
        <v>0.49299999999999999</v>
      </c>
      <c r="W541" s="3">
        <v>0.499</v>
      </c>
      <c r="X541" s="3">
        <v>0.504</v>
      </c>
      <c r="Y541" s="3">
        <v>0.51</v>
      </c>
      <c r="Z541" s="3">
        <v>0.51700000000000002</v>
      </c>
      <c r="AA541" s="3">
        <v>0.52400000000000002</v>
      </c>
      <c r="AB541" s="3">
        <v>0.53100000000000003</v>
      </c>
      <c r="AC541" s="3">
        <v>0.54</v>
      </c>
      <c r="AD541" s="3">
        <v>0.54200000000000004</v>
      </c>
      <c r="AE541" s="3">
        <v>0.54700000000000004</v>
      </c>
      <c r="AF541" s="3">
        <v>0.55300000000000005</v>
      </c>
      <c r="AG541" s="3">
        <v>0.55800000000000005</v>
      </c>
      <c r="AH541" s="3">
        <v>0.56299999999999994</v>
      </c>
      <c r="AI541" s="3">
        <v>2012</v>
      </c>
      <c r="AL541" t="s">
        <v>17</v>
      </c>
      <c r="AM541" t="s">
        <v>18</v>
      </c>
      <c r="AN541" t="s">
        <v>486</v>
      </c>
      <c r="AQ541" t="s">
        <v>16</v>
      </c>
    </row>
    <row r="542" spans="1:43" ht="15.6" x14ac:dyDescent="0.3">
      <c r="A542" t="s">
        <v>487</v>
      </c>
      <c r="B542" t="s">
        <v>488</v>
      </c>
      <c r="C542" s="5">
        <f t="shared" si="200"/>
        <v>1.1319999999999999</v>
      </c>
      <c r="G542" s="3">
        <v>0.86299999999999999</v>
      </c>
      <c r="H542" s="3"/>
      <c r="I542" s="3">
        <v>0.88700000000000001</v>
      </c>
      <c r="J542" s="3">
        <v>0.90800000000000003</v>
      </c>
      <c r="K542" s="3">
        <v>0.92600000000000005</v>
      </c>
      <c r="L542" s="3">
        <v>0.94399999999999995</v>
      </c>
      <c r="M542" s="3">
        <v>0.96299999999999997</v>
      </c>
      <c r="N542" s="3">
        <v>0.98499999999999999</v>
      </c>
      <c r="O542" s="3">
        <v>1.0069999999999999</v>
      </c>
      <c r="P542" s="3">
        <v>1.0289999999999999</v>
      </c>
      <c r="Q542" s="3">
        <v>1.048</v>
      </c>
      <c r="R542" s="3">
        <v>1.0640000000000001</v>
      </c>
      <c r="S542" s="3">
        <v>1.075</v>
      </c>
      <c r="T542" s="3">
        <v>1.0820000000000001</v>
      </c>
      <c r="U542" s="3">
        <v>1.0880000000000001</v>
      </c>
      <c r="V542" s="3">
        <v>1.095</v>
      </c>
      <c r="W542" s="3">
        <v>1.105</v>
      </c>
      <c r="X542" s="3">
        <v>1.1180000000000001</v>
      </c>
      <c r="Y542" s="3">
        <v>1.02</v>
      </c>
      <c r="Z542" s="3">
        <v>1.0309999999999999</v>
      </c>
      <c r="AA542" s="3">
        <v>1.0429999999999999</v>
      </c>
      <c r="AB542" s="3">
        <v>1.054</v>
      </c>
      <c r="AC542" s="3">
        <v>1.0669999999999999</v>
      </c>
      <c r="AD542" s="3">
        <v>1.08</v>
      </c>
      <c r="AE542" s="3">
        <v>1.093</v>
      </c>
      <c r="AF542" s="3">
        <v>1.1060000000000001</v>
      </c>
      <c r="AG542" s="3">
        <v>1.119</v>
      </c>
      <c r="AH542" s="3">
        <v>1.1319999999999999</v>
      </c>
      <c r="AI542" s="3">
        <v>2009</v>
      </c>
      <c r="AL542" t="s">
        <v>17</v>
      </c>
      <c r="AM542" t="s">
        <v>18</v>
      </c>
      <c r="AN542" t="s">
        <v>489</v>
      </c>
      <c r="AQ542" t="s">
        <v>16</v>
      </c>
    </row>
    <row r="543" spans="1:43" ht="15.6" x14ac:dyDescent="0.3">
      <c r="A543" t="s">
        <v>490</v>
      </c>
      <c r="B543" t="s">
        <v>491</v>
      </c>
      <c r="C543" s="5">
        <f t="shared" si="200"/>
        <v>10.026999999999999</v>
      </c>
      <c r="G543" s="3">
        <v>8.5909999999999993</v>
      </c>
      <c r="H543" s="3"/>
      <c r="I543" s="3">
        <v>8.6440000000000001</v>
      </c>
      <c r="J543" s="3">
        <v>8.6920000000000002</v>
      </c>
      <c r="K543" s="3">
        <v>8.7449999999999992</v>
      </c>
      <c r="L543" s="3">
        <v>8.8160000000000007</v>
      </c>
      <c r="M543" s="3">
        <v>8.8369999999999997</v>
      </c>
      <c r="N543" s="3">
        <v>8.8439999999999994</v>
      </c>
      <c r="O543" s="3">
        <v>8.8480000000000008</v>
      </c>
      <c r="P543" s="3">
        <v>8.8539999999999992</v>
      </c>
      <c r="Q543" s="3">
        <v>8.8610000000000007</v>
      </c>
      <c r="R543" s="3">
        <v>8.8829999999999991</v>
      </c>
      <c r="S543" s="3">
        <v>8.9090000000000007</v>
      </c>
      <c r="T543" s="3">
        <v>8.9410000000000007</v>
      </c>
      <c r="U543" s="3">
        <v>8.9760000000000009</v>
      </c>
      <c r="V543" s="3">
        <v>9.0109999999999992</v>
      </c>
      <c r="W543" s="3">
        <v>9.048</v>
      </c>
      <c r="X543" s="3">
        <v>9.1129999999999995</v>
      </c>
      <c r="Y543" s="3">
        <v>9.1829999999999998</v>
      </c>
      <c r="Z543" s="3">
        <v>9.2560000000000002</v>
      </c>
      <c r="AA543" s="3">
        <v>9.3409999999999993</v>
      </c>
      <c r="AB543" s="3">
        <v>9.4160000000000004</v>
      </c>
      <c r="AC543" s="3">
        <v>9.4830000000000005</v>
      </c>
      <c r="AD543" s="3">
        <v>9.5559999999999992</v>
      </c>
      <c r="AE543" s="3">
        <v>9.6449999999999996</v>
      </c>
      <c r="AF543" s="3">
        <v>9.7469999999999999</v>
      </c>
      <c r="AG543" s="3">
        <v>9.8789999999999996</v>
      </c>
      <c r="AH543" s="3">
        <v>10.026999999999999</v>
      </c>
      <c r="AI543" s="3">
        <v>2014</v>
      </c>
      <c r="AL543" t="s">
        <v>17</v>
      </c>
      <c r="AM543" t="s">
        <v>18</v>
      </c>
      <c r="AN543" t="s">
        <v>492</v>
      </c>
      <c r="AQ543" t="s">
        <v>16</v>
      </c>
    </row>
    <row r="544" spans="1:43" ht="15.6" x14ac:dyDescent="0.3">
      <c r="A544" t="s">
        <v>493</v>
      </c>
      <c r="B544" t="s">
        <v>494</v>
      </c>
      <c r="C544" s="5">
        <f t="shared" si="200"/>
        <v>8.2870000000000008</v>
      </c>
      <c r="G544" s="3">
        <v>6.6740000000000004</v>
      </c>
      <c r="H544" s="3"/>
      <c r="I544" s="3">
        <v>6.7569999999999997</v>
      </c>
      <c r="J544" s="3">
        <v>6.843</v>
      </c>
      <c r="K544" s="3">
        <v>6.9080000000000004</v>
      </c>
      <c r="L544" s="3">
        <v>6.9690000000000003</v>
      </c>
      <c r="M544" s="3">
        <v>7.0190000000000001</v>
      </c>
      <c r="N544" s="3">
        <v>7.0620000000000003</v>
      </c>
      <c r="O544" s="3">
        <v>7.0810000000000004</v>
      </c>
      <c r="P544" s="3">
        <v>7.0960000000000001</v>
      </c>
      <c r="Q544" s="3">
        <v>7.1239999999999997</v>
      </c>
      <c r="R544" s="3">
        <v>7.1639999999999997</v>
      </c>
      <c r="S544" s="3">
        <v>7.1980000000000004</v>
      </c>
      <c r="T544" s="3">
        <v>7.2560000000000002</v>
      </c>
      <c r="U544" s="3">
        <v>7.3140000000000001</v>
      </c>
      <c r="V544" s="3">
        <v>7.3639999999999999</v>
      </c>
      <c r="W544" s="3">
        <v>7.415</v>
      </c>
      <c r="X544" s="3">
        <v>7.4589999999999996</v>
      </c>
      <c r="Y544" s="3">
        <v>7.5090000000000003</v>
      </c>
      <c r="Z544" s="3">
        <v>7.593</v>
      </c>
      <c r="AA544" s="3">
        <v>7.702</v>
      </c>
      <c r="AB544" s="3">
        <v>7.7859999999999996</v>
      </c>
      <c r="AC544" s="3">
        <v>7.87</v>
      </c>
      <c r="AD544" s="3">
        <v>7.9550000000000001</v>
      </c>
      <c r="AE544" s="3">
        <v>8.0389999999999997</v>
      </c>
      <c r="AF544" s="3">
        <v>8.14</v>
      </c>
      <c r="AG544" s="3">
        <v>8.2379999999999995</v>
      </c>
      <c r="AH544" s="3">
        <v>8.2870000000000008</v>
      </c>
      <c r="AI544" s="3">
        <v>2014</v>
      </c>
      <c r="AL544" t="s">
        <v>17</v>
      </c>
      <c r="AM544" t="s">
        <v>18</v>
      </c>
      <c r="AN544" t="s">
        <v>495</v>
      </c>
      <c r="AQ544" t="s">
        <v>16</v>
      </c>
    </row>
    <row r="545" spans="1:43" ht="15.6" x14ac:dyDescent="0.3">
      <c r="A545" t="s">
        <v>496</v>
      </c>
      <c r="B545" t="s">
        <v>497</v>
      </c>
      <c r="C545" s="5" t="str">
        <f t="shared" si="200"/>
        <v>n/a</v>
      </c>
      <c r="G545" s="3">
        <v>12.721</v>
      </c>
      <c r="H545" s="3"/>
      <c r="I545" s="3">
        <v>13.102</v>
      </c>
      <c r="J545" s="3">
        <v>13.484</v>
      </c>
      <c r="K545" s="3">
        <v>13.865</v>
      </c>
      <c r="L545" s="3">
        <v>14.241</v>
      </c>
      <c r="M545" s="3">
        <v>14.61</v>
      </c>
      <c r="N545" s="3">
        <v>14.973000000000001</v>
      </c>
      <c r="O545" s="3">
        <v>15.334</v>
      </c>
      <c r="P545" s="3">
        <v>15.702</v>
      </c>
      <c r="Q545" s="3">
        <v>16.091000000000001</v>
      </c>
      <c r="R545" s="3">
        <v>16.510999999999999</v>
      </c>
      <c r="S545" s="3">
        <v>16.960999999999999</v>
      </c>
      <c r="T545" s="3">
        <v>17.437999999999999</v>
      </c>
      <c r="U545" s="3">
        <v>17.952000000000002</v>
      </c>
      <c r="V545" s="3">
        <v>18.512</v>
      </c>
      <c r="W545" s="3">
        <v>19.120999999999999</v>
      </c>
      <c r="X545" s="3">
        <v>19.596</v>
      </c>
      <c r="Y545" s="3">
        <v>20.082999999999998</v>
      </c>
      <c r="Z545" s="3">
        <v>20.581</v>
      </c>
      <c r="AA545" s="3">
        <v>21.091999999999999</v>
      </c>
      <c r="AB545" s="3">
        <v>21.393000000000001</v>
      </c>
      <c r="AC545" s="3" t="s">
        <v>12</v>
      </c>
      <c r="AD545" s="3" t="s">
        <v>12</v>
      </c>
      <c r="AE545" s="3" t="s">
        <v>12</v>
      </c>
      <c r="AF545" s="3" t="s">
        <v>12</v>
      </c>
      <c r="AG545" s="3" t="s">
        <v>12</v>
      </c>
      <c r="AH545" s="3" t="s">
        <v>12</v>
      </c>
      <c r="AI545" s="3">
        <v>2010</v>
      </c>
      <c r="AL545" t="s">
        <v>17</v>
      </c>
      <c r="AM545" t="s">
        <v>18</v>
      </c>
      <c r="AN545" t="s">
        <v>498</v>
      </c>
      <c r="AQ545" t="s">
        <v>16</v>
      </c>
    </row>
    <row r="546" spans="1:43" ht="15.6" x14ac:dyDescent="0.3">
      <c r="A546" t="s">
        <v>499</v>
      </c>
      <c r="B546" t="s">
        <v>500</v>
      </c>
      <c r="C546" s="5">
        <f t="shared" si="200"/>
        <v>23.555</v>
      </c>
      <c r="G546" s="3">
        <v>20.401</v>
      </c>
      <c r="H546" s="3"/>
      <c r="I546" s="3">
        <v>20.606000000000002</v>
      </c>
      <c r="J546" s="3">
        <v>20.803000000000001</v>
      </c>
      <c r="K546" s="3">
        <v>20.995000000000001</v>
      </c>
      <c r="L546" s="3">
        <v>21.178000000000001</v>
      </c>
      <c r="M546" s="3">
        <v>21.356999999999999</v>
      </c>
      <c r="N546" s="3">
        <v>21.524999999999999</v>
      </c>
      <c r="O546" s="3">
        <v>21.742999999999999</v>
      </c>
      <c r="P546" s="3">
        <v>21.928999999999998</v>
      </c>
      <c r="Q546" s="3">
        <v>22.091999999999999</v>
      </c>
      <c r="R546" s="3">
        <v>22.277000000000001</v>
      </c>
      <c r="S546" s="3">
        <v>22.405999999999999</v>
      </c>
      <c r="T546" s="3">
        <v>22.521000000000001</v>
      </c>
      <c r="U546" s="3">
        <v>22.605</v>
      </c>
      <c r="V546" s="3">
        <v>22.689</v>
      </c>
      <c r="W546" s="3">
        <v>22.77</v>
      </c>
      <c r="X546" s="3">
        <v>22.876999999999999</v>
      </c>
      <c r="Y546" s="3">
        <v>22.957999999999998</v>
      </c>
      <c r="Z546" s="3">
        <v>23.036999999999999</v>
      </c>
      <c r="AA546" s="3">
        <v>23.12</v>
      </c>
      <c r="AB546" s="3">
        <v>23.161999999999999</v>
      </c>
      <c r="AC546" s="3">
        <v>23.225000000000001</v>
      </c>
      <c r="AD546" s="3">
        <v>23.315999999999999</v>
      </c>
      <c r="AE546" s="3">
        <v>23.373999999999999</v>
      </c>
      <c r="AF546" s="3">
        <v>23.434000000000001</v>
      </c>
      <c r="AG546" s="3">
        <v>23.494</v>
      </c>
      <c r="AH546" s="3">
        <v>23.555</v>
      </c>
      <c r="AI546" s="3">
        <v>2014</v>
      </c>
      <c r="AL546" t="s">
        <v>17</v>
      </c>
      <c r="AM546" t="s">
        <v>18</v>
      </c>
      <c r="AN546" t="s">
        <v>501</v>
      </c>
      <c r="AQ546" t="s">
        <v>16</v>
      </c>
    </row>
    <row r="547" spans="1:43" ht="15.6" x14ac:dyDescent="0.3">
      <c r="A547" t="s">
        <v>502</v>
      </c>
      <c r="B547" t="s">
        <v>503</v>
      </c>
      <c r="C547" s="5">
        <f t="shared" si="200"/>
        <v>8.6549999999999994</v>
      </c>
      <c r="G547" s="3" t="s">
        <v>12</v>
      </c>
      <c r="H547" s="3"/>
      <c r="I547" s="3" t="s">
        <v>12</v>
      </c>
      <c r="J547" s="3">
        <v>5.5359999999999996</v>
      </c>
      <c r="K547" s="3">
        <v>5.5730000000000004</v>
      </c>
      <c r="L547" s="3">
        <v>5.6070000000000002</v>
      </c>
      <c r="M547" s="3">
        <v>5.6680000000000001</v>
      </c>
      <c r="N547" s="3">
        <v>5.7350000000000003</v>
      </c>
      <c r="O547" s="3">
        <v>5.8220000000000001</v>
      </c>
      <c r="P547" s="3">
        <v>5.9390000000000001</v>
      </c>
      <c r="Q547" s="3">
        <v>6.1269999999999998</v>
      </c>
      <c r="R547" s="3">
        <v>6.25</v>
      </c>
      <c r="S547" s="3">
        <v>6.3760000000000003</v>
      </c>
      <c r="T547" s="3">
        <v>6.5069999999999997</v>
      </c>
      <c r="U547" s="3">
        <v>6.64</v>
      </c>
      <c r="V547" s="3">
        <v>6.78</v>
      </c>
      <c r="W547" s="3">
        <v>6.92</v>
      </c>
      <c r="X547" s="3">
        <v>7.0640000000000001</v>
      </c>
      <c r="Y547" s="3">
        <v>7.2160000000000002</v>
      </c>
      <c r="Z547" s="3">
        <v>7.3739999999999997</v>
      </c>
      <c r="AA547" s="3">
        <v>7.53</v>
      </c>
      <c r="AB547" s="3">
        <v>7.6159999999999997</v>
      </c>
      <c r="AC547" s="3">
        <v>7.8010000000000002</v>
      </c>
      <c r="AD547" s="3">
        <v>7.9640000000000004</v>
      </c>
      <c r="AE547" s="3">
        <v>8.1319999999999997</v>
      </c>
      <c r="AF547" s="3">
        <v>8.3019999999999996</v>
      </c>
      <c r="AG547" s="3">
        <v>8.4770000000000003</v>
      </c>
      <c r="AH547" s="3">
        <v>8.6549999999999994</v>
      </c>
      <c r="AI547" s="3">
        <v>2014</v>
      </c>
      <c r="AL547" t="s">
        <v>17</v>
      </c>
      <c r="AM547" t="s">
        <v>18</v>
      </c>
      <c r="AN547" t="s">
        <v>504</v>
      </c>
      <c r="AQ547" t="s">
        <v>16</v>
      </c>
    </row>
    <row r="548" spans="1:43" ht="15.6" x14ac:dyDescent="0.3">
      <c r="A548" t="s">
        <v>505</v>
      </c>
      <c r="B548" t="s">
        <v>506</v>
      </c>
      <c r="C548" s="5">
        <f t="shared" si="200"/>
        <v>48.633000000000003</v>
      </c>
      <c r="G548" s="3">
        <v>24.716000000000001</v>
      </c>
      <c r="H548" s="3"/>
      <c r="I548" s="3">
        <v>25.527000000000001</v>
      </c>
      <c r="J548" s="3">
        <v>26.337</v>
      </c>
      <c r="K548" s="3">
        <v>27.148</v>
      </c>
      <c r="L548" s="3">
        <v>27.959</v>
      </c>
      <c r="M548" s="3">
        <v>28.768999999999998</v>
      </c>
      <c r="N548" s="3">
        <v>29.58</v>
      </c>
      <c r="O548" s="3">
        <v>30.390999999999998</v>
      </c>
      <c r="P548" s="3">
        <v>31.201000000000001</v>
      </c>
      <c r="Q548" s="3">
        <v>32.012</v>
      </c>
      <c r="R548" s="3">
        <v>32.822000000000003</v>
      </c>
      <c r="S548" s="3">
        <v>33.633000000000003</v>
      </c>
      <c r="T548" s="3">
        <v>34.444000000000003</v>
      </c>
      <c r="U548" s="3">
        <v>35.491999999999997</v>
      </c>
      <c r="V548" s="3">
        <v>36.540999999999997</v>
      </c>
      <c r="W548" s="3">
        <v>37.588999999999999</v>
      </c>
      <c r="X548" s="3">
        <v>38.637999999999998</v>
      </c>
      <c r="Y548" s="3">
        <v>39.686</v>
      </c>
      <c r="Z548" s="3">
        <v>40.734999999999999</v>
      </c>
      <c r="AA548" s="3">
        <v>41.783000000000001</v>
      </c>
      <c r="AB548" s="3">
        <v>42.832000000000001</v>
      </c>
      <c r="AC548" s="3">
        <v>43.88</v>
      </c>
      <c r="AD548" s="3">
        <v>44.929000000000002</v>
      </c>
      <c r="AE548" s="3">
        <v>45.828000000000003</v>
      </c>
      <c r="AF548" s="3">
        <v>46.744</v>
      </c>
      <c r="AG548" s="3">
        <v>47.679000000000002</v>
      </c>
      <c r="AH548" s="3">
        <v>48.633000000000003</v>
      </c>
      <c r="AI548" s="3">
        <v>2012</v>
      </c>
      <c r="AL548" t="s">
        <v>17</v>
      </c>
      <c r="AM548" t="s">
        <v>18</v>
      </c>
      <c r="AN548" t="s">
        <v>507</v>
      </c>
      <c r="AQ548" t="s">
        <v>16</v>
      </c>
    </row>
    <row r="549" spans="1:43" ht="15.6" x14ac:dyDescent="0.3">
      <c r="A549" t="s">
        <v>508</v>
      </c>
      <c r="B549" t="s">
        <v>509</v>
      </c>
      <c r="C549" s="5">
        <f t="shared" si="200"/>
        <v>68.980999999999995</v>
      </c>
      <c r="G549" s="3">
        <v>56.302999999999997</v>
      </c>
      <c r="H549" s="3"/>
      <c r="I549" s="3">
        <v>56.960999999999999</v>
      </c>
      <c r="J549" s="3">
        <v>57.789000000000001</v>
      </c>
      <c r="K549" s="3">
        <v>58.095999999999997</v>
      </c>
      <c r="L549" s="3">
        <v>58.796999999999997</v>
      </c>
      <c r="M549" s="3">
        <v>59.47</v>
      </c>
      <c r="N549" s="3">
        <v>60.076999999999998</v>
      </c>
      <c r="O549" s="3">
        <v>60.677</v>
      </c>
      <c r="P549" s="3">
        <v>61.277000000000001</v>
      </c>
      <c r="Q549" s="3">
        <v>61.848999999999997</v>
      </c>
      <c r="R549" s="3">
        <v>62.320999999999998</v>
      </c>
      <c r="S549" s="3">
        <v>62.908000000000001</v>
      </c>
      <c r="T549" s="3">
        <v>63.488</v>
      </c>
      <c r="U549" s="3">
        <v>64.05</v>
      </c>
      <c r="V549" s="3">
        <v>64.602999999999994</v>
      </c>
      <c r="W549" s="3">
        <v>65.152000000000001</v>
      </c>
      <c r="X549" s="3">
        <v>65.632000000000005</v>
      </c>
      <c r="Y549" s="3">
        <v>66.093999999999994</v>
      </c>
      <c r="Z549" s="3">
        <v>66.533000000000001</v>
      </c>
      <c r="AA549" s="3">
        <v>66.953000000000003</v>
      </c>
      <c r="AB549" s="3">
        <v>67.340999999999994</v>
      </c>
      <c r="AC549" s="3">
        <v>67.638000000000005</v>
      </c>
      <c r="AD549" s="3">
        <v>67.956000000000003</v>
      </c>
      <c r="AE549" s="3">
        <v>68.296999999999997</v>
      </c>
      <c r="AF549" s="3">
        <v>68.656999999999996</v>
      </c>
      <c r="AG549" s="3">
        <v>68.837999999999994</v>
      </c>
      <c r="AH549" s="3">
        <v>68.980999999999995</v>
      </c>
      <c r="AI549" s="3">
        <v>2014</v>
      </c>
      <c r="AL549" t="s">
        <v>17</v>
      </c>
      <c r="AM549" t="s">
        <v>18</v>
      </c>
      <c r="AN549" t="s">
        <v>510</v>
      </c>
      <c r="AQ549" t="s">
        <v>16</v>
      </c>
    </row>
    <row r="550" spans="1:43" ht="15.6" x14ac:dyDescent="0.3">
      <c r="A550" t="s">
        <v>511</v>
      </c>
      <c r="B550" t="s">
        <v>512</v>
      </c>
      <c r="C550" s="5">
        <f t="shared" si="200"/>
        <v>1.3089999999999999</v>
      </c>
      <c r="G550" s="3" t="s">
        <v>12</v>
      </c>
      <c r="H550" s="3"/>
      <c r="I550" s="3" t="s">
        <v>12</v>
      </c>
      <c r="J550" s="3" t="s">
        <v>12</v>
      </c>
      <c r="K550" s="3" t="s">
        <v>12</v>
      </c>
      <c r="L550" s="3" t="s">
        <v>12</v>
      </c>
      <c r="M550" s="3" t="s">
        <v>12</v>
      </c>
      <c r="N550" s="3" t="s">
        <v>12</v>
      </c>
      <c r="O550" s="3" t="s">
        <v>12</v>
      </c>
      <c r="P550" s="3" t="s">
        <v>12</v>
      </c>
      <c r="Q550" s="3">
        <v>0.82299999999999995</v>
      </c>
      <c r="R550" s="3">
        <v>0.89700000000000002</v>
      </c>
      <c r="S550" s="3">
        <v>0.90900000000000003</v>
      </c>
      <c r="T550" s="3">
        <v>0.92200000000000004</v>
      </c>
      <c r="U550" s="3">
        <v>0.93600000000000005</v>
      </c>
      <c r="V550" s="3">
        <v>0.95199999999999996</v>
      </c>
      <c r="W550" s="3">
        <v>0.97</v>
      </c>
      <c r="X550" s="3">
        <v>0.98899999999999999</v>
      </c>
      <c r="Y550" s="3">
        <v>1.01</v>
      </c>
      <c r="Z550" s="3">
        <v>1.034</v>
      </c>
      <c r="AA550" s="3">
        <v>1.06</v>
      </c>
      <c r="AB550" s="3">
        <v>1.089</v>
      </c>
      <c r="AC550" s="3">
        <v>1.1200000000000001</v>
      </c>
      <c r="AD550" s="3">
        <v>1.1559999999999999</v>
      </c>
      <c r="AE550" s="3">
        <v>1.1930000000000001</v>
      </c>
      <c r="AF550" s="3">
        <v>1.2310000000000001</v>
      </c>
      <c r="AG550" s="3">
        <v>1.27</v>
      </c>
      <c r="AH550" s="3">
        <v>1.3089999999999999</v>
      </c>
      <c r="AI550" s="3">
        <v>2011</v>
      </c>
      <c r="AL550" t="s">
        <v>17</v>
      </c>
      <c r="AM550" t="s">
        <v>18</v>
      </c>
      <c r="AN550" t="s">
        <v>513</v>
      </c>
      <c r="AQ550" t="s">
        <v>16</v>
      </c>
    </row>
    <row r="551" spans="1:43" ht="15.6" x14ac:dyDescent="0.3">
      <c r="A551" t="s">
        <v>514</v>
      </c>
      <c r="B551" t="s">
        <v>515</v>
      </c>
      <c r="C551" s="5">
        <f t="shared" si="200"/>
        <v>7.3719999999999999</v>
      </c>
      <c r="G551" s="3">
        <v>3.6659999999999999</v>
      </c>
      <c r="H551" s="3"/>
      <c r="I551" s="3">
        <v>3.7480000000000002</v>
      </c>
      <c r="J551" s="3">
        <v>3.823</v>
      </c>
      <c r="K551" s="3">
        <v>3.8980000000000001</v>
      </c>
      <c r="L551" s="3">
        <v>3.9830000000000001</v>
      </c>
      <c r="M551" s="3">
        <v>4.085</v>
      </c>
      <c r="N551" s="3">
        <v>4.2089999999999996</v>
      </c>
      <c r="O551" s="3">
        <v>4.3490000000000002</v>
      </c>
      <c r="P551" s="3">
        <v>4.5</v>
      </c>
      <c r="Q551" s="3">
        <v>4.6509999999999998</v>
      </c>
      <c r="R551" s="3">
        <v>4.7939999999999996</v>
      </c>
      <c r="S551" s="3">
        <v>4.9260000000000002</v>
      </c>
      <c r="T551" s="3">
        <v>5.0510000000000002</v>
      </c>
      <c r="U551" s="3">
        <v>5.17</v>
      </c>
      <c r="V551" s="3">
        <v>5.2880000000000003</v>
      </c>
      <c r="W551" s="3">
        <v>5.4080000000000004</v>
      </c>
      <c r="X551" s="3">
        <v>5.53</v>
      </c>
      <c r="Y551" s="3">
        <v>5.835</v>
      </c>
      <c r="Z551" s="3">
        <v>5.9870000000000001</v>
      </c>
      <c r="AA551" s="3">
        <v>6.1440000000000001</v>
      </c>
      <c r="AB551" s="3">
        <v>6.306</v>
      </c>
      <c r="AC551" s="3">
        <v>6.4720000000000004</v>
      </c>
      <c r="AD551" s="3">
        <v>6.6429999999999998</v>
      </c>
      <c r="AE551" s="3">
        <v>6.8179999999999996</v>
      </c>
      <c r="AF551" s="3">
        <v>6.9980000000000002</v>
      </c>
      <c r="AG551" s="3">
        <v>7.1820000000000004</v>
      </c>
      <c r="AH551" s="3">
        <v>7.3719999999999999</v>
      </c>
      <c r="AI551" s="3">
        <v>2010</v>
      </c>
      <c r="AL551" t="s">
        <v>17</v>
      </c>
      <c r="AM551" t="s">
        <v>18</v>
      </c>
      <c r="AN551" t="s">
        <v>516</v>
      </c>
      <c r="AQ551" t="s">
        <v>16</v>
      </c>
    </row>
    <row r="552" spans="1:43" ht="15.6" x14ac:dyDescent="0.3">
      <c r="A552" t="s">
        <v>517</v>
      </c>
      <c r="B552" t="s">
        <v>518</v>
      </c>
      <c r="C552" s="5">
        <f t="shared" si="200"/>
        <v>0.10299999999999999</v>
      </c>
      <c r="G552" s="3">
        <v>9.5000000000000001E-2</v>
      </c>
      <c r="H552" s="3"/>
      <c r="I552" s="3">
        <v>9.6000000000000002E-2</v>
      </c>
      <c r="J552" s="3">
        <v>9.6000000000000002E-2</v>
      </c>
      <c r="K552" s="3">
        <v>9.7000000000000003E-2</v>
      </c>
      <c r="L552" s="3">
        <v>9.7000000000000003E-2</v>
      </c>
      <c r="M552" s="3">
        <v>9.7000000000000003E-2</v>
      </c>
      <c r="N552" s="3">
        <v>9.7000000000000003E-2</v>
      </c>
      <c r="O552" s="3">
        <v>9.8000000000000004E-2</v>
      </c>
      <c r="P552" s="3">
        <v>9.8000000000000004E-2</v>
      </c>
      <c r="Q552" s="3">
        <v>9.9000000000000005E-2</v>
      </c>
      <c r="R552" s="3">
        <v>9.9000000000000005E-2</v>
      </c>
      <c r="S552" s="3">
        <v>0.1</v>
      </c>
      <c r="T552" s="3">
        <v>0.1</v>
      </c>
      <c r="U552" s="3">
        <v>0.10100000000000001</v>
      </c>
      <c r="V552" s="3">
        <v>0.10100000000000001</v>
      </c>
      <c r="W552" s="3">
        <v>0.10100000000000001</v>
      </c>
      <c r="X552" s="3">
        <v>0.10199999999999999</v>
      </c>
      <c r="Y552" s="3">
        <v>0.10199999999999999</v>
      </c>
      <c r="Z552" s="3">
        <v>0.10199999999999999</v>
      </c>
      <c r="AA552" s="3">
        <v>0.10199999999999999</v>
      </c>
      <c r="AB552" s="3">
        <v>0.10199999999999999</v>
      </c>
      <c r="AC552" s="3">
        <v>0.10100000000000001</v>
      </c>
      <c r="AD552" s="3">
        <v>0.10199999999999999</v>
      </c>
      <c r="AE552" s="3">
        <v>0.10199999999999999</v>
      </c>
      <c r="AF552" s="3">
        <v>0.10199999999999999</v>
      </c>
      <c r="AG552" s="3">
        <v>0.10299999999999999</v>
      </c>
      <c r="AH552" s="3">
        <v>0.10299999999999999</v>
      </c>
      <c r="AI552" s="3">
        <v>2012</v>
      </c>
      <c r="AL552" t="s">
        <v>17</v>
      </c>
      <c r="AM552" t="s">
        <v>18</v>
      </c>
      <c r="AN552" t="s">
        <v>519</v>
      </c>
      <c r="AQ552" t="s">
        <v>16</v>
      </c>
    </row>
    <row r="553" spans="1:43" ht="15.6" x14ac:dyDescent="0.3">
      <c r="A553" t="s">
        <v>520</v>
      </c>
      <c r="B553" t="s">
        <v>521</v>
      </c>
      <c r="C553" s="5">
        <f t="shared" si="200"/>
        <v>1.3640000000000001</v>
      </c>
      <c r="G553" s="3">
        <v>1.222</v>
      </c>
      <c r="H553" s="3"/>
      <c r="I553" s="3">
        <v>1.23</v>
      </c>
      <c r="J553" s="3">
        <v>1.2370000000000001</v>
      </c>
      <c r="K553" s="3">
        <v>1.244</v>
      </c>
      <c r="L553" s="3">
        <v>1.25</v>
      </c>
      <c r="M553" s="3">
        <v>1.2549999999999999</v>
      </c>
      <c r="N553" s="3">
        <v>1.258</v>
      </c>
      <c r="O553" s="3">
        <v>1.2609999999999999</v>
      </c>
      <c r="P553" s="3">
        <v>1.2629999999999999</v>
      </c>
      <c r="Q553" s="3">
        <v>1.2649999999999999</v>
      </c>
      <c r="R553" s="3">
        <v>1.268</v>
      </c>
      <c r="S553" s="3">
        <v>1.272</v>
      </c>
      <c r="T553" s="3">
        <v>1.278</v>
      </c>
      <c r="U553" s="3">
        <v>1.284</v>
      </c>
      <c r="V553" s="3">
        <v>1.29</v>
      </c>
      <c r="W553" s="3">
        <v>1.2969999999999999</v>
      </c>
      <c r="X553" s="3">
        <v>1.3029999999999999</v>
      </c>
      <c r="Y553" s="3">
        <v>1.31</v>
      </c>
      <c r="Z553" s="3">
        <v>1.3160000000000001</v>
      </c>
      <c r="AA553" s="3">
        <v>1.323</v>
      </c>
      <c r="AB553" s="3">
        <v>1.3280000000000001</v>
      </c>
      <c r="AC553" s="3">
        <v>1.333</v>
      </c>
      <c r="AD553" s="3">
        <v>1.337</v>
      </c>
      <c r="AE553" s="3">
        <v>1.3440000000000001</v>
      </c>
      <c r="AF553" s="3">
        <v>1.351</v>
      </c>
      <c r="AG553" s="3">
        <v>1.3580000000000001</v>
      </c>
      <c r="AH553" s="3">
        <v>1.3640000000000001</v>
      </c>
      <c r="AI553" s="3">
        <v>2012</v>
      </c>
      <c r="AL553" t="s">
        <v>17</v>
      </c>
      <c r="AM553" t="s">
        <v>18</v>
      </c>
      <c r="AN553" t="s">
        <v>522</v>
      </c>
      <c r="AQ553" t="s">
        <v>16</v>
      </c>
    </row>
    <row r="554" spans="1:43" ht="15.6" x14ac:dyDescent="0.3">
      <c r="A554" t="s">
        <v>523</v>
      </c>
      <c r="B554" t="s">
        <v>524</v>
      </c>
      <c r="C554" s="5">
        <f t="shared" si="200"/>
        <v>11.224</v>
      </c>
      <c r="G554" s="3">
        <v>8.1539999999999999</v>
      </c>
      <c r="H554" s="3"/>
      <c r="I554" s="3">
        <v>8.3179999999999996</v>
      </c>
      <c r="J554" s="3">
        <v>8.49</v>
      </c>
      <c r="K554" s="3">
        <v>8.5719999999999992</v>
      </c>
      <c r="L554" s="3">
        <v>8.7859999999999996</v>
      </c>
      <c r="M554" s="3">
        <v>8.9580000000000002</v>
      </c>
      <c r="N554" s="3">
        <v>9.0890000000000004</v>
      </c>
      <c r="O554" s="3">
        <v>9.2149999999999999</v>
      </c>
      <c r="P554" s="3">
        <v>9.3330000000000002</v>
      </c>
      <c r="Q554" s="3">
        <v>9.4559999999999995</v>
      </c>
      <c r="R554" s="3">
        <v>9.5530000000000008</v>
      </c>
      <c r="S554" s="3">
        <v>9.6509999999999998</v>
      </c>
      <c r="T554" s="3">
        <v>9.7490000000000006</v>
      </c>
      <c r="U554" s="3">
        <v>9.84</v>
      </c>
      <c r="V554" s="3">
        <v>9.9320000000000004</v>
      </c>
      <c r="W554" s="3">
        <v>10.029</v>
      </c>
      <c r="X554" s="3">
        <v>10.128</v>
      </c>
      <c r="Y554" s="3">
        <v>10.225</v>
      </c>
      <c r="Z554" s="3">
        <v>10.329000000000001</v>
      </c>
      <c r="AA554" s="3">
        <v>10.44</v>
      </c>
      <c r="AB554" s="3">
        <v>10.547000000000001</v>
      </c>
      <c r="AC554" s="3">
        <v>10.673999999999999</v>
      </c>
      <c r="AD554" s="3">
        <v>10.776</v>
      </c>
      <c r="AE554" s="3">
        <v>10.887</v>
      </c>
      <c r="AF554" s="3">
        <v>10.997999999999999</v>
      </c>
      <c r="AG554" s="3">
        <v>11.11</v>
      </c>
      <c r="AH554" s="3">
        <v>11.224</v>
      </c>
      <c r="AI554" s="3">
        <v>2010</v>
      </c>
      <c r="AL554" t="s">
        <v>17</v>
      </c>
      <c r="AM554" t="s">
        <v>18</v>
      </c>
      <c r="AN554" t="s">
        <v>525</v>
      </c>
      <c r="AQ554" t="s">
        <v>16</v>
      </c>
    </row>
    <row r="555" spans="1:43" ht="15.6" x14ac:dyDescent="0.3">
      <c r="A555" t="s">
        <v>526</v>
      </c>
      <c r="B555" t="s">
        <v>527</v>
      </c>
      <c r="C555" s="5">
        <f t="shared" si="200"/>
        <v>78.558999999999997</v>
      </c>
      <c r="G555" s="3">
        <v>52.436</v>
      </c>
      <c r="H555" s="3"/>
      <c r="I555" s="3">
        <v>53.491</v>
      </c>
      <c r="J555" s="3">
        <v>54.546999999999997</v>
      </c>
      <c r="K555" s="3">
        <v>55.454999999999998</v>
      </c>
      <c r="L555" s="3">
        <v>56.381999999999998</v>
      </c>
      <c r="M555" s="3">
        <v>57.453000000000003</v>
      </c>
      <c r="N555" s="3">
        <v>58.533000000000001</v>
      </c>
      <c r="O555" s="3">
        <v>59.62</v>
      </c>
      <c r="P555" s="3">
        <v>62.463999999999999</v>
      </c>
      <c r="Q555" s="3">
        <v>63.363999999999997</v>
      </c>
      <c r="R555" s="3">
        <v>64.269000000000005</v>
      </c>
      <c r="S555" s="3">
        <v>65.165999999999997</v>
      </c>
      <c r="T555" s="3">
        <v>66.003</v>
      </c>
      <c r="U555" s="3">
        <v>66.795000000000002</v>
      </c>
      <c r="V555" s="3">
        <v>67.599000000000004</v>
      </c>
      <c r="W555" s="3">
        <v>68.435000000000002</v>
      </c>
      <c r="X555" s="3">
        <v>69.295000000000002</v>
      </c>
      <c r="Y555" s="3">
        <v>70.158000000000001</v>
      </c>
      <c r="Z555" s="3">
        <v>71.052000000000007</v>
      </c>
      <c r="AA555" s="3">
        <v>72.039000000000001</v>
      </c>
      <c r="AB555" s="3">
        <v>73.141999999999996</v>
      </c>
      <c r="AC555" s="3">
        <v>74.224000000000004</v>
      </c>
      <c r="AD555" s="3">
        <v>75.176000000000002</v>
      </c>
      <c r="AE555" s="3">
        <v>76.055000000000007</v>
      </c>
      <c r="AF555" s="3">
        <v>76.903000000000006</v>
      </c>
      <c r="AG555" s="3">
        <v>77.738</v>
      </c>
      <c r="AH555" s="3">
        <v>78.558999999999997</v>
      </c>
      <c r="AI555" s="3">
        <v>2013</v>
      </c>
      <c r="AL555" t="s">
        <v>17</v>
      </c>
      <c r="AM555" t="s">
        <v>18</v>
      </c>
      <c r="AN555" t="s">
        <v>528</v>
      </c>
      <c r="AQ555" t="s">
        <v>16</v>
      </c>
    </row>
    <row r="556" spans="1:43" ht="15.6" x14ac:dyDescent="0.3">
      <c r="A556" t="s">
        <v>529</v>
      </c>
      <c r="B556" t="s">
        <v>530</v>
      </c>
      <c r="C556" s="5">
        <f t="shared" si="200"/>
        <v>5.9820000000000002</v>
      </c>
      <c r="G556" s="3" t="s">
        <v>12</v>
      </c>
      <c r="H556" s="3"/>
      <c r="I556" s="3" t="s">
        <v>12</v>
      </c>
      <c r="J556" s="3">
        <v>3.8610000000000002</v>
      </c>
      <c r="K556" s="3">
        <v>3.9</v>
      </c>
      <c r="L556" s="3">
        <v>4</v>
      </c>
      <c r="M556" s="3">
        <v>4.0999999999999996</v>
      </c>
      <c r="N556" s="3">
        <v>4.2</v>
      </c>
      <c r="O556" s="3">
        <v>4.6580000000000004</v>
      </c>
      <c r="P556" s="3">
        <v>4.4829999999999997</v>
      </c>
      <c r="Q556" s="3">
        <v>4.5640000000000001</v>
      </c>
      <c r="R556" s="3">
        <v>4.6429999999999998</v>
      </c>
      <c r="S556" s="3">
        <v>4.72</v>
      </c>
      <c r="T556" s="3">
        <v>4.7939999999999996</v>
      </c>
      <c r="U556" s="3">
        <v>4.867</v>
      </c>
      <c r="V556" s="3">
        <v>4.9450000000000003</v>
      </c>
      <c r="W556" s="3">
        <v>5.024</v>
      </c>
      <c r="X556" s="3">
        <v>5.1040000000000001</v>
      </c>
      <c r="Y556" s="3">
        <v>5.1859999999999999</v>
      </c>
      <c r="Z556" s="3">
        <v>5.2690000000000001</v>
      </c>
      <c r="AA556" s="3">
        <v>5.3529999999999998</v>
      </c>
      <c r="AB556" s="3">
        <v>5.4390000000000001</v>
      </c>
      <c r="AC556" s="3">
        <v>5.5259999999999998</v>
      </c>
      <c r="AD556" s="3">
        <v>5.6139999999999999</v>
      </c>
      <c r="AE556" s="3">
        <v>5.7039999999999997</v>
      </c>
      <c r="AF556" s="3">
        <v>5.7960000000000003</v>
      </c>
      <c r="AG556" s="3">
        <v>5.8879999999999999</v>
      </c>
      <c r="AH556" s="3">
        <v>5.9820000000000002</v>
      </c>
      <c r="AI556" s="3">
        <v>2004</v>
      </c>
      <c r="AL556" t="s">
        <v>17</v>
      </c>
      <c r="AM556" t="s">
        <v>18</v>
      </c>
      <c r="AN556" t="s">
        <v>531</v>
      </c>
      <c r="AQ556" t="s">
        <v>16</v>
      </c>
    </row>
    <row r="557" spans="1:43" ht="15.6" x14ac:dyDescent="0.3">
      <c r="A557" t="s">
        <v>532</v>
      </c>
      <c r="B557" t="s">
        <v>533</v>
      </c>
      <c r="C557" s="5">
        <f t="shared" si="200"/>
        <v>1.0999999999999999E-2</v>
      </c>
      <c r="G557" s="3" t="s">
        <v>12</v>
      </c>
      <c r="H557" s="3"/>
      <c r="I557" s="3" t="s">
        <v>12</v>
      </c>
      <c r="J557" s="3" t="s">
        <v>12</v>
      </c>
      <c r="K557" s="3" t="s">
        <v>12</v>
      </c>
      <c r="L557" s="3" t="s">
        <v>12</v>
      </c>
      <c r="M557" s="3" t="s">
        <v>12</v>
      </c>
      <c r="N557" s="3" t="s">
        <v>12</v>
      </c>
      <c r="O557" s="3" t="s">
        <v>12</v>
      </c>
      <c r="P557" s="3" t="s">
        <v>12</v>
      </c>
      <c r="Q557" s="3" t="s">
        <v>12</v>
      </c>
      <c r="R557" s="3" t="s">
        <v>12</v>
      </c>
      <c r="S557" s="3" t="s">
        <v>12</v>
      </c>
      <c r="T557" s="3">
        <v>8.9999999999999993E-3</v>
      </c>
      <c r="U557" s="3">
        <v>8.9999999999999993E-3</v>
      </c>
      <c r="V557" s="3">
        <v>0.01</v>
      </c>
      <c r="W557" s="3">
        <v>0.01</v>
      </c>
      <c r="X557" s="3">
        <v>0.01</v>
      </c>
      <c r="Y557" s="3">
        <v>0.01</v>
      </c>
      <c r="Z557" s="3">
        <v>0.01</v>
      </c>
      <c r="AA557" s="3">
        <v>0.01</v>
      </c>
      <c r="AB557" s="3">
        <v>0.01</v>
      </c>
      <c r="AC557" s="3">
        <v>1.0999999999999999E-2</v>
      </c>
      <c r="AD557" s="3">
        <v>1.0999999999999999E-2</v>
      </c>
      <c r="AE557" s="3">
        <v>1.0999999999999999E-2</v>
      </c>
      <c r="AF557" s="3">
        <v>1.0999999999999999E-2</v>
      </c>
      <c r="AG557" s="3">
        <v>1.0999999999999999E-2</v>
      </c>
      <c r="AH557" s="3">
        <v>1.0999999999999999E-2</v>
      </c>
      <c r="AI557" s="3">
        <v>2013</v>
      </c>
      <c r="AL557" t="s">
        <v>17</v>
      </c>
      <c r="AM557" t="s">
        <v>18</v>
      </c>
      <c r="AN557" t="s">
        <v>534</v>
      </c>
      <c r="AQ557" t="s">
        <v>16</v>
      </c>
    </row>
    <row r="558" spans="1:43" ht="15.6" x14ac:dyDescent="0.3">
      <c r="A558" t="s">
        <v>535</v>
      </c>
      <c r="B558" t="s">
        <v>536</v>
      </c>
      <c r="C558" s="5">
        <f t="shared" si="200"/>
        <v>41.087000000000003</v>
      </c>
      <c r="G558" s="3">
        <v>17.576000000000001</v>
      </c>
      <c r="H558" s="3"/>
      <c r="I558" s="3">
        <v>18.2</v>
      </c>
      <c r="J558" s="3">
        <v>18.8</v>
      </c>
      <c r="K558" s="3">
        <v>19.399999999999999</v>
      </c>
      <c r="L558" s="3">
        <v>20.100000000000001</v>
      </c>
      <c r="M558" s="3">
        <v>20.7</v>
      </c>
      <c r="N558" s="3">
        <v>21.4</v>
      </c>
      <c r="O558" s="3">
        <v>22.1</v>
      </c>
      <c r="P558" s="3">
        <v>22.8</v>
      </c>
      <c r="Q558" s="3">
        <v>23.5</v>
      </c>
      <c r="R558" s="3">
        <v>24.3</v>
      </c>
      <c r="S558" s="3">
        <v>25.1</v>
      </c>
      <c r="T558" s="3">
        <v>25.9</v>
      </c>
      <c r="U558" s="3">
        <v>26.8</v>
      </c>
      <c r="V558" s="3">
        <v>27.8</v>
      </c>
      <c r="W558" s="3">
        <v>28.7</v>
      </c>
      <c r="X558" s="3">
        <v>29.7</v>
      </c>
      <c r="Y558" s="3">
        <v>30.7</v>
      </c>
      <c r="Z558" s="3">
        <v>31.8</v>
      </c>
      <c r="AA558" s="3">
        <v>32.9</v>
      </c>
      <c r="AB558" s="3">
        <v>34</v>
      </c>
      <c r="AC558" s="3">
        <v>35.1</v>
      </c>
      <c r="AD558" s="3">
        <v>36.299999999999997</v>
      </c>
      <c r="AE558" s="3">
        <v>37.6</v>
      </c>
      <c r="AF558" s="3">
        <v>38.728000000000002</v>
      </c>
      <c r="AG558" s="3">
        <v>39.89</v>
      </c>
      <c r="AH558" s="3">
        <v>41.087000000000003</v>
      </c>
      <c r="AI558" s="3">
        <v>2013</v>
      </c>
      <c r="AL558" t="s">
        <v>17</v>
      </c>
      <c r="AM558" t="s">
        <v>18</v>
      </c>
      <c r="AN558" t="s">
        <v>537</v>
      </c>
      <c r="AQ558" t="s">
        <v>16</v>
      </c>
    </row>
    <row r="559" spans="1:43" ht="15.6" x14ac:dyDescent="0.3">
      <c r="A559" t="s">
        <v>538</v>
      </c>
      <c r="B559" t="s">
        <v>539</v>
      </c>
      <c r="C559" s="5">
        <f t="shared" si="200"/>
        <v>42.652000000000001</v>
      </c>
      <c r="G559" s="3" t="s">
        <v>12</v>
      </c>
      <c r="H559" s="3"/>
      <c r="I559" s="3" t="s">
        <v>12</v>
      </c>
      <c r="J559" s="3">
        <v>51.87</v>
      </c>
      <c r="K559" s="3">
        <v>51.715000000000003</v>
      </c>
      <c r="L559" s="3">
        <v>51.3</v>
      </c>
      <c r="M559" s="3">
        <v>50.874000000000002</v>
      </c>
      <c r="N559" s="3">
        <v>50.4</v>
      </c>
      <c r="O559" s="3">
        <v>49.973999999999997</v>
      </c>
      <c r="P559" s="3">
        <v>49.545000000000002</v>
      </c>
      <c r="Q559" s="3">
        <v>49.115000000000002</v>
      </c>
      <c r="R559" s="3">
        <v>48.664000000000001</v>
      </c>
      <c r="S559" s="3">
        <v>48.241</v>
      </c>
      <c r="T559" s="3">
        <v>47.823</v>
      </c>
      <c r="U559" s="3">
        <v>47.442</v>
      </c>
      <c r="V559" s="3">
        <v>47.100999999999999</v>
      </c>
      <c r="W559" s="3">
        <v>46.749000000000002</v>
      </c>
      <c r="X559" s="3">
        <v>46.466000000000001</v>
      </c>
      <c r="Y559" s="3">
        <v>46.192</v>
      </c>
      <c r="Z559" s="3">
        <v>45.963000000000001</v>
      </c>
      <c r="AA559" s="3">
        <v>45.783000000000001</v>
      </c>
      <c r="AB559" s="3">
        <v>45.597999999999999</v>
      </c>
      <c r="AC559" s="3">
        <v>45.453000000000003</v>
      </c>
      <c r="AD559" s="3">
        <v>45.246000000000002</v>
      </c>
      <c r="AE559" s="3">
        <v>40.488999999999997</v>
      </c>
      <c r="AF559" s="3">
        <v>42.831000000000003</v>
      </c>
      <c r="AG559" s="3">
        <v>42.741</v>
      </c>
      <c r="AH559" s="3">
        <v>42.652000000000001</v>
      </c>
      <c r="AI559" s="3">
        <v>2014</v>
      </c>
      <c r="AL559" t="s">
        <v>17</v>
      </c>
      <c r="AM559" t="s">
        <v>18</v>
      </c>
      <c r="AN559" t="s">
        <v>540</v>
      </c>
      <c r="AQ559" t="s">
        <v>16</v>
      </c>
    </row>
    <row r="560" spans="1:43" ht="15.6" x14ac:dyDescent="0.3">
      <c r="A560" t="s">
        <v>541</v>
      </c>
      <c r="B560" t="s">
        <v>542</v>
      </c>
      <c r="C560" s="5">
        <f t="shared" si="200"/>
        <v>9.8559999999999999</v>
      </c>
      <c r="G560" s="3">
        <v>1.8440000000000001</v>
      </c>
      <c r="H560" s="3"/>
      <c r="I560" s="3">
        <v>1.9279999999999999</v>
      </c>
      <c r="J560" s="3">
        <v>2.0110000000000001</v>
      </c>
      <c r="K560" s="3">
        <v>2.0830000000000002</v>
      </c>
      <c r="L560" s="3">
        <v>2.23</v>
      </c>
      <c r="M560" s="3">
        <v>2.411</v>
      </c>
      <c r="N560" s="3">
        <v>2.4430000000000001</v>
      </c>
      <c r="O560" s="3">
        <v>2.58</v>
      </c>
      <c r="P560" s="3">
        <v>2.8340000000000001</v>
      </c>
      <c r="Q560" s="3">
        <v>3.0329999999999999</v>
      </c>
      <c r="R560" s="3">
        <v>2.9950000000000001</v>
      </c>
      <c r="S560" s="3">
        <v>3.1669999999999998</v>
      </c>
      <c r="T560" s="3">
        <v>3.3490000000000002</v>
      </c>
      <c r="U560" s="3">
        <v>3.5510000000000002</v>
      </c>
      <c r="V560" s="3">
        <v>3.7610000000000001</v>
      </c>
      <c r="W560" s="3">
        <v>4.1059999999999999</v>
      </c>
      <c r="X560" s="3">
        <v>5.0119999999999996</v>
      </c>
      <c r="Y560" s="3">
        <v>6.2190000000000003</v>
      </c>
      <c r="Z560" s="3">
        <v>8.0739999999999998</v>
      </c>
      <c r="AA560" s="3">
        <v>8.1999999999999993</v>
      </c>
      <c r="AB560" s="3">
        <v>8.2639999999999993</v>
      </c>
      <c r="AC560" s="3">
        <v>8.5120000000000005</v>
      </c>
      <c r="AD560" s="3">
        <v>8.7680000000000007</v>
      </c>
      <c r="AE560" s="3">
        <v>9.0310000000000006</v>
      </c>
      <c r="AF560" s="3">
        <v>9.3019999999999996</v>
      </c>
      <c r="AG560" s="3">
        <v>9.5809999999999995</v>
      </c>
      <c r="AH560" s="3">
        <v>9.8559999999999999</v>
      </c>
      <c r="AI560" s="3">
        <v>2010</v>
      </c>
      <c r="AL560" t="s">
        <v>17</v>
      </c>
      <c r="AM560" t="s">
        <v>18</v>
      </c>
      <c r="AN560" t="s">
        <v>543</v>
      </c>
      <c r="AQ560" t="s">
        <v>16</v>
      </c>
    </row>
    <row r="561" spans="1:43" ht="15.6" x14ac:dyDescent="0.3">
      <c r="A561" t="s">
        <v>544</v>
      </c>
      <c r="B561" t="s">
        <v>545</v>
      </c>
      <c r="C561" s="5">
        <f t="shared" si="200"/>
        <v>65.385999999999996</v>
      </c>
      <c r="G561" s="3">
        <v>57.237000000000002</v>
      </c>
      <c r="H561" s="3"/>
      <c r="I561" s="3">
        <v>57.439</v>
      </c>
      <c r="J561" s="3">
        <v>57.585000000000001</v>
      </c>
      <c r="K561" s="3">
        <v>57.713999999999999</v>
      </c>
      <c r="L561" s="3">
        <v>57.862000000000002</v>
      </c>
      <c r="M561" s="3">
        <v>58.024999999999999</v>
      </c>
      <c r="N561" s="3">
        <v>58.164000000000001</v>
      </c>
      <c r="O561" s="3">
        <v>58.314</v>
      </c>
      <c r="P561" s="3">
        <v>58.475000000000001</v>
      </c>
      <c r="Q561" s="3">
        <v>58.683999999999997</v>
      </c>
      <c r="R561" s="3">
        <v>58.886000000000003</v>
      </c>
      <c r="S561" s="3">
        <v>59.113</v>
      </c>
      <c r="T561" s="3">
        <v>59.319000000000003</v>
      </c>
      <c r="U561" s="3">
        <v>59.552</v>
      </c>
      <c r="V561" s="3">
        <v>59.841999999999999</v>
      </c>
      <c r="W561" s="3">
        <v>60.234999999999999</v>
      </c>
      <c r="X561" s="3">
        <v>60.584000000000003</v>
      </c>
      <c r="Y561" s="3">
        <v>60.985999999999997</v>
      </c>
      <c r="Z561" s="3">
        <v>61.398000000000003</v>
      </c>
      <c r="AA561" s="3">
        <v>61.792000000000002</v>
      </c>
      <c r="AB561" s="3">
        <v>62.262</v>
      </c>
      <c r="AC561" s="3">
        <v>63.284999999999997</v>
      </c>
      <c r="AD561" s="3">
        <v>63.704999999999998</v>
      </c>
      <c r="AE561" s="3">
        <v>64.087000000000003</v>
      </c>
      <c r="AF561" s="3">
        <v>64.510999999999996</v>
      </c>
      <c r="AG561" s="3">
        <v>64.938000000000002</v>
      </c>
      <c r="AH561" s="3">
        <v>65.385999999999996</v>
      </c>
      <c r="AI561" s="3">
        <v>2014</v>
      </c>
      <c r="AL561" t="s">
        <v>17</v>
      </c>
      <c r="AM561" t="s">
        <v>18</v>
      </c>
      <c r="AN561" t="s">
        <v>546</v>
      </c>
      <c r="AQ561" t="s">
        <v>16</v>
      </c>
    </row>
    <row r="562" spans="1:43" ht="15.6" x14ac:dyDescent="0.3">
      <c r="A562" t="s">
        <v>547</v>
      </c>
      <c r="B562" t="s">
        <v>548</v>
      </c>
      <c r="C562" s="5">
        <f t="shared" si="200"/>
        <v>323.68700000000001</v>
      </c>
      <c r="G562" s="3">
        <v>250.047</v>
      </c>
      <c r="H562" s="3"/>
      <c r="I562" s="3">
        <v>253.392</v>
      </c>
      <c r="J562" s="3">
        <v>256.77699999999999</v>
      </c>
      <c r="K562" s="3">
        <v>260.14600000000002</v>
      </c>
      <c r="L562" s="3">
        <v>263.32499999999999</v>
      </c>
      <c r="M562" s="3">
        <v>266.45800000000003</v>
      </c>
      <c r="N562" s="3">
        <v>269.58100000000002</v>
      </c>
      <c r="O562" s="3">
        <v>272.822</v>
      </c>
      <c r="P562" s="3">
        <v>276.02199999999999</v>
      </c>
      <c r="Q562" s="3">
        <v>279.19499999999999</v>
      </c>
      <c r="R562" s="3">
        <v>282.29599999999999</v>
      </c>
      <c r="S562" s="3">
        <v>285.21600000000001</v>
      </c>
      <c r="T562" s="3">
        <v>288.01900000000001</v>
      </c>
      <c r="U562" s="3">
        <v>290.733</v>
      </c>
      <c r="V562" s="3">
        <v>293.38900000000001</v>
      </c>
      <c r="W562" s="3">
        <v>296.11500000000001</v>
      </c>
      <c r="X562" s="3">
        <v>298.93</v>
      </c>
      <c r="Y562" s="3">
        <v>301.90300000000002</v>
      </c>
      <c r="Z562" s="3">
        <v>304.71800000000002</v>
      </c>
      <c r="AA562" s="3">
        <v>307.37400000000002</v>
      </c>
      <c r="AB562" s="3">
        <v>309.76100000000002</v>
      </c>
      <c r="AC562" s="3">
        <v>312.07499999999999</v>
      </c>
      <c r="AD562" s="3">
        <v>314.40199999999999</v>
      </c>
      <c r="AE562" s="3">
        <v>316.74200000000002</v>
      </c>
      <c r="AF562" s="3">
        <v>319.07499999999999</v>
      </c>
      <c r="AG562" s="3">
        <v>321.41000000000003</v>
      </c>
      <c r="AH562" s="3">
        <v>323.68700000000001</v>
      </c>
      <c r="AI562" s="3">
        <v>2015</v>
      </c>
      <c r="AL562" t="s">
        <v>17</v>
      </c>
      <c r="AM562" t="s">
        <v>18</v>
      </c>
      <c r="AN562" t="s">
        <v>549</v>
      </c>
      <c r="AQ562" t="s">
        <v>16</v>
      </c>
    </row>
    <row r="563" spans="1:43" ht="15.6" x14ac:dyDescent="0.3">
      <c r="A563" t="s">
        <v>550</v>
      </c>
      <c r="B563" t="s">
        <v>551</v>
      </c>
      <c r="C563" s="5">
        <f t="shared" si="200"/>
        <v>3.427</v>
      </c>
      <c r="G563" s="3">
        <v>3.0939999999999999</v>
      </c>
      <c r="H563" s="3"/>
      <c r="I563" s="3">
        <v>3.1120000000000001</v>
      </c>
      <c r="J563" s="3">
        <v>3.1309999999999998</v>
      </c>
      <c r="K563" s="3">
        <v>3.149</v>
      </c>
      <c r="L563" s="3">
        <v>3.1789999999999998</v>
      </c>
      <c r="M563" s="3">
        <v>3.1989999999999998</v>
      </c>
      <c r="N563" s="3">
        <v>3.2189999999999999</v>
      </c>
      <c r="O563" s="3">
        <v>3.2559999999999998</v>
      </c>
      <c r="P563" s="3">
        <v>3.274</v>
      </c>
      <c r="Q563" s="3">
        <v>3.2890000000000001</v>
      </c>
      <c r="R563" s="3">
        <v>3.3010000000000002</v>
      </c>
      <c r="S563" s="3">
        <v>3.3079999999999998</v>
      </c>
      <c r="T563" s="3">
        <v>3.3090000000000002</v>
      </c>
      <c r="U563" s="3">
        <v>3.3039999999999998</v>
      </c>
      <c r="V563" s="3">
        <v>3.302</v>
      </c>
      <c r="W563" s="3">
        <v>3.306</v>
      </c>
      <c r="X563" s="3">
        <v>3.3140000000000001</v>
      </c>
      <c r="Y563" s="3">
        <v>3.3239999999999998</v>
      </c>
      <c r="Z563" s="3">
        <v>3.3340000000000001</v>
      </c>
      <c r="AA563" s="3">
        <v>3.3450000000000002</v>
      </c>
      <c r="AB563" s="3">
        <v>3.3570000000000002</v>
      </c>
      <c r="AC563" s="3">
        <v>3.3690000000000002</v>
      </c>
      <c r="AD563" s="3">
        <v>3.3809999999999998</v>
      </c>
      <c r="AE563" s="3">
        <v>3.3919999999999999</v>
      </c>
      <c r="AF563" s="3">
        <v>3.4039999999999999</v>
      </c>
      <c r="AG563" s="3">
        <v>3.4159999999999999</v>
      </c>
      <c r="AH563" s="3">
        <v>3.427</v>
      </c>
      <c r="AI563" s="3">
        <v>2014</v>
      </c>
      <c r="AL563" t="s">
        <v>17</v>
      </c>
      <c r="AM563" t="s">
        <v>18</v>
      </c>
      <c r="AN563" t="s">
        <v>552</v>
      </c>
      <c r="AQ563" t="s">
        <v>16</v>
      </c>
    </row>
    <row r="564" spans="1:43" ht="15.6" x14ac:dyDescent="0.3">
      <c r="A564" t="s">
        <v>553</v>
      </c>
      <c r="B564" t="s">
        <v>554</v>
      </c>
      <c r="C564" s="5">
        <f t="shared" si="200"/>
        <v>31.343</v>
      </c>
      <c r="G564" s="3" t="s">
        <v>12</v>
      </c>
      <c r="H564" s="3"/>
      <c r="I564" s="3" t="s">
        <v>12</v>
      </c>
      <c r="J564" s="3">
        <v>21.36</v>
      </c>
      <c r="K564" s="3">
        <v>21.853000000000002</v>
      </c>
      <c r="L564" s="3">
        <v>22.282</v>
      </c>
      <c r="M564" s="3">
        <v>22.69</v>
      </c>
      <c r="N564" s="3">
        <v>23.13</v>
      </c>
      <c r="O564" s="3">
        <v>23.867000000000001</v>
      </c>
      <c r="P564" s="3">
        <v>24.231000000000002</v>
      </c>
      <c r="Q564" s="3">
        <v>24.582999999999998</v>
      </c>
      <c r="R564" s="3">
        <v>24.908000000000001</v>
      </c>
      <c r="S564" s="3">
        <v>25.210999999999999</v>
      </c>
      <c r="T564" s="3">
        <v>25.523</v>
      </c>
      <c r="U564" s="3">
        <v>25.802</v>
      </c>
      <c r="V564" s="3">
        <v>26.021000000000001</v>
      </c>
      <c r="W564" s="3">
        <v>26.312999999999999</v>
      </c>
      <c r="X564" s="3">
        <v>26.664000000000001</v>
      </c>
      <c r="Y564" s="3">
        <v>27.071999999999999</v>
      </c>
      <c r="Z564" s="3">
        <v>27.533000000000001</v>
      </c>
      <c r="AA564" s="3">
        <v>28</v>
      </c>
      <c r="AB564" s="3">
        <v>28.5</v>
      </c>
      <c r="AC564" s="3">
        <v>29.1</v>
      </c>
      <c r="AD564" s="3">
        <v>29.745999999999999</v>
      </c>
      <c r="AE564" s="3">
        <v>30.241</v>
      </c>
      <c r="AF564" s="3">
        <v>30.603999999999999</v>
      </c>
      <c r="AG564" s="3">
        <v>30.971</v>
      </c>
      <c r="AH564" s="3">
        <v>31.343</v>
      </c>
      <c r="AI564" s="3">
        <v>2013</v>
      </c>
      <c r="AL564" t="s">
        <v>17</v>
      </c>
      <c r="AM564" t="s">
        <v>18</v>
      </c>
      <c r="AN564" t="s">
        <v>555</v>
      </c>
      <c r="AQ564" t="s">
        <v>16</v>
      </c>
    </row>
    <row r="565" spans="1:43" ht="15.6" x14ac:dyDescent="0.3">
      <c r="A565" t="s">
        <v>556</v>
      </c>
      <c r="B565" t="s">
        <v>557</v>
      </c>
      <c r="C565" s="5">
        <f t="shared" si="200"/>
        <v>0.27500000000000002</v>
      </c>
      <c r="G565" s="3">
        <v>0.14799999999999999</v>
      </c>
      <c r="H565" s="3"/>
      <c r="I565" s="3">
        <v>0.151</v>
      </c>
      <c r="J565" s="3">
        <v>0.154</v>
      </c>
      <c r="K565" s="3">
        <v>0.157</v>
      </c>
      <c r="L565" s="3">
        <v>0.16400000000000001</v>
      </c>
      <c r="M565" s="3">
        <v>0.16900000000000001</v>
      </c>
      <c r="N565" s="3">
        <v>0.17299999999999999</v>
      </c>
      <c r="O565" s="3">
        <v>0.17699999999999999</v>
      </c>
      <c r="P565" s="3">
        <v>0.182</v>
      </c>
      <c r="Q565" s="3">
        <v>0.187</v>
      </c>
      <c r="R565" s="3">
        <v>0.191</v>
      </c>
      <c r="S565" s="3">
        <v>0.19500000000000001</v>
      </c>
      <c r="T565" s="3">
        <v>0.2</v>
      </c>
      <c r="U565" s="3">
        <v>0.20399999999999999</v>
      </c>
      <c r="V565" s="3">
        <v>0.20899999999999999</v>
      </c>
      <c r="W565" s="3">
        <v>0.214</v>
      </c>
      <c r="X565" s="3">
        <v>0.219</v>
      </c>
      <c r="Y565" s="3">
        <v>0.224</v>
      </c>
      <c r="Z565" s="3">
        <v>0.22900000000000001</v>
      </c>
      <c r="AA565" s="3">
        <v>0.23400000000000001</v>
      </c>
      <c r="AB565" s="3">
        <v>0.24</v>
      </c>
      <c r="AC565" s="3">
        <v>0.245</v>
      </c>
      <c r="AD565" s="3">
        <v>0.251</v>
      </c>
      <c r="AE565" s="3">
        <v>0.25700000000000001</v>
      </c>
      <c r="AF565" s="3">
        <v>0.26300000000000001</v>
      </c>
      <c r="AG565" s="3">
        <v>0.26900000000000002</v>
      </c>
      <c r="AH565" s="3">
        <v>0.27500000000000002</v>
      </c>
      <c r="AI565" s="3">
        <v>2013</v>
      </c>
      <c r="AL565" t="s">
        <v>17</v>
      </c>
      <c r="AM565" t="s">
        <v>18</v>
      </c>
      <c r="AN565" t="s">
        <v>558</v>
      </c>
      <c r="AQ565" t="s">
        <v>16</v>
      </c>
    </row>
    <row r="566" spans="1:43" ht="15.6" x14ac:dyDescent="0.3">
      <c r="A566" t="s">
        <v>559</v>
      </c>
      <c r="B566" t="s">
        <v>560</v>
      </c>
      <c r="C566" s="5">
        <f t="shared" si="200"/>
        <v>31.416</v>
      </c>
      <c r="G566" s="3">
        <v>19.411000000000001</v>
      </c>
      <c r="H566" s="3"/>
      <c r="I566" s="3">
        <v>19.879000000000001</v>
      </c>
      <c r="J566" s="3">
        <v>20.347000000000001</v>
      </c>
      <c r="K566" s="3">
        <v>20.815000000000001</v>
      </c>
      <c r="L566" s="3">
        <v>21.283000000000001</v>
      </c>
      <c r="M566" s="3">
        <v>21.751000000000001</v>
      </c>
      <c r="N566" s="3">
        <v>22.219000000000001</v>
      </c>
      <c r="O566" s="3">
        <v>22.675999999999998</v>
      </c>
      <c r="P566" s="3">
        <v>23.13</v>
      </c>
      <c r="Q566" s="3">
        <v>23.593</v>
      </c>
      <c r="R566" s="3">
        <v>24.06</v>
      </c>
      <c r="S566" s="3">
        <v>24.541</v>
      </c>
      <c r="T566" s="3">
        <v>25.018000000000001</v>
      </c>
      <c r="U566" s="3">
        <v>25.51</v>
      </c>
      <c r="V566" s="3">
        <v>25.986999999999998</v>
      </c>
      <c r="W566" s="3">
        <v>26.48</v>
      </c>
      <c r="X566" s="3">
        <v>26.835000000000001</v>
      </c>
      <c r="Y566" s="3">
        <v>27.283999999999999</v>
      </c>
      <c r="Z566" s="3">
        <v>27.733000000000001</v>
      </c>
      <c r="AA566" s="3">
        <v>28.181999999999999</v>
      </c>
      <c r="AB566" s="3">
        <v>28.631</v>
      </c>
      <c r="AC566" s="3">
        <v>29.071999999999999</v>
      </c>
      <c r="AD566" s="3">
        <v>29.516999999999999</v>
      </c>
      <c r="AE566" s="3">
        <v>29.984999999999999</v>
      </c>
      <c r="AF566" s="3">
        <v>30.457000000000001</v>
      </c>
      <c r="AG566" s="3">
        <v>30.933</v>
      </c>
      <c r="AH566" s="3">
        <v>31.416</v>
      </c>
      <c r="AI566" s="3">
        <v>2010</v>
      </c>
      <c r="AL566" t="s">
        <v>17</v>
      </c>
      <c r="AM566" t="s">
        <v>18</v>
      </c>
      <c r="AN566" t="s">
        <v>561</v>
      </c>
      <c r="AQ566" t="s">
        <v>16</v>
      </c>
    </row>
    <row r="567" spans="1:43" ht="15.6" x14ac:dyDescent="0.3">
      <c r="A567" t="s">
        <v>562</v>
      </c>
      <c r="B567" t="s">
        <v>563</v>
      </c>
      <c r="C567" s="5">
        <f t="shared" si="200"/>
        <v>92.537000000000006</v>
      </c>
      <c r="G567" s="3">
        <v>66.016999999999996</v>
      </c>
      <c r="H567" s="3"/>
      <c r="I567" s="3">
        <v>67.242000000000004</v>
      </c>
      <c r="J567" s="3">
        <v>68.45</v>
      </c>
      <c r="K567" s="3">
        <v>69.644999999999996</v>
      </c>
      <c r="L567" s="3">
        <v>70.825000000000003</v>
      </c>
      <c r="M567" s="3">
        <v>71.995999999999995</v>
      </c>
      <c r="N567" s="3">
        <v>73.156999999999996</v>
      </c>
      <c r="O567" s="3">
        <v>74.307000000000002</v>
      </c>
      <c r="P567" s="3">
        <v>75.456000000000003</v>
      </c>
      <c r="Q567" s="3">
        <v>76.596999999999994</v>
      </c>
      <c r="R567" s="3">
        <v>77.635000000000005</v>
      </c>
      <c r="S567" s="3">
        <v>78.686000000000007</v>
      </c>
      <c r="T567" s="3">
        <v>79.727000000000004</v>
      </c>
      <c r="U567" s="3">
        <v>80.899000000000001</v>
      </c>
      <c r="V567" s="3">
        <v>82.031999999999996</v>
      </c>
      <c r="W567" s="3">
        <v>82.391999999999996</v>
      </c>
      <c r="X567" s="3">
        <v>83.311000000000007</v>
      </c>
      <c r="Y567" s="3">
        <v>84.218999999999994</v>
      </c>
      <c r="Z567" s="3">
        <v>85.119</v>
      </c>
      <c r="AA567" s="3">
        <v>86.025000000000006</v>
      </c>
      <c r="AB567" s="3">
        <v>86.933000000000007</v>
      </c>
      <c r="AC567" s="3">
        <v>87.84</v>
      </c>
      <c r="AD567" s="3">
        <v>88.762</v>
      </c>
      <c r="AE567" s="3">
        <v>89.691000000000003</v>
      </c>
      <c r="AF567" s="3">
        <v>90.63</v>
      </c>
      <c r="AG567" s="3">
        <v>91.578000000000003</v>
      </c>
      <c r="AH567" s="3">
        <v>92.537000000000006</v>
      </c>
      <c r="AI567" s="3">
        <v>2012</v>
      </c>
      <c r="AL567" t="s">
        <v>17</v>
      </c>
      <c r="AM567" t="s">
        <v>18</v>
      </c>
      <c r="AN567" t="s">
        <v>564</v>
      </c>
      <c r="AQ567" t="s">
        <v>16</v>
      </c>
    </row>
    <row r="568" spans="1:43" ht="15.6" x14ac:dyDescent="0.3">
      <c r="A568" t="s">
        <v>565</v>
      </c>
      <c r="B568" t="s">
        <v>566</v>
      </c>
      <c r="C568" s="5">
        <f t="shared" si="200"/>
        <v>29.132000000000001</v>
      </c>
      <c r="G568" s="3">
        <v>12.086</v>
      </c>
      <c r="H568" s="3"/>
      <c r="I568" s="3">
        <v>12.66</v>
      </c>
      <c r="J568" s="3">
        <v>13.289</v>
      </c>
      <c r="K568" s="3">
        <v>13.948</v>
      </c>
      <c r="L568" s="3">
        <v>14.6</v>
      </c>
      <c r="M568" s="3">
        <v>15.218999999999999</v>
      </c>
      <c r="N568" s="3">
        <v>15.795999999999999</v>
      </c>
      <c r="O568" s="3">
        <v>16.338999999999999</v>
      </c>
      <c r="P568" s="3">
        <v>16.863</v>
      </c>
      <c r="Q568" s="3">
        <v>17.39</v>
      </c>
      <c r="R568" s="3">
        <v>17.937000000000001</v>
      </c>
      <c r="S568" s="3">
        <v>18.506</v>
      </c>
      <c r="T568" s="3">
        <v>19.094000000000001</v>
      </c>
      <c r="U568" s="3">
        <v>19.702000000000002</v>
      </c>
      <c r="V568" s="3">
        <v>20.329000000000001</v>
      </c>
      <c r="W568" s="3">
        <v>20.975000000000001</v>
      </c>
      <c r="X568" s="3">
        <v>21.622</v>
      </c>
      <c r="Y568" s="3">
        <v>22.29</v>
      </c>
      <c r="Z568" s="3">
        <v>22.978000000000002</v>
      </c>
      <c r="AA568" s="3">
        <v>23.687000000000001</v>
      </c>
      <c r="AB568" s="3">
        <v>24.398</v>
      </c>
      <c r="AC568" s="3">
        <v>25.13</v>
      </c>
      <c r="AD568" s="3">
        <v>25.884</v>
      </c>
      <c r="AE568" s="3">
        <v>26.66</v>
      </c>
      <c r="AF568" s="3">
        <v>27.46</v>
      </c>
      <c r="AG568" s="3">
        <v>28.283999999999999</v>
      </c>
      <c r="AH568" s="3">
        <v>29.132000000000001</v>
      </c>
      <c r="AI568" s="3">
        <v>2008</v>
      </c>
      <c r="AL568" t="s">
        <v>17</v>
      </c>
      <c r="AM568" t="s">
        <v>18</v>
      </c>
      <c r="AN568" t="s">
        <v>567</v>
      </c>
      <c r="AQ568" t="s">
        <v>16</v>
      </c>
    </row>
    <row r="569" spans="1:43" ht="15.6" x14ac:dyDescent="0.3">
      <c r="A569" t="s">
        <v>568</v>
      </c>
      <c r="B569" t="s">
        <v>569</v>
      </c>
      <c r="C569" s="5">
        <f t="shared" si="200"/>
        <v>16.033999999999999</v>
      </c>
      <c r="G569" s="3">
        <v>7.6639999999999997</v>
      </c>
      <c r="H569" s="3"/>
      <c r="I569" s="3">
        <v>7.899</v>
      </c>
      <c r="J569" s="3">
        <v>8.1340000000000003</v>
      </c>
      <c r="K569" s="3">
        <v>8.3699999999999992</v>
      </c>
      <c r="L569" s="3">
        <v>8.625</v>
      </c>
      <c r="M569" s="3">
        <v>8.8409999999999993</v>
      </c>
      <c r="N569" s="3">
        <v>9.0730000000000004</v>
      </c>
      <c r="O569" s="3">
        <v>9.32</v>
      </c>
      <c r="P569" s="3">
        <v>9.577</v>
      </c>
      <c r="Q569" s="3">
        <v>9.8390000000000004</v>
      </c>
      <c r="R569" s="3">
        <v>10.101000000000001</v>
      </c>
      <c r="S569" s="3">
        <v>10.362</v>
      </c>
      <c r="T569" s="3">
        <v>10.625</v>
      </c>
      <c r="U569" s="3">
        <v>10.895</v>
      </c>
      <c r="V569" s="3">
        <v>11.175000000000001</v>
      </c>
      <c r="W569" s="3">
        <v>11.47</v>
      </c>
      <c r="X569" s="3">
        <v>11.782</v>
      </c>
      <c r="Y569" s="3">
        <v>12.11</v>
      </c>
      <c r="Z569" s="3">
        <v>12.457000000000001</v>
      </c>
      <c r="AA569" s="3">
        <v>12.824999999999999</v>
      </c>
      <c r="AB569" s="3">
        <v>13.217000000000001</v>
      </c>
      <c r="AC569" s="3">
        <v>13.634</v>
      </c>
      <c r="AD569" s="3">
        <v>14.074999999999999</v>
      </c>
      <c r="AE569" s="3">
        <v>14.539</v>
      </c>
      <c r="AF569" s="3">
        <v>15.021000000000001</v>
      </c>
      <c r="AG569" s="3">
        <v>15.52</v>
      </c>
      <c r="AH569" s="3">
        <v>16.033999999999999</v>
      </c>
      <c r="AI569" s="3">
        <v>2010</v>
      </c>
      <c r="AL569" t="s">
        <v>17</v>
      </c>
      <c r="AM569" t="s">
        <v>18</v>
      </c>
      <c r="AN569" t="s">
        <v>570</v>
      </c>
      <c r="AQ569" t="s">
        <v>16</v>
      </c>
    </row>
    <row r="570" spans="1:43" ht="15.6" x14ac:dyDescent="0.3">
      <c r="A570" t="s">
        <v>571</v>
      </c>
      <c r="B570" t="s">
        <v>572</v>
      </c>
      <c r="C570" s="5">
        <f>AH570</f>
        <v>13.554</v>
      </c>
      <c r="G570" s="3">
        <v>9.7859999999999996</v>
      </c>
      <c r="H570" s="3"/>
      <c r="I570" s="3">
        <v>10.093</v>
      </c>
      <c r="J570" s="3">
        <v>10.41</v>
      </c>
      <c r="K570" s="3">
        <v>10.776</v>
      </c>
      <c r="L570" s="3">
        <v>11.147</v>
      </c>
      <c r="M570" s="3">
        <v>11.523</v>
      </c>
      <c r="N570" s="3">
        <v>11.904999999999999</v>
      </c>
      <c r="O570" s="3">
        <v>11.786</v>
      </c>
      <c r="P570" s="3">
        <v>11.756</v>
      </c>
      <c r="Q570" s="3">
        <v>11.724</v>
      </c>
      <c r="R570" s="3">
        <v>11.693</v>
      </c>
      <c r="S570" s="3">
        <v>11.663</v>
      </c>
      <c r="T570" s="3">
        <v>11.632</v>
      </c>
      <c r="U570" s="3">
        <v>11.64</v>
      </c>
      <c r="V570" s="3">
        <v>11.73</v>
      </c>
      <c r="W570" s="3">
        <v>11.83</v>
      </c>
      <c r="X570" s="3">
        <v>12.01</v>
      </c>
      <c r="Y570" s="3">
        <v>12.04</v>
      </c>
      <c r="Z570" s="3">
        <v>12.12</v>
      </c>
      <c r="AA570" s="3">
        <v>12.23</v>
      </c>
      <c r="AB570" s="3">
        <v>12.34</v>
      </c>
      <c r="AC570" s="3">
        <v>12.653</v>
      </c>
      <c r="AD570" s="3">
        <v>12.974</v>
      </c>
      <c r="AE570" s="3">
        <v>13.117000000000001</v>
      </c>
      <c r="AF570" s="3">
        <v>13.260999999999999</v>
      </c>
      <c r="AG570" s="3">
        <v>13.407</v>
      </c>
      <c r="AH570" s="3">
        <v>13.554</v>
      </c>
      <c r="AI570" s="3">
        <v>2012</v>
      </c>
      <c r="AL570" t="s">
        <v>17</v>
      </c>
      <c r="AM570" t="s">
        <v>18</v>
      </c>
      <c r="AN570" t="s">
        <v>573</v>
      </c>
      <c r="AQ570" t="s">
        <v>16</v>
      </c>
    </row>
    <row r="572" spans="1:43" x14ac:dyDescent="0.25">
      <c r="A572" t="s">
        <v>574</v>
      </c>
    </row>
  </sheetData>
  <sortState ref="A2:AH568">
    <sortCondition ref="D2:D56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4"/>
  <sheetViews>
    <sheetView topLeftCell="A13" workbookViewId="0">
      <selection activeCell="I14" sqref="I14"/>
    </sheetView>
  </sheetViews>
  <sheetFormatPr defaultRowHeight="13.8" x14ac:dyDescent="0.25"/>
  <cols>
    <col min="1" max="1" width="6.77734375" customWidth="1"/>
    <col min="2" max="2" width="18.5546875" customWidth="1"/>
    <col min="3" max="3" width="7.44140625" style="22" customWidth="1"/>
    <col min="4" max="4" width="7.44140625" customWidth="1"/>
    <col min="5" max="5" width="6.5546875" customWidth="1"/>
    <col min="6" max="6" width="7.5546875" customWidth="1"/>
    <col min="7" max="7" width="6.5546875" customWidth="1"/>
    <col min="8" max="8" width="12.33203125" customWidth="1"/>
    <col min="9" max="9" width="17" customWidth="1"/>
    <col min="10" max="10" width="10.5546875" bestFit="1" customWidth="1"/>
    <col min="11" max="11" width="11.5546875" bestFit="1" customWidth="1"/>
    <col min="12" max="12" width="10.5546875" bestFit="1" customWidth="1"/>
    <col min="13" max="16" width="11.21875" bestFit="1" customWidth="1"/>
  </cols>
  <sheetData>
    <row r="1" spans="1:31" x14ac:dyDescent="0.25">
      <c r="A1" s="55"/>
      <c r="B1" s="55"/>
      <c r="C1" s="81"/>
      <c r="D1" s="55"/>
      <c r="E1" s="107" t="s">
        <v>639</v>
      </c>
      <c r="F1" s="107"/>
      <c r="G1" s="55"/>
    </row>
    <row r="2" spans="1:31" x14ac:dyDescent="0.25">
      <c r="A2" s="84"/>
      <c r="B2" s="84"/>
      <c r="C2" s="95">
        <v>2015</v>
      </c>
      <c r="D2" s="85">
        <v>2000</v>
      </c>
      <c r="E2" s="96" t="s">
        <v>635</v>
      </c>
      <c r="F2" s="96" t="s">
        <v>640</v>
      </c>
      <c r="G2" s="84" t="s">
        <v>641</v>
      </c>
      <c r="M2" t="s">
        <v>14</v>
      </c>
      <c r="AA2" t="s">
        <v>578</v>
      </c>
      <c r="AB2" s="6" t="s">
        <v>575</v>
      </c>
      <c r="AC2" t="s">
        <v>13</v>
      </c>
      <c r="AD2" t="s">
        <v>577</v>
      </c>
      <c r="AE2" t="s">
        <v>579</v>
      </c>
    </row>
    <row r="3" spans="1:31" ht="15.6" x14ac:dyDescent="0.3">
      <c r="A3" s="86" t="s">
        <v>0</v>
      </c>
      <c r="B3" s="86" t="s">
        <v>1</v>
      </c>
      <c r="C3" s="82" t="s">
        <v>575</v>
      </c>
      <c r="D3" s="83" t="s">
        <v>577</v>
      </c>
      <c r="E3" s="97" t="s">
        <v>579</v>
      </c>
      <c r="F3" s="97" t="s">
        <v>579</v>
      </c>
      <c r="G3" s="87" t="s">
        <v>642</v>
      </c>
      <c r="AA3" t="s">
        <v>542</v>
      </c>
      <c r="AB3" s="5">
        <v>9.8559999999999999</v>
      </c>
      <c r="AC3" t="s">
        <v>542</v>
      </c>
      <c r="AD3" s="8">
        <v>294.89943950270646</v>
      </c>
      <c r="AE3" s="10">
        <v>-2.0987064889679621</v>
      </c>
    </row>
    <row r="4" spans="1:31" ht="15.6" x14ac:dyDescent="0.3">
      <c r="A4" s="92" t="s">
        <v>356</v>
      </c>
      <c r="B4" s="92" t="s">
        <v>357</v>
      </c>
      <c r="C4" s="93">
        <v>27.808</v>
      </c>
      <c r="D4" s="94">
        <v>1.127852562231525</v>
      </c>
      <c r="E4" s="9">
        <f>2.32-0.0184*D4</f>
        <v>2.2992475128549397</v>
      </c>
      <c r="F4" s="10">
        <v>4.1739659269843727</v>
      </c>
      <c r="G4" s="9">
        <f>F4-E4</f>
        <v>1.8747184141294331</v>
      </c>
      <c r="AA4" t="s">
        <v>87</v>
      </c>
      <c r="AB4" s="5">
        <v>0.42599999999999999</v>
      </c>
      <c r="AC4" t="s">
        <v>87</v>
      </c>
      <c r="AD4" s="8">
        <v>233.85622606294851</v>
      </c>
      <c r="AE4" s="10">
        <v>-0.55021649403669015</v>
      </c>
    </row>
    <row r="5" spans="1:31" ht="15.6" x14ac:dyDescent="0.3">
      <c r="A5" t="s">
        <v>178</v>
      </c>
      <c r="B5" t="s">
        <v>179</v>
      </c>
      <c r="C5" s="78">
        <v>91.195999999999998</v>
      </c>
      <c r="D5" s="9">
        <v>1.7405582826693449</v>
      </c>
      <c r="E5" s="9">
        <f t="shared" ref="E5:E68" si="0">2.32-0.0184*D5</f>
        <v>2.2879737275988838</v>
      </c>
      <c r="F5" s="10">
        <v>3.9027981496578055</v>
      </c>
      <c r="G5" s="9">
        <f t="shared" ref="G5:G68" si="1">F5-E5</f>
        <v>1.6148244220589216</v>
      </c>
      <c r="P5" s="11" t="s">
        <v>13</v>
      </c>
      <c r="AA5" t="s">
        <v>415</v>
      </c>
      <c r="AB5" s="5">
        <v>2.6070000000000002</v>
      </c>
      <c r="AC5" t="s">
        <v>415</v>
      </c>
      <c r="AD5" s="8">
        <v>193.07625934587296</v>
      </c>
      <c r="AE5" s="10">
        <v>2.0845323689139801</v>
      </c>
    </row>
    <row r="6" spans="1:31" ht="15.6" x14ac:dyDescent="0.3">
      <c r="A6" t="s">
        <v>315</v>
      </c>
      <c r="B6" t="s">
        <v>316</v>
      </c>
      <c r="C6" s="78">
        <v>18.632000000000001</v>
      </c>
      <c r="D6" s="9">
        <v>1.882677273222233</v>
      </c>
      <c r="E6" s="9">
        <f t="shared" si="0"/>
        <v>2.285358738172711</v>
      </c>
      <c r="F6" s="10">
        <v>1.7240737271748274</v>
      </c>
      <c r="G6" s="9">
        <f t="shared" si="1"/>
        <v>-0.56128501099788353</v>
      </c>
      <c r="P6" t="s">
        <v>13</v>
      </c>
      <c r="AA6" t="s">
        <v>473</v>
      </c>
      <c r="AB6" s="5">
        <v>6.2E-2</v>
      </c>
      <c r="AC6" t="s">
        <v>473</v>
      </c>
      <c r="AD6" s="9">
        <v>38.434827741881207</v>
      </c>
      <c r="AE6" s="10">
        <v>1.5575203668081696</v>
      </c>
    </row>
    <row r="7" spans="1:31" ht="15.6" x14ac:dyDescent="0.3">
      <c r="A7" t="s">
        <v>446</v>
      </c>
      <c r="B7" t="s">
        <v>447</v>
      </c>
      <c r="C7" s="79">
        <v>6.4390000000000001</v>
      </c>
      <c r="D7" s="9">
        <v>2.068954933234266</v>
      </c>
      <c r="E7" s="9">
        <f t="shared" si="0"/>
        <v>2.2819312292284892</v>
      </c>
      <c r="F7" s="10">
        <v>2.396755781632208</v>
      </c>
      <c r="G7" s="9">
        <f t="shared" si="1"/>
        <v>0.1148245524037188</v>
      </c>
      <c r="AA7" t="s">
        <v>155</v>
      </c>
      <c r="AB7" s="5">
        <v>7.0999999999999994E-2</v>
      </c>
      <c r="AC7" t="s">
        <v>155</v>
      </c>
      <c r="AD7" s="9">
        <v>17.723102895888747</v>
      </c>
      <c r="AE7" s="10">
        <v>2.0807640429209617</v>
      </c>
    </row>
    <row r="8" spans="1:31" ht="15.6" x14ac:dyDescent="0.3">
      <c r="A8" t="s">
        <v>92</v>
      </c>
      <c r="B8" t="s">
        <v>93</v>
      </c>
      <c r="C8" s="78">
        <v>18.454000000000001</v>
      </c>
      <c r="D8" s="9">
        <v>2.2820581486042935</v>
      </c>
      <c r="E8" s="9">
        <f t="shared" si="0"/>
        <v>2.278010130065681</v>
      </c>
      <c r="F8" s="10">
        <v>2.6586527011585344</v>
      </c>
      <c r="G8" s="9">
        <f t="shared" si="1"/>
        <v>0.38064257109285338</v>
      </c>
      <c r="AA8" t="s">
        <v>30</v>
      </c>
      <c r="AB8" s="7">
        <v>0.09</v>
      </c>
      <c r="AC8" t="s">
        <v>30</v>
      </c>
      <c r="AD8" s="8">
        <v>49.696116429015525</v>
      </c>
      <c r="AE8" s="10">
        <v>0.74615197037304692</v>
      </c>
    </row>
    <row r="9" spans="1:31" ht="15.6" x14ac:dyDescent="0.3">
      <c r="A9" s="92" t="s">
        <v>535</v>
      </c>
      <c r="B9" s="92" t="s">
        <v>536</v>
      </c>
      <c r="C9" s="93">
        <v>41.087000000000003</v>
      </c>
      <c r="D9" s="94">
        <v>2.3539163470878108</v>
      </c>
      <c r="E9" s="9">
        <f t="shared" si="0"/>
        <v>2.2766879392135841</v>
      </c>
      <c r="F9" s="10">
        <v>3.0542093172937497</v>
      </c>
      <c r="G9" s="9">
        <f t="shared" si="1"/>
        <v>0.77752137808016553</v>
      </c>
      <c r="AA9" t="s">
        <v>444</v>
      </c>
      <c r="AB9" s="5">
        <v>9.6000000000000002E-2</v>
      </c>
      <c r="AC9" t="s">
        <v>444</v>
      </c>
      <c r="AD9" s="9">
        <v>37.414599391379795</v>
      </c>
      <c r="AE9" s="10">
        <v>2.3815532332597069</v>
      </c>
    </row>
    <row r="10" spans="1:31" ht="15.6" x14ac:dyDescent="0.3">
      <c r="A10" t="s">
        <v>481</v>
      </c>
      <c r="B10" t="s">
        <v>482</v>
      </c>
      <c r="C10" s="78">
        <v>39.598999999999997</v>
      </c>
      <c r="D10" s="9">
        <v>2.3779568954515065</v>
      </c>
      <c r="E10" s="9">
        <f t="shared" si="0"/>
        <v>2.2762455931236922</v>
      </c>
      <c r="F10" s="10">
        <v>5.9565492802651159</v>
      </c>
      <c r="G10" s="9">
        <f t="shared" si="1"/>
        <v>3.6803036871414236</v>
      </c>
      <c r="AA10" t="s">
        <v>518</v>
      </c>
      <c r="AB10" s="5">
        <v>0.10299999999999999</v>
      </c>
      <c r="AC10" t="s">
        <v>518</v>
      </c>
      <c r="AD10" s="9">
        <v>10.423524293373474</v>
      </c>
      <c r="AE10" s="10">
        <v>0.89999211259978318</v>
      </c>
    </row>
    <row r="11" spans="1:31" ht="15.6" x14ac:dyDescent="0.3">
      <c r="A11" t="s">
        <v>423</v>
      </c>
      <c r="B11" t="s">
        <v>424</v>
      </c>
      <c r="C11" s="78">
        <v>11.691000000000001</v>
      </c>
      <c r="D11" s="9">
        <v>2.5663714001693751</v>
      </c>
      <c r="E11" s="9">
        <f t="shared" si="0"/>
        <v>2.2727787662368835</v>
      </c>
      <c r="F11" s="10">
        <v>2.3529480195075068</v>
      </c>
      <c r="G11" s="9">
        <f t="shared" si="1"/>
        <v>8.0169253270623297E-2</v>
      </c>
      <c r="AA11" t="s">
        <v>208</v>
      </c>
      <c r="AB11" s="5">
        <v>0.107</v>
      </c>
      <c r="AC11" t="s">
        <v>208</v>
      </c>
      <c r="AD11" s="9">
        <v>18.321532319211649</v>
      </c>
      <c r="AE11" s="10">
        <v>2.3436957165022756</v>
      </c>
    </row>
    <row r="12" spans="1:31" ht="15.6" x14ac:dyDescent="0.3">
      <c r="A12" t="s">
        <v>376</v>
      </c>
      <c r="B12" t="s">
        <v>377</v>
      </c>
      <c r="C12" s="78">
        <v>18.193999999999999</v>
      </c>
      <c r="D12" s="9">
        <v>2.578866296414065</v>
      </c>
      <c r="E12" s="9">
        <f t="shared" si="0"/>
        <v>2.2725488601459811</v>
      </c>
      <c r="F12" s="10">
        <v>0.31013731038316111</v>
      </c>
      <c r="G12" s="9">
        <f t="shared" si="1"/>
        <v>-1.9624115497628201</v>
      </c>
      <c r="AA12" t="s">
        <v>479</v>
      </c>
      <c r="AB12" s="5">
        <v>0.11</v>
      </c>
      <c r="AC12" t="s">
        <v>479</v>
      </c>
      <c r="AD12" s="9">
        <v>15.564337759626632</v>
      </c>
      <c r="AE12" s="10">
        <v>2.3498237223672316</v>
      </c>
    </row>
    <row r="13" spans="1:31" ht="15.6" x14ac:dyDescent="0.3">
      <c r="A13" t="s">
        <v>94</v>
      </c>
      <c r="B13" t="s">
        <v>95</v>
      </c>
      <c r="C13" s="78">
        <v>9.6479999999999997</v>
      </c>
      <c r="D13" s="9">
        <v>2.6200768728837498</v>
      </c>
      <c r="E13" s="9">
        <f t="shared" si="0"/>
        <v>2.2717905855389389</v>
      </c>
      <c r="F13" s="10">
        <v>-0.69737768015575041</v>
      </c>
      <c r="G13" s="9">
        <f t="shared" si="1"/>
        <v>-2.9691682656946892</v>
      </c>
      <c r="AA13" t="s">
        <v>273</v>
      </c>
      <c r="AB13" s="5">
        <v>0.11600000000000001</v>
      </c>
      <c r="AC13" t="s">
        <v>273</v>
      </c>
      <c r="AD13" s="9">
        <v>5.0097926867556275</v>
      </c>
      <c r="AE13" s="10">
        <v>-0.51281363041584427</v>
      </c>
    </row>
    <row r="14" spans="1:31" ht="15.6" x14ac:dyDescent="0.3">
      <c r="A14" t="s">
        <v>109</v>
      </c>
      <c r="B14" t="s">
        <v>623</v>
      </c>
      <c r="C14" s="79">
        <v>4.8879999999999999</v>
      </c>
      <c r="D14" s="9">
        <v>2.6254796191850014</v>
      </c>
      <c r="E14" s="9">
        <f t="shared" si="0"/>
        <v>2.2716911750069957</v>
      </c>
      <c r="F14" s="10">
        <v>-1.7170626147871528</v>
      </c>
      <c r="G14" s="9">
        <f t="shared" si="1"/>
        <v>-3.9887537897941483</v>
      </c>
      <c r="AA14" t="s">
        <v>476</v>
      </c>
      <c r="AB14" s="5">
        <v>0.17199999999999999</v>
      </c>
      <c r="AC14" t="s">
        <v>476</v>
      </c>
      <c r="AD14" s="9">
        <v>25.558745164500245</v>
      </c>
      <c r="AE14" s="10">
        <v>0.67862279995908581</v>
      </c>
    </row>
    <row r="15" spans="1:31" ht="15.6" x14ac:dyDescent="0.3">
      <c r="A15" t="s">
        <v>100</v>
      </c>
      <c r="B15" t="s">
        <v>101</v>
      </c>
      <c r="C15" s="78">
        <v>15.776</v>
      </c>
      <c r="D15" s="9">
        <v>2.9010447707019273</v>
      </c>
      <c r="E15" s="9">
        <f t="shared" si="0"/>
        <v>2.2666207762190842</v>
      </c>
      <c r="F15" s="10">
        <v>4.5066419664198358</v>
      </c>
      <c r="G15" s="9">
        <f t="shared" si="1"/>
        <v>2.2400211902007516</v>
      </c>
      <c r="AA15" t="s">
        <v>432</v>
      </c>
      <c r="AB15" s="5">
        <v>0.20799999999999999</v>
      </c>
      <c r="AC15" t="s">
        <v>432</v>
      </c>
      <c r="AD15" s="9">
        <v>6.314401195897057</v>
      </c>
      <c r="AE15" s="10">
        <v>1.1688370463148385</v>
      </c>
    </row>
    <row r="16" spans="1:31" ht="15.6" x14ac:dyDescent="0.3">
      <c r="A16" t="s">
        <v>213</v>
      </c>
      <c r="B16" t="s">
        <v>214</v>
      </c>
      <c r="C16" s="78">
        <v>12.648</v>
      </c>
      <c r="D16" s="9">
        <v>3.0799584707785859</v>
      </c>
      <c r="E16" s="9">
        <f t="shared" si="0"/>
        <v>2.263328764137674</v>
      </c>
      <c r="F16" s="10">
        <v>0.17465735233348831</v>
      </c>
      <c r="G16" s="9">
        <f t="shared" si="1"/>
        <v>-2.0886714118041856</v>
      </c>
      <c r="AA16" t="s">
        <v>557</v>
      </c>
      <c r="AB16" s="5">
        <v>0.27500000000000002</v>
      </c>
      <c r="AC16" t="s">
        <v>557</v>
      </c>
      <c r="AD16" s="9">
        <v>6.1068763578999947</v>
      </c>
      <c r="AE16" s="10">
        <v>0.28458925871068286</v>
      </c>
    </row>
    <row r="17" spans="1:31" ht="15.6" x14ac:dyDescent="0.3">
      <c r="A17" t="s">
        <v>324</v>
      </c>
      <c r="B17" t="s">
        <v>325</v>
      </c>
      <c r="C17" s="78">
        <v>16.817</v>
      </c>
      <c r="D17" s="9">
        <v>3.2521856450536188</v>
      </c>
      <c r="E17" s="9">
        <f t="shared" si="0"/>
        <v>2.2601597841310133</v>
      </c>
      <c r="F17" s="10">
        <v>1.360854476260545</v>
      </c>
      <c r="G17" s="9">
        <f t="shared" si="1"/>
        <v>-0.89930530787046825</v>
      </c>
      <c r="AA17" t="s">
        <v>57</v>
      </c>
      <c r="AB17" s="5">
        <v>0.28000000000000003</v>
      </c>
      <c r="AC17" t="s">
        <v>57</v>
      </c>
      <c r="AD17" s="9">
        <v>37.426517214103143</v>
      </c>
      <c r="AE17" s="10">
        <v>0.51006947703634309</v>
      </c>
    </row>
    <row r="18" spans="1:31" ht="15.6" x14ac:dyDescent="0.3">
      <c r="A18" t="s">
        <v>112</v>
      </c>
      <c r="B18" t="s">
        <v>113</v>
      </c>
      <c r="C18" s="78">
        <v>11.855</v>
      </c>
      <c r="D18" s="9">
        <v>3.274628787003167</v>
      </c>
      <c r="E18" s="9">
        <f t="shared" si="0"/>
        <v>2.2597468303191417</v>
      </c>
      <c r="F18" s="10">
        <v>3.0080622941534756</v>
      </c>
      <c r="G18" s="9">
        <f t="shared" si="1"/>
        <v>0.74831546383433389</v>
      </c>
      <c r="AA18" t="s">
        <v>235</v>
      </c>
      <c r="AB18" s="5">
        <v>0.33100000000000002</v>
      </c>
      <c r="AC18" t="s">
        <v>235</v>
      </c>
      <c r="AD18" s="8">
        <v>78.88143832146207</v>
      </c>
      <c r="AE18" s="10">
        <v>1.648937787507589</v>
      </c>
    </row>
    <row r="19" spans="1:31" ht="15.6" x14ac:dyDescent="0.3">
      <c r="A19" s="92" t="s">
        <v>365</v>
      </c>
      <c r="B19" s="92" t="s">
        <v>366</v>
      </c>
      <c r="C19" s="93">
        <v>28.757999999999999</v>
      </c>
      <c r="D19" s="94">
        <v>3.3213299253099597</v>
      </c>
      <c r="E19" s="9">
        <f t="shared" si="0"/>
        <v>2.2588875293742965</v>
      </c>
      <c r="F19" s="10">
        <v>2.5655127198725207</v>
      </c>
      <c r="G19" s="9">
        <f t="shared" si="1"/>
        <v>0.30662519049822423</v>
      </c>
      <c r="AA19" t="s">
        <v>322</v>
      </c>
      <c r="AB19" s="5">
        <v>0.35399999999999998</v>
      </c>
      <c r="AC19" t="s">
        <v>322</v>
      </c>
      <c r="AD19" s="9">
        <v>11.385033322232335</v>
      </c>
      <c r="AE19" s="10">
        <v>4.3288089982300271</v>
      </c>
    </row>
    <row r="20" spans="1:31" ht="15.6" x14ac:dyDescent="0.3">
      <c r="A20" t="s">
        <v>127</v>
      </c>
      <c r="B20" t="s">
        <v>636</v>
      </c>
      <c r="C20" s="78">
        <v>84.13</v>
      </c>
      <c r="D20" s="9">
        <v>3.3243825606040103</v>
      </c>
      <c r="E20" s="9">
        <f t="shared" si="0"/>
        <v>2.2588313608848862</v>
      </c>
      <c r="F20" s="10">
        <v>-1.8540539525713873</v>
      </c>
      <c r="G20" s="9">
        <f t="shared" si="1"/>
        <v>-4.1128853134562737</v>
      </c>
      <c r="AA20" t="s">
        <v>48</v>
      </c>
      <c r="AB20" s="7">
        <v>0.36799999999999999</v>
      </c>
      <c r="AC20" t="s">
        <v>48</v>
      </c>
      <c r="AD20" s="8">
        <v>64.328722989822921</v>
      </c>
      <c r="AE20" s="10">
        <v>5.21329475193993E-2</v>
      </c>
    </row>
    <row r="21" spans="1:31" ht="15.6" x14ac:dyDescent="0.3">
      <c r="A21" t="s">
        <v>295</v>
      </c>
      <c r="B21" t="s">
        <v>296</v>
      </c>
      <c r="C21" s="79">
        <v>1.92</v>
      </c>
      <c r="D21" s="9">
        <v>3.5067168848868793</v>
      </c>
      <c r="E21" s="9">
        <f t="shared" si="0"/>
        <v>2.2554764093180815</v>
      </c>
      <c r="F21" s="10">
        <v>3.1129234394446854</v>
      </c>
      <c r="G21" s="9">
        <f t="shared" si="1"/>
        <v>0.85744703012660395</v>
      </c>
      <c r="AA21" t="s">
        <v>66</v>
      </c>
      <c r="AB21" s="5">
        <v>0.371</v>
      </c>
      <c r="AC21" t="s">
        <v>66</v>
      </c>
      <c r="AD21" s="9">
        <v>13.749115363018555</v>
      </c>
      <c r="AE21" s="10">
        <v>1.7551135567732177</v>
      </c>
    </row>
    <row r="22" spans="1:31" ht="15.6" x14ac:dyDescent="0.3">
      <c r="A22" s="92" t="s">
        <v>53</v>
      </c>
      <c r="B22" s="92" t="s">
        <v>54</v>
      </c>
      <c r="C22" s="93">
        <v>161.51300000000001</v>
      </c>
      <c r="D22" s="94">
        <v>3.5471622116869597</v>
      </c>
      <c r="E22" s="9">
        <f t="shared" si="0"/>
        <v>2.2547322153049598</v>
      </c>
      <c r="F22" s="10">
        <v>3.8702716782203646</v>
      </c>
      <c r="G22" s="9">
        <f t="shared" si="1"/>
        <v>1.6155394629154047</v>
      </c>
      <c r="AA22" t="s">
        <v>328</v>
      </c>
      <c r="AB22" s="5">
        <v>0.42799999999999999</v>
      </c>
      <c r="AC22" t="s">
        <v>328</v>
      </c>
      <c r="AD22" s="8">
        <v>49.287627828057516</v>
      </c>
      <c r="AE22" s="10" t="e">
        <v>#VALUE!</v>
      </c>
    </row>
    <row r="23" spans="1:31" ht="15.6" x14ac:dyDescent="0.3">
      <c r="A23" t="s">
        <v>216</v>
      </c>
      <c r="B23" t="s">
        <v>217</v>
      </c>
      <c r="C23" s="79">
        <v>1.8180000000000001</v>
      </c>
      <c r="D23" s="9">
        <v>3.6606031572445059</v>
      </c>
      <c r="E23" s="9">
        <f t="shared" si="0"/>
        <v>2.252644901906701</v>
      </c>
      <c r="F23" s="10">
        <v>0.26904962758824358</v>
      </c>
      <c r="G23" s="9">
        <f t="shared" si="1"/>
        <v>-1.9835952743184575</v>
      </c>
      <c r="AA23" t="s">
        <v>98</v>
      </c>
      <c r="AB23" s="5">
        <v>0.53100000000000003</v>
      </c>
      <c r="AC23" t="s">
        <v>98</v>
      </c>
      <c r="AD23" s="9">
        <v>6.8312834399469695</v>
      </c>
      <c r="AE23" s="10">
        <v>3.56659467515242</v>
      </c>
    </row>
    <row r="24" spans="1:31" ht="15.6" x14ac:dyDescent="0.3">
      <c r="A24" t="s">
        <v>68</v>
      </c>
      <c r="B24" t="s">
        <v>69</v>
      </c>
      <c r="C24" s="79">
        <v>11.131</v>
      </c>
      <c r="D24" s="9">
        <v>3.6844388026912034</v>
      </c>
      <c r="E24" s="9">
        <f t="shared" si="0"/>
        <v>2.2522063260304819</v>
      </c>
      <c r="F24" s="10">
        <v>1.2441702384282762</v>
      </c>
      <c r="G24" s="9">
        <f t="shared" si="1"/>
        <v>-1.0080360876022056</v>
      </c>
      <c r="AA24" t="s">
        <v>485</v>
      </c>
      <c r="AB24" s="5">
        <v>0.56299999999999994</v>
      </c>
      <c r="AC24" t="s">
        <v>485</v>
      </c>
      <c r="AD24" s="9">
        <v>27.939875964319128</v>
      </c>
      <c r="AE24" s="10">
        <v>1.5516064780130046</v>
      </c>
    </row>
    <row r="25" spans="1:31" ht="15.6" x14ac:dyDescent="0.3">
      <c r="A25" s="92" t="s">
        <v>562</v>
      </c>
      <c r="B25" s="92" t="s">
        <v>563</v>
      </c>
      <c r="C25" s="93">
        <v>92.537000000000006</v>
      </c>
      <c r="D25" s="94">
        <v>3.979887900541295</v>
      </c>
      <c r="E25" s="9">
        <f t="shared" si="0"/>
        <v>2.24677006263004</v>
      </c>
      <c r="F25" s="10">
        <v>5.3814205644462447</v>
      </c>
      <c r="G25" s="9">
        <f t="shared" si="1"/>
        <v>3.1346505018162047</v>
      </c>
      <c r="AA25" t="s">
        <v>308</v>
      </c>
      <c r="AB25" s="7">
        <v>0.57399999999999995</v>
      </c>
      <c r="AC25" t="s">
        <v>308</v>
      </c>
      <c r="AD25" s="8">
        <v>150.50892448382447</v>
      </c>
      <c r="AE25" s="10">
        <v>2.0914353364102469</v>
      </c>
    </row>
    <row r="26" spans="1:31" ht="15.6" x14ac:dyDescent="0.3">
      <c r="A26" t="s">
        <v>397</v>
      </c>
      <c r="B26" t="s">
        <v>398</v>
      </c>
      <c r="C26" s="79">
        <v>7.9109999999999996</v>
      </c>
      <c r="D26" s="9">
        <v>3.988276375061659</v>
      </c>
      <c r="E26" s="9">
        <f t="shared" si="0"/>
        <v>2.2466157146988652</v>
      </c>
      <c r="F26" s="10">
        <v>2.155801261385049</v>
      </c>
      <c r="G26" s="9">
        <f t="shared" si="1"/>
        <v>-9.0814453313816212E-2</v>
      </c>
      <c r="AA26" t="s">
        <v>458</v>
      </c>
      <c r="AB26" s="5">
        <v>0.60099999999999998</v>
      </c>
      <c r="AC26" t="s">
        <v>458</v>
      </c>
      <c r="AD26" s="9">
        <v>4.0402339004432761</v>
      </c>
      <c r="AE26" s="10">
        <v>0.80290704137067581</v>
      </c>
    </row>
    <row r="27" spans="1:31" ht="15.6" x14ac:dyDescent="0.3">
      <c r="A27" s="92" t="s">
        <v>118</v>
      </c>
      <c r="B27" s="92" t="s">
        <v>119</v>
      </c>
      <c r="C27" s="93">
        <v>1382.1310000000001</v>
      </c>
      <c r="D27" s="94">
        <v>4.0790901842135767</v>
      </c>
      <c r="E27" s="9">
        <f t="shared" si="0"/>
        <v>2.2449447406104701</v>
      </c>
      <c r="F27" s="10">
        <v>8.6012084069165624</v>
      </c>
      <c r="G27" s="9">
        <f t="shared" si="1"/>
        <v>6.3562636663060923</v>
      </c>
      <c r="AA27" t="s">
        <v>72</v>
      </c>
      <c r="AB27" s="5">
        <v>0.79200000000000004</v>
      </c>
      <c r="AC27" t="s">
        <v>72</v>
      </c>
      <c r="AD27" s="9">
        <v>5.9058164160188253</v>
      </c>
      <c r="AE27" s="10">
        <v>5.0999742628038316</v>
      </c>
    </row>
    <row r="28" spans="1:31" ht="15.6" x14ac:dyDescent="0.3">
      <c r="A28" t="s">
        <v>505</v>
      </c>
      <c r="B28" t="s">
        <v>506</v>
      </c>
      <c r="C28" s="78">
        <v>48.633000000000003</v>
      </c>
      <c r="D28" s="9">
        <v>4.1041259753169763</v>
      </c>
      <c r="E28" s="9">
        <f t="shared" si="0"/>
        <v>2.2444840820541674</v>
      </c>
      <c r="F28" s="10">
        <v>2.4421260732172239</v>
      </c>
      <c r="G28" s="9">
        <f t="shared" si="1"/>
        <v>0.19764199116305647</v>
      </c>
      <c r="AA28" t="s">
        <v>220</v>
      </c>
      <c r="AB28" s="5">
        <v>0.80400000000000005</v>
      </c>
      <c r="AC28" t="s">
        <v>220</v>
      </c>
      <c r="AD28" s="9">
        <v>7.6814632778010195</v>
      </c>
      <c r="AE28" s="10">
        <v>3.5129682393437203</v>
      </c>
    </row>
    <row r="29" spans="1:31" ht="15.6" x14ac:dyDescent="0.3">
      <c r="A29" t="s">
        <v>192</v>
      </c>
      <c r="B29" t="s">
        <v>193</v>
      </c>
      <c r="C29" s="79">
        <v>2.0350000000000001</v>
      </c>
      <c r="D29" s="9">
        <v>4.2457055275781768</v>
      </c>
      <c r="E29" s="9">
        <f t="shared" si="0"/>
        <v>2.2418790182925612</v>
      </c>
      <c r="F29" s="10">
        <v>5.9995297371604132E-2</v>
      </c>
      <c r="G29" s="9">
        <f t="shared" si="1"/>
        <v>-2.1818837209209572</v>
      </c>
      <c r="AA29" t="s">
        <v>170</v>
      </c>
      <c r="AB29" s="5">
        <v>0.82099999999999995</v>
      </c>
      <c r="AC29" t="s">
        <v>170</v>
      </c>
      <c r="AD29" s="9">
        <v>2.1476251082849189</v>
      </c>
      <c r="AE29" s="10">
        <v>13.903578103165527</v>
      </c>
    </row>
    <row r="30" spans="1:31" ht="15.6" x14ac:dyDescent="0.3">
      <c r="A30" t="s">
        <v>514</v>
      </c>
      <c r="B30" t="s">
        <v>515</v>
      </c>
      <c r="C30" s="79">
        <v>7.3719999999999999</v>
      </c>
      <c r="D30" s="9">
        <v>4.3017903831450379</v>
      </c>
      <c r="E30" s="9">
        <f t="shared" si="0"/>
        <v>2.2408470569501313</v>
      </c>
      <c r="F30" s="10">
        <v>-0.335965669113027</v>
      </c>
      <c r="G30" s="9">
        <f t="shared" si="1"/>
        <v>-2.5768127260631584</v>
      </c>
      <c r="AA30" t="s">
        <v>125</v>
      </c>
      <c r="AB30" s="5">
        <v>0.82299999999999995</v>
      </c>
      <c r="AC30" t="s">
        <v>125</v>
      </c>
      <c r="AD30" s="9">
        <v>4.3645826729744428</v>
      </c>
      <c r="AE30" s="10">
        <v>-0.50122507683981143</v>
      </c>
    </row>
    <row r="31" spans="1:31" ht="15.6" x14ac:dyDescent="0.3">
      <c r="A31" t="s">
        <v>286</v>
      </c>
      <c r="B31" t="s">
        <v>287</v>
      </c>
      <c r="C31" s="79">
        <v>7.1630000000000003</v>
      </c>
      <c r="D31" s="9">
        <v>4.3084560004857453</v>
      </c>
      <c r="E31" s="9">
        <f t="shared" si="0"/>
        <v>2.2407244095910621</v>
      </c>
      <c r="F31" s="10">
        <v>4.6352035524683242</v>
      </c>
      <c r="G31" s="9">
        <f t="shared" si="1"/>
        <v>2.394479142877262</v>
      </c>
      <c r="AA31" t="s">
        <v>182</v>
      </c>
      <c r="AB31" s="5">
        <v>0.89400000000000002</v>
      </c>
      <c r="AC31" t="s">
        <v>182</v>
      </c>
      <c r="AD31" s="9">
        <v>14.678981527123877</v>
      </c>
      <c r="AE31" s="10">
        <v>1.7267304850361593</v>
      </c>
    </row>
    <row r="32" spans="1:31" ht="15.6" x14ac:dyDescent="0.3">
      <c r="A32" t="s">
        <v>312</v>
      </c>
      <c r="B32" t="s">
        <v>313</v>
      </c>
      <c r="C32" s="78">
        <v>24.914999999999999</v>
      </c>
      <c r="D32" s="9">
        <v>4.488310581303721</v>
      </c>
      <c r="E32" s="9">
        <f t="shared" si="0"/>
        <v>2.2374150853040113</v>
      </c>
      <c r="F32" s="10">
        <v>-0.6424890210090517</v>
      </c>
      <c r="G32" s="9">
        <f t="shared" si="1"/>
        <v>-2.879904106313063</v>
      </c>
      <c r="AA32" t="s">
        <v>143</v>
      </c>
      <c r="AB32" s="5">
        <v>0.90900000000000003</v>
      </c>
      <c r="AC32" t="s">
        <v>143</v>
      </c>
      <c r="AD32" s="8">
        <v>63.093656021695288</v>
      </c>
      <c r="AE32" s="10">
        <v>0.87476151096290355</v>
      </c>
    </row>
    <row r="33" spans="1:31" ht="15.6" x14ac:dyDescent="0.3">
      <c r="A33" s="91" t="s">
        <v>237</v>
      </c>
      <c r="B33" s="91" t="s">
        <v>238</v>
      </c>
      <c r="C33" s="77">
        <v>1309.713</v>
      </c>
      <c r="D33" s="9">
        <v>4.9233487459356047</v>
      </c>
      <c r="E33" s="9">
        <f t="shared" si="0"/>
        <v>2.2294103830747849</v>
      </c>
      <c r="F33" s="10">
        <v>4.7104253593631942</v>
      </c>
      <c r="G33" s="9">
        <f t="shared" si="1"/>
        <v>2.4810149762884093</v>
      </c>
      <c r="AA33" t="s">
        <v>488</v>
      </c>
      <c r="AB33" s="5">
        <v>1.1319999999999999</v>
      </c>
      <c r="AC33" t="s">
        <v>488</v>
      </c>
      <c r="AD33" s="9">
        <v>15.205690747805322</v>
      </c>
      <c r="AE33" s="10">
        <v>1.8497118611801255</v>
      </c>
    </row>
    <row r="34" spans="1:31" ht="15.6" x14ac:dyDescent="0.3">
      <c r="A34" t="s">
        <v>437</v>
      </c>
      <c r="B34" t="s">
        <v>438</v>
      </c>
      <c r="C34" s="78">
        <v>15.406000000000001</v>
      </c>
      <c r="D34" s="9">
        <v>4.982030432348501</v>
      </c>
      <c r="E34" s="9">
        <f t="shared" si="0"/>
        <v>2.2283306400447875</v>
      </c>
      <c r="F34" s="10">
        <v>0.93344800280344375</v>
      </c>
      <c r="G34" s="9">
        <f t="shared" si="1"/>
        <v>-1.2948826372413438</v>
      </c>
      <c r="AA34" t="s">
        <v>497</v>
      </c>
      <c r="AB34" s="5" t="s">
        <v>12</v>
      </c>
      <c r="AC34" t="s">
        <v>497</v>
      </c>
      <c r="AD34" s="9">
        <v>11.938572279963958</v>
      </c>
      <c r="AE34" s="10" t="e">
        <v>#VALUE!</v>
      </c>
    </row>
    <row r="35" spans="1:31" ht="15.6" x14ac:dyDescent="0.3">
      <c r="A35" s="88" t="s">
        <v>201</v>
      </c>
      <c r="B35" s="88" t="s">
        <v>202</v>
      </c>
      <c r="C35" s="89">
        <v>27.573</v>
      </c>
      <c r="D35" s="9">
        <v>5.1360170653185335</v>
      </c>
      <c r="E35" s="9">
        <f t="shared" si="0"/>
        <v>2.2254972859981388</v>
      </c>
      <c r="F35" s="10">
        <v>2.9479523029005388</v>
      </c>
      <c r="G35" s="9">
        <f t="shared" si="1"/>
        <v>0.72245501690239999</v>
      </c>
    </row>
    <row r="36" spans="1:31" ht="15.6" x14ac:dyDescent="0.3">
      <c r="A36" t="s">
        <v>222</v>
      </c>
      <c r="B36" t="s">
        <v>223</v>
      </c>
      <c r="C36" s="78">
        <v>10.744</v>
      </c>
      <c r="D36" s="9">
        <v>5.4662452970598858</v>
      </c>
      <c r="E36" s="9">
        <f t="shared" si="0"/>
        <v>2.2194210865340978</v>
      </c>
      <c r="F36" s="10">
        <v>-0.62187087842237454</v>
      </c>
      <c r="G36" s="9">
        <f t="shared" si="1"/>
        <v>-2.8412919649564721</v>
      </c>
      <c r="I36" s="5"/>
      <c r="K36" s="9"/>
      <c r="L36" s="10"/>
    </row>
    <row r="37" spans="1:31" ht="15.6" x14ac:dyDescent="0.3">
      <c r="A37" s="88" t="s">
        <v>379</v>
      </c>
      <c r="B37" s="88" t="s">
        <v>380</v>
      </c>
      <c r="C37" s="89">
        <v>183.636</v>
      </c>
      <c r="D37" s="9">
        <v>6.819089625539501</v>
      </c>
      <c r="E37" s="9">
        <f t="shared" si="0"/>
        <v>2.1945287508900728</v>
      </c>
      <c r="F37" s="10">
        <v>3.273020215137453</v>
      </c>
      <c r="G37" s="9">
        <f t="shared" si="1"/>
        <v>1.0784914642473802</v>
      </c>
      <c r="I37" s="5"/>
      <c r="K37" s="9"/>
      <c r="L37" s="10"/>
    </row>
    <row r="38" spans="1:31" ht="15.6" x14ac:dyDescent="0.3">
      <c r="A38" t="s">
        <v>269</v>
      </c>
      <c r="B38" t="s">
        <v>270</v>
      </c>
      <c r="C38" s="78">
        <v>45.247</v>
      </c>
      <c r="D38" s="9">
        <v>7.0314275912399236</v>
      </c>
      <c r="E38" s="9">
        <f t="shared" si="0"/>
        <v>2.1906217323211852</v>
      </c>
      <c r="F38" s="10">
        <v>0.77017779988401469</v>
      </c>
      <c r="G38" s="9">
        <f t="shared" si="1"/>
        <v>-1.4204439324371705</v>
      </c>
      <c r="I38" s="5"/>
      <c r="K38" s="9"/>
      <c r="L38" s="10"/>
    </row>
    <row r="39" spans="1:31" ht="15.6" x14ac:dyDescent="0.3">
      <c r="A39" t="s">
        <v>568</v>
      </c>
      <c r="B39" t="s">
        <v>569</v>
      </c>
      <c r="C39" s="78">
        <v>16.033999999999999</v>
      </c>
      <c r="D39" s="9">
        <v>7.2660205227416315</v>
      </c>
      <c r="E39" s="9">
        <f t="shared" si="0"/>
        <v>2.186305222381554</v>
      </c>
      <c r="F39" s="10">
        <v>1.4752355780199007</v>
      </c>
      <c r="G39" s="9">
        <f t="shared" si="1"/>
        <v>-0.71106964436165332</v>
      </c>
      <c r="I39" s="5"/>
      <c r="K39" s="9"/>
      <c r="L39" s="10"/>
    </row>
    <row r="40" spans="1:31" ht="15.6" x14ac:dyDescent="0.3">
      <c r="A40" t="s">
        <v>103</v>
      </c>
      <c r="B40" t="s">
        <v>104</v>
      </c>
      <c r="C40" s="78">
        <v>23.684999999999999</v>
      </c>
      <c r="D40" s="9">
        <v>7.3405048239164703</v>
      </c>
      <c r="E40" s="9">
        <f t="shared" si="0"/>
        <v>2.1849347112399369</v>
      </c>
      <c r="F40" s="10">
        <v>0.21468418799342087</v>
      </c>
      <c r="G40" s="9">
        <f t="shared" si="1"/>
        <v>-1.970250523246516</v>
      </c>
      <c r="I40" s="5"/>
      <c r="K40" s="9"/>
      <c r="L40" s="10"/>
    </row>
    <row r="41" spans="1:31" ht="15.6" x14ac:dyDescent="0.3">
      <c r="A41" t="s">
        <v>388</v>
      </c>
      <c r="B41" t="s">
        <v>389</v>
      </c>
      <c r="C41" s="78">
        <v>193.566</v>
      </c>
      <c r="D41" s="9">
        <v>7.5255697931952499</v>
      </c>
      <c r="E41" s="9">
        <f t="shared" si="0"/>
        <v>2.1815295158052073</v>
      </c>
      <c r="F41" s="10">
        <v>2.038026900779971</v>
      </c>
      <c r="G41" s="9">
        <f t="shared" si="1"/>
        <v>-0.14350261502523631</v>
      </c>
      <c r="I41" s="5"/>
      <c r="K41" s="9"/>
      <c r="L41" s="10"/>
    </row>
    <row r="42" spans="1:31" ht="15.6" x14ac:dyDescent="0.3">
      <c r="A42" t="s">
        <v>333</v>
      </c>
      <c r="B42" t="s">
        <v>334</v>
      </c>
      <c r="C42" s="79">
        <v>3.794</v>
      </c>
      <c r="D42" s="9">
        <v>7.8213241545747465</v>
      </c>
      <c r="E42" s="9">
        <f t="shared" si="0"/>
        <v>2.1760876355558247</v>
      </c>
      <c r="F42" s="10">
        <v>1.5554567842672422</v>
      </c>
      <c r="G42" s="9">
        <f t="shared" si="1"/>
        <v>-0.62063085128858253</v>
      </c>
      <c r="I42" s="5"/>
      <c r="K42" s="9"/>
      <c r="L42" s="10"/>
    </row>
    <row r="43" spans="1:31" ht="15.6" x14ac:dyDescent="0.3">
      <c r="A43" t="s">
        <v>136</v>
      </c>
      <c r="B43" t="s">
        <v>614</v>
      </c>
      <c r="C43" s="78">
        <v>24.327000000000002</v>
      </c>
      <c r="D43" s="9">
        <v>8.3047612245399769</v>
      </c>
      <c r="E43" s="9">
        <f t="shared" si="0"/>
        <v>2.167192393468464</v>
      </c>
      <c r="F43" s="10">
        <v>0.23016063828373162</v>
      </c>
      <c r="G43" s="9">
        <f t="shared" si="1"/>
        <v>-1.9370317551847325</v>
      </c>
      <c r="H43" t="s">
        <v>580</v>
      </c>
    </row>
    <row r="44" spans="1:31" ht="16.2" thickBot="1" x14ac:dyDescent="0.35">
      <c r="A44" t="s">
        <v>225</v>
      </c>
      <c r="B44" t="s">
        <v>226</v>
      </c>
      <c r="C44" s="79">
        <v>8.6059999999999999</v>
      </c>
      <c r="D44" s="9">
        <v>8.5379658342367186</v>
      </c>
      <c r="E44" s="9">
        <f t="shared" si="0"/>
        <v>2.1629014286500441</v>
      </c>
      <c r="F44" s="10">
        <v>1.4833152010678345</v>
      </c>
      <c r="G44" s="9">
        <f t="shared" si="1"/>
        <v>-0.67958622758220955</v>
      </c>
    </row>
    <row r="45" spans="1:31" ht="15.6" x14ac:dyDescent="0.3">
      <c r="A45" t="s">
        <v>469</v>
      </c>
      <c r="B45" t="s">
        <v>470</v>
      </c>
      <c r="C45" s="78">
        <v>21.251999999999999</v>
      </c>
      <c r="D45" s="9">
        <v>8.8071455417892395</v>
      </c>
      <c r="E45" s="9">
        <f t="shared" si="0"/>
        <v>2.1579485220310777</v>
      </c>
      <c r="F45" s="10">
        <v>4.7043118245739128</v>
      </c>
      <c r="G45" s="9">
        <f t="shared" si="1"/>
        <v>2.5463633025428352</v>
      </c>
      <c r="H45" s="16" t="s">
        <v>581</v>
      </c>
      <c r="I45" s="16"/>
    </row>
    <row r="46" spans="1:31" ht="15.6" x14ac:dyDescent="0.3">
      <c r="A46" t="s">
        <v>565</v>
      </c>
      <c r="B46" t="s">
        <v>566</v>
      </c>
      <c r="C46" s="78">
        <v>29.132000000000001</v>
      </c>
      <c r="D46" s="9">
        <v>8.9710804204641317</v>
      </c>
      <c r="E46" s="9">
        <f t="shared" si="0"/>
        <v>2.1549321202634597</v>
      </c>
      <c r="F46" s="10">
        <v>-0.76108407942659517</v>
      </c>
      <c r="G46" s="9">
        <f t="shared" si="1"/>
        <v>-2.9160161996900547</v>
      </c>
      <c r="H46" s="13" t="s">
        <v>582</v>
      </c>
      <c r="I46" s="13">
        <v>0.22753454494757383</v>
      </c>
    </row>
    <row r="47" spans="1:31" ht="15.6" x14ac:dyDescent="0.3">
      <c r="A47" t="s">
        <v>26</v>
      </c>
      <c r="B47" t="s">
        <v>27</v>
      </c>
      <c r="C47" s="78">
        <v>25.867999999999999</v>
      </c>
      <c r="D47" s="9">
        <v>9.4090834048542078</v>
      </c>
      <c r="E47" s="9">
        <f t="shared" si="0"/>
        <v>2.1468728653506823</v>
      </c>
      <c r="F47" s="10">
        <v>2.6747072195384671</v>
      </c>
      <c r="G47" s="9">
        <f t="shared" si="1"/>
        <v>0.52783435418778479</v>
      </c>
      <c r="H47" s="13" t="s">
        <v>583</v>
      </c>
      <c r="I47" s="13">
        <v>5.177196914449949E-2</v>
      </c>
    </row>
    <row r="48" spans="1:31" ht="15.6" x14ac:dyDescent="0.3">
      <c r="A48" t="s">
        <v>74</v>
      </c>
      <c r="B48" t="s">
        <v>75</v>
      </c>
      <c r="C48" s="78">
        <v>11.725</v>
      </c>
      <c r="D48" s="8">
        <v>10.54657058587682</v>
      </c>
      <c r="E48" s="9">
        <f t="shared" si="0"/>
        <v>2.1259431012198662</v>
      </c>
      <c r="F48" s="10">
        <v>1.742715989954114</v>
      </c>
      <c r="G48" s="9">
        <f t="shared" si="1"/>
        <v>-0.38322711126575215</v>
      </c>
      <c r="H48" s="13" t="s">
        <v>584</v>
      </c>
      <c r="I48" s="13">
        <v>4.3526508006625574E-2</v>
      </c>
    </row>
    <row r="49" spans="1:16" ht="15.6" x14ac:dyDescent="0.3">
      <c r="A49" t="s">
        <v>406</v>
      </c>
      <c r="B49" t="s">
        <v>407</v>
      </c>
      <c r="C49" s="78">
        <v>103.45099999999999</v>
      </c>
      <c r="D49" s="8">
        <v>11.017801296358032</v>
      </c>
      <c r="E49" s="9">
        <f t="shared" si="0"/>
        <v>2.117272456147012</v>
      </c>
      <c r="F49" s="10">
        <v>2.1767892383373271</v>
      </c>
      <c r="G49" s="9">
        <f t="shared" si="1"/>
        <v>5.9516782190315087E-2</v>
      </c>
      <c r="H49" s="13" t="s">
        <v>585</v>
      </c>
      <c r="I49" s="13">
        <v>1.6179866745398646</v>
      </c>
    </row>
    <row r="50" spans="1:16" ht="16.2" thickBot="1" x14ac:dyDescent="0.35">
      <c r="A50" s="88" t="s">
        <v>353</v>
      </c>
      <c r="B50" s="88" t="s">
        <v>354</v>
      </c>
      <c r="C50" s="89">
        <v>33.826999999999998</v>
      </c>
      <c r="D50" s="8">
        <v>11.036447461804842</v>
      </c>
      <c r="E50" s="9">
        <f t="shared" si="0"/>
        <v>2.1169293667027906</v>
      </c>
      <c r="F50" s="10">
        <v>2.547500540831571</v>
      </c>
      <c r="G50" s="9">
        <f t="shared" si="1"/>
        <v>0.43057117412878032</v>
      </c>
      <c r="H50" s="14" t="s">
        <v>586</v>
      </c>
      <c r="I50" s="14">
        <v>117</v>
      </c>
    </row>
    <row r="51" spans="1:16" ht="15.6" x14ac:dyDescent="0.3">
      <c r="A51" s="88" t="s">
        <v>240</v>
      </c>
      <c r="B51" s="88" t="s">
        <v>241</v>
      </c>
      <c r="C51" s="89">
        <v>258.80200000000002</v>
      </c>
      <c r="D51" s="8">
        <v>12.044728717737618</v>
      </c>
      <c r="E51" s="9">
        <f t="shared" si="0"/>
        <v>2.0983769915936277</v>
      </c>
      <c r="F51" s="10">
        <v>3.4228126375669632</v>
      </c>
      <c r="G51" s="9">
        <f t="shared" si="1"/>
        <v>1.3244356459733355</v>
      </c>
    </row>
    <row r="52" spans="1:16" ht="16.2" thickBot="1" x14ac:dyDescent="0.35">
      <c r="A52" t="s">
        <v>166</v>
      </c>
      <c r="B52" t="s">
        <v>167</v>
      </c>
      <c r="C52" s="79">
        <v>6.4029999999999996</v>
      </c>
      <c r="D52" s="8">
        <v>12.048032254562687</v>
      </c>
      <c r="E52" s="9">
        <f t="shared" si="0"/>
        <v>2.0983162065160466</v>
      </c>
      <c r="F52" s="10">
        <v>2.2342984279348022</v>
      </c>
      <c r="G52" s="9">
        <f t="shared" si="1"/>
        <v>0.1359822214187556</v>
      </c>
      <c r="H52" t="s">
        <v>587</v>
      </c>
    </row>
    <row r="53" spans="1:16" ht="15.6" x14ac:dyDescent="0.3">
      <c r="A53" t="s">
        <v>20</v>
      </c>
      <c r="B53" t="s">
        <v>21</v>
      </c>
      <c r="C53" s="79">
        <v>2.746</v>
      </c>
      <c r="D53" s="8">
        <v>12.313561344838897</v>
      </c>
      <c r="E53" s="9">
        <f t="shared" si="0"/>
        <v>2.0934304712549641</v>
      </c>
      <c r="F53" s="10">
        <v>4.9862661406163928</v>
      </c>
      <c r="G53" s="9">
        <f t="shared" si="1"/>
        <v>2.8928356693614288</v>
      </c>
      <c r="H53" s="15"/>
      <c r="I53" s="15" t="s">
        <v>592</v>
      </c>
      <c r="J53" s="15" t="s">
        <v>593</v>
      </c>
      <c r="K53" s="15" t="s">
        <v>594</v>
      </c>
      <c r="L53" s="15" t="s">
        <v>595</v>
      </c>
      <c r="M53" s="15" t="s">
        <v>596</v>
      </c>
    </row>
    <row r="54" spans="1:16" ht="15.6" x14ac:dyDescent="0.3">
      <c r="A54" t="s">
        <v>403</v>
      </c>
      <c r="B54" t="s">
        <v>404</v>
      </c>
      <c r="C54" s="78">
        <v>32.405000000000001</v>
      </c>
      <c r="D54" s="8">
        <v>14.282092940283261</v>
      </c>
      <c r="E54" s="9">
        <f t="shared" si="0"/>
        <v>2.0572094898987876</v>
      </c>
      <c r="F54" s="10">
        <v>3.0120852983123263</v>
      </c>
      <c r="G54" s="9">
        <f t="shared" si="1"/>
        <v>0.9548758084135387</v>
      </c>
      <c r="H54" s="13" t="s">
        <v>588</v>
      </c>
      <c r="I54" s="13">
        <v>1</v>
      </c>
      <c r="J54" s="13">
        <v>16.437267221893478</v>
      </c>
      <c r="K54" s="13">
        <v>16.437267221893478</v>
      </c>
      <c r="L54" s="13">
        <v>6.2788446005396894</v>
      </c>
      <c r="M54" s="13">
        <v>1.3617809183568431E-2</v>
      </c>
    </row>
    <row r="55" spans="1:16" ht="15.6" x14ac:dyDescent="0.3">
      <c r="A55" t="s">
        <v>523</v>
      </c>
      <c r="B55" t="s">
        <v>524</v>
      </c>
      <c r="C55" s="78">
        <v>11.224</v>
      </c>
      <c r="D55" s="8">
        <v>14.929017447859735</v>
      </c>
      <c r="E55" s="9">
        <f t="shared" si="0"/>
        <v>2.0453060789593809</v>
      </c>
      <c r="F55" s="10">
        <v>2.6457219878745581</v>
      </c>
      <c r="G55" s="9">
        <f t="shared" si="1"/>
        <v>0.60041590891517727</v>
      </c>
      <c r="H55" s="13" t="s">
        <v>589</v>
      </c>
      <c r="I55" s="13">
        <v>115</v>
      </c>
      <c r="J55" s="13">
        <v>301.05630108368553</v>
      </c>
      <c r="K55" s="13">
        <v>2.6178808789885699</v>
      </c>
      <c r="L55" s="13"/>
      <c r="M55" s="13"/>
    </row>
    <row r="56" spans="1:16" ht="16.2" thickBot="1" x14ac:dyDescent="0.35">
      <c r="A56" t="s">
        <v>210</v>
      </c>
      <c r="B56" t="s">
        <v>211</v>
      </c>
      <c r="C56" s="78">
        <v>16.672999999999998</v>
      </c>
      <c r="D56" s="8">
        <v>14.97026147786689</v>
      </c>
      <c r="E56" s="9">
        <f t="shared" si="0"/>
        <v>2.0445471888072491</v>
      </c>
      <c r="F56" s="10">
        <v>1.0894238601145809</v>
      </c>
      <c r="G56" s="9">
        <f t="shared" si="1"/>
        <v>-0.95512332869266814</v>
      </c>
      <c r="H56" s="14" t="s">
        <v>590</v>
      </c>
      <c r="I56" s="14">
        <v>116</v>
      </c>
      <c r="J56" s="14">
        <v>317.493568305579</v>
      </c>
      <c r="K56" s="14"/>
      <c r="L56" s="14"/>
      <c r="M56" s="14"/>
    </row>
    <row r="57" spans="1:16" ht="16.2" thickBot="1" x14ac:dyDescent="0.35">
      <c r="A57" t="s">
        <v>348</v>
      </c>
      <c r="B57" t="s">
        <v>349</v>
      </c>
      <c r="C57" s="79">
        <v>3.0139999999999998</v>
      </c>
      <c r="D57" s="8">
        <v>14.978783766537129</v>
      </c>
      <c r="E57" s="9">
        <f t="shared" si="0"/>
        <v>2.0443903786957165</v>
      </c>
      <c r="F57" s="10">
        <v>2.9025050323786568</v>
      </c>
      <c r="G57" s="9">
        <f t="shared" si="1"/>
        <v>0.85811465368294026</v>
      </c>
    </row>
    <row r="58" spans="1:16" ht="15.6" x14ac:dyDescent="0.3">
      <c r="A58" t="s">
        <v>130</v>
      </c>
      <c r="B58" t="s">
        <v>131</v>
      </c>
      <c r="C58" s="79">
        <v>4.46</v>
      </c>
      <c r="D58" s="8">
        <v>15.187906010948341</v>
      </c>
      <c r="E58" s="9">
        <f t="shared" si="0"/>
        <v>2.0405425293985502</v>
      </c>
      <c r="F58" s="10">
        <v>0.55882689089969106</v>
      </c>
      <c r="G58" s="9">
        <f t="shared" si="1"/>
        <v>-1.481715638498859</v>
      </c>
      <c r="H58" s="15"/>
      <c r="I58" s="15" t="s">
        <v>597</v>
      </c>
      <c r="J58" s="15" t="s">
        <v>585</v>
      </c>
      <c r="K58" s="15" t="s">
        <v>598</v>
      </c>
      <c r="L58" s="15" t="s">
        <v>599</v>
      </c>
      <c r="M58" s="15" t="s">
        <v>600</v>
      </c>
      <c r="N58" s="15" t="s">
        <v>601</v>
      </c>
      <c r="O58" s="15" t="s">
        <v>602</v>
      </c>
      <c r="P58" s="15" t="s">
        <v>603</v>
      </c>
    </row>
    <row r="59" spans="1:16" ht="15.6" x14ac:dyDescent="0.3">
      <c r="A59" t="s">
        <v>157</v>
      </c>
      <c r="B59" t="s">
        <v>158</v>
      </c>
      <c r="C59" s="78">
        <v>10.098000000000001</v>
      </c>
      <c r="D59" s="8">
        <v>15.213957953252361</v>
      </c>
      <c r="E59" s="9">
        <f t="shared" si="0"/>
        <v>2.0400631736601564</v>
      </c>
      <c r="F59" s="10">
        <v>3.6056760856351433</v>
      </c>
      <c r="G59" s="9">
        <f t="shared" si="1"/>
        <v>1.5656129119749869</v>
      </c>
      <c r="H59" s="13" t="s">
        <v>591</v>
      </c>
      <c r="I59" s="17">
        <v>2.3231965866811017</v>
      </c>
      <c r="J59" s="17">
        <v>0.20658558197761206</v>
      </c>
      <c r="K59" s="17">
        <v>11.245685998226485</v>
      </c>
      <c r="L59" s="17">
        <v>3.0460583951874077E-20</v>
      </c>
      <c r="M59" s="17">
        <v>1.9139903080165077</v>
      </c>
      <c r="N59" s="17">
        <v>2.732402865345696</v>
      </c>
      <c r="O59" s="17">
        <v>1.9139903080165077</v>
      </c>
      <c r="P59" s="17">
        <v>2.732402865345696</v>
      </c>
    </row>
    <row r="60" spans="1:16" ht="16.2" thickBot="1" x14ac:dyDescent="0.35">
      <c r="A60" t="s">
        <v>400</v>
      </c>
      <c r="B60" t="s">
        <v>401</v>
      </c>
      <c r="C60" s="79">
        <v>7.1360000000000001</v>
      </c>
      <c r="D60" s="8">
        <v>16.813530483950583</v>
      </c>
      <c r="E60" s="9">
        <f t="shared" si="0"/>
        <v>2.0106310390953093</v>
      </c>
      <c r="F60" s="10">
        <v>1.1248415658985054</v>
      </c>
      <c r="G60" s="9">
        <f t="shared" si="1"/>
        <v>-0.8857894731968039</v>
      </c>
      <c r="H60" s="14" t="s">
        <v>604</v>
      </c>
      <c r="I60" s="18">
        <v>-1.148304560612024E-2</v>
      </c>
      <c r="J60" s="18">
        <v>4.5826556257229324E-3</v>
      </c>
      <c r="K60" s="18">
        <v>-2.5057622793353018</v>
      </c>
      <c r="L60" s="18">
        <v>1.361780918356875E-2</v>
      </c>
      <c r="M60" s="18">
        <v>-2.0560404427834481E-2</v>
      </c>
      <c r="N60" s="18">
        <v>-2.4056867844059974E-3</v>
      </c>
      <c r="O60" s="18">
        <v>-2.0560404427834481E-2</v>
      </c>
      <c r="P60" s="18">
        <v>-2.4056867844059974E-3</v>
      </c>
    </row>
    <row r="61" spans="1:16" ht="15.6" x14ac:dyDescent="0.3">
      <c r="A61" t="s">
        <v>362</v>
      </c>
      <c r="B61" t="s">
        <v>363</v>
      </c>
      <c r="C61" s="79">
        <v>2.2400000000000002</v>
      </c>
      <c r="D61" s="8">
        <v>17.248501741507528</v>
      </c>
      <c r="E61" s="9">
        <f t="shared" si="0"/>
        <v>2.0026275679562615</v>
      </c>
      <c r="F61" s="10">
        <v>2.081702290996625</v>
      </c>
      <c r="G61" s="9">
        <f t="shared" si="1"/>
        <v>7.9074723040363448E-2</v>
      </c>
    </row>
    <row r="62" spans="1:16" ht="15.6" x14ac:dyDescent="0.3">
      <c r="A62" t="s">
        <v>163</v>
      </c>
      <c r="B62" t="s">
        <v>164</v>
      </c>
      <c r="C62" s="78">
        <v>90.203000000000003</v>
      </c>
      <c r="D62" s="8">
        <v>17.603360140210466</v>
      </c>
      <c r="E62" s="9">
        <f t="shared" si="0"/>
        <v>1.9960981734201273</v>
      </c>
      <c r="F62" s="10">
        <v>1.9579929142520902</v>
      </c>
      <c r="G62" s="9">
        <f t="shared" si="1"/>
        <v>-3.8105259168037087E-2</v>
      </c>
    </row>
    <row r="63" spans="1:16" ht="15.6" x14ac:dyDescent="0.3">
      <c r="A63" s="88" t="s">
        <v>508</v>
      </c>
      <c r="B63" s="88" t="s">
        <v>509</v>
      </c>
      <c r="C63" s="89">
        <v>68.980999999999995</v>
      </c>
      <c r="D63" s="8">
        <v>17.830689472389206</v>
      </c>
      <c r="E63" s="9">
        <f t="shared" si="0"/>
        <v>1.9919153137080383</v>
      </c>
      <c r="F63" s="10">
        <v>3.307740819235752</v>
      </c>
      <c r="G63" s="9">
        <f t="shared" si="1"/>
        <v>1.3158255055277137</v>
      </c>
    </row>
    <row r="64" spans="1:16" ht="15.6" x14ac:dyDescent="0.3">
      <c r="A64" t="s">
        <v>394</v>
      </c>
      <c r="B64" t="s">
        <v>395</v>
      </c>
      <c r="C64" s="79">
        <v>4.0860000000000003</v>
      </c>
      <c r="D64" s="8">
        <v>17.848838016466164</v>
      </c>
      <c r="E64" s="9">
        <f t="shared" si="0"/>
        <v>1.9915813804970224</v>
      </c>
      <c r="F64" s="10">
        <v>4.2853819197737977</v>
      </c>
      <c r="G64" s="9">
        <f t="shared" si="1"/>
        <v>2.2938005392767753</v>
      </c>
    </row>
    <row r="65" spans="1:7" ht="15.6" x14ac:dyDescent="0.3">
      <c r="A65" t="s">
        <v>263</v>
      </c>
      <c r="B65" t="s">
        <v>264</v>
      </c>
      <c r="C65" s="79">
        <v>6.976</v>
      </c>
      <c r="D65" s="8">
        <v>18.155376961987248</v>
      </c>
      <c r="E65" s="9">
        <f t="shared" si="0"/>
        <v>1.9859410638994346</v>
      </c>
      <c r="F65" s="10">
        <v>2.1075417074935618</v>
      </c>
      <c r="G65" s="9">
        <f t="shared" si="1"/>
        <v>0.12160064359412726</v>
      </c>
    </row>
    <row r="66" spans="1:7" ht="15.6" x14ac:dyDescent="0.3">
      <c r="A66" t="s">
        <v>160</v>
      </c>
      <c r="B66" t="s">
        <v>161</v>
      </c>
      <c r="C66" s="78">
        <v>16.529</v>
      </c>
      <c r="D66" s="8">
        <v>19.340623249439108</v>
      </c>
      <c r="E66" s="9">
        <f t="shared" si="0"/>
        <v>1.9641325322103202</v>
      </c>
      <c r="F66" s="10">
        <v>1.423099383384602</v>
      </c>
      <c r="G66" s="9">
        <f t="shared" si="1"/>
        <v>-0.54103314882571829</v>
      </c>
    </row>
    <row r="67" spans="1:7" ht="15.6" x14ac:dyDescent="0.3">
      <c r="A67" t="s">
        <v>292</v>
      </c>
      <c r="B67" t="s">
        <v>293</v>
      </c>
      <c r="C67" s="79">
        <v>4.5970000000000004</v>
      </c>
      <c r="D67" s="8">
        <v>19.733568500550561</v>
      </c>
      <c r="E67" s="9">
        <f t="shared" si="0"/>
        <v>1.9569023395898695</v>
      </c>
      <c r="F67" s="10">
        <v>3.3840738411915945</v>
      </c>
      <c r="G67" s="9">
        <f t="shared" si="1"/>
        <v>1.427171501601725</v>
      </c>
    </row>
    <row r="68" spans="1:7" ht="15.6" x14ac:dyDescent="0.3">
      <c r="A68" t="s">
        <v>133</v>
      </c>
      <c r="B68" t="s">
        <v>134</v>
      </c>
      <c r="C68" s="79">
        <v>4.9000000000000004</v>
      </c>
      <c r="D68" s="8">
        <v>20.060405379930991</v>
      </c>
      <c r="E68" s="9">
        <f t="shared" si="0"/>
        <v>1.9508885410092696</v>
      </c>
      <c r="F68" s="10">
        <v>2.6550135705241869</v>
      </c>
      <c r="G68" s="9">
        <f t="shared" si="1"/>
        <v>0.70412502951491729</v>
      </c>
    </row>
    <row r="69" spans="1:7" ht="15.6" x14ac:dyDescent="0.3">
      <c r="A69" t="s">
        <v>336</v>
      </c>
      <c r="B69" t="s">
        <v>337</v>
      </c>
      <c r="C69" s="79">
        <v>1.2589999999999999</v>
      </c>
      <c r="D69" s="8">
        <v>20.255477138605197</v>
      </c>
      <c r="E69" s="9">
        <f t="shared" ref="E69:E117" si="2">2.32-0.0184*D69</f>
        <v>1.9472992206496642</v>
      </c>
      <c r="F69" s="10">
        <v>3.5801719339632565</v>
      </c>
      <c r="G69" s="9">
        <f t="shared" ref="G69:G117" si="3">F69-E69</f>
        <v>1.6328727133135923</v>
      </c>
    </row>
    <row r="70" spans="1:7" ht="15.6" x14ac:dyDescent="0.3">
      <c r="A70" s="88" t="s">
        <v>121</v>
      </c>
      <c r="B70" s="88" t="s">
        <v>122</v>
      </c>
      <c r="C70" s="89">
        <v>48.762999999999998</v>
      </c>
      <c r="D70" s="8">
        <v>20.390566704597404</v>
      </c>
      <c r="E70" s="9">
        <f t="shared" si="2"/>
        <v>1.9448135726354077</v>
      </c>
      <c r="F70" s="10">
        <v>2.1494550298827657</v>
      </c>
      <c r="G70" s="9">
        <f t="shared" si="3"/>
        <v>0.20464145724735805</v>
      </c>
    </row>
    <row r="71" spans="1:7" ht="15.6" x14ac:dyDescent="0.3">
      <c r="A71" t="s">
        <v>257</v>
      </c>
      <c r="B71" t="s">
        <v>258</v>
      </c>
      <c r="C71" s="79">
        <v>2.8290000000000002</v>
      </c>
      <c r="D71" s="8">
        <v>22.093590118226473</v>
      </c>
      <c r="E71" s="9">
        <f t="shared" si="2"/>
        <v>1.9134779418246328</v>
      </c>
      <c r="F71" s="10">
        <v>8.3953462007467186E-2</v>
      </c>
      <c r="G71" s="9">
        <f t="shared" si="3"/>
        <v>-1.8295244798171657</v>
      </c>
    </row>
    <row r="72" spans="1:7" ht="15.6" x14ac:dyDescent="0.3">
      <c r="A72" t="s">
        <v>80</v>
      </c>
      <c r="B72" t="s">
        <v>81</v>
      </c>
      <c r="C72" s="79">
        <v>2.1539999999999999</v>
      </c>
      <c r="D72" s="8">
        <v>23.324295581406592</v>
      </c>
      <c r="E72" s="9">
        <f t="shared" si="2"/>
        <v>1.8908329613021186</v>
      </c>
      <c r="F72" s="10">
        <v>2.5540592930331574</v>
      </c>
      <c r="G72" s="9">
        <f t="shared" si="3"/>
        <v>0.66322633173103873</v>
      </c>
    </row>
    <row r="73" spans="1:7" ht="15.6" x14ac:dyDescent="0.3">
      <c r="A73" t="s">
        <v>115</v>
      </c>
      <c r="B73" t="s">
        <v>116</v>
      </c>
      <c r="C73" s="78">
        <v>18.196000000000002</v>
      </c>
      <c r="D73" s="8">
        <v>24.44897423927074</v>
      </c>
      <c r="E73" s="9">
        <f t="shared" si="2"/>
        <v>1.8701388739974183</v>
      </c>
      <c r="F73" s="10">
        <v>3.5045289312895371</v>
      </c>
      <c r="G73" s="9">
        <f t="shared" si="3"/>
        <v>1.6343900572921188</v>
      </c>
    </row>
    <row r="74" spans="1:7" ht="15.6" x14ac:dyDescent="0.3">
      <c r="A74" t="s">
        <v>460</v>
      </c>
      <c r="B74" t="s">
        <v>461</v>
      </c>
      <c r="C74" s="78">
        <v>55.732999999999997</v>
      </c>
      <c r="D74" s="8">
        <v>26.785971459783582</v>
      </c>
      <c r="E74" s="9">
        <f t="shared" si="2"/>
        <v>1.8271381251399819</v>
      </c>
      <c r="F74" s="10">
        <v>0.85963678665913734</v>
      </c>
      <c r="G74" s="9">
        <f t="shared" si="3"/>
        <v>-0.96750133848084452</v>
      </c>
    </row>
    <row r="75" spans="1:7" ht="15.6" x14ac:dyDescent="0.3">
      <c r="A75" t="s">
        <v>409</v>
      </c>
      <c r="B75" t="s">
        <v>410</v>
      </c>
      <c r="C75" s="78">
        <v>38.003</v>
      </c>
      <c r="D75" s="8">
        <v>27.303547864735972</v>
      </c>
      <c r="E75" s="9">
        <f t="shared" si="2"/>
        <v>1.8176147192888581</v>
      </c>
      <c r="F75" s="10">
        <v>3.5951698182220677</v>
      </c>
      <c r="G75" s="9">
        <f t="shared" si="3"/>
        <v>1.7775550989332096</v>
      </c>
    </row>
    <row r="76" spans="1:7" ht="15.6" x14ac:dyDescent="0.3">
      <c r="A76" t="s">
        <v>550</v>
      </c>
      <c r="B76" t="s">
        <v>551</v>
      </c>
      <c r="C76" s="79">
        <v>3.427</v>
      </c>
      <c r="D76" s="8">
        <v>27.473805461992519</v>
      </c>
      <c r="E76" s="9">
        <f t="shared" si="2"/>
        <v>1.8144819794993374</v>
      </c>
      <c r="F76" s="10">
        <v>2.7582057742784749</v>
      </c>
      <c r="G76" s="9">
        <f t="shared" si="3"/>
        <v>0.94372379477913748</v>
      </c>
    </row>
    <row r="77" spans="1:7" ht="15.6" x14ac:dyDescent="0.3">
      <c r="A77" t="s">
        <v>318</v>
      </c>
      <c r="B77" t="s">
        <v>319</v>
      </c>
      <c r="C77" s="78">
        <v>31.649000000000001</v>
      </c>
      <c r="D77" s="8">
        <v>28.278166498590519</v>
      </c>
      <c r="E77" s="9">
        <f t="shared" si="2"/>
        <v>1.7996817364259343</v>
      </c>
      <c r="F77" s="10">
        <v>3.3937411281981822</v>
      </c>
      <c r="G77" s="9">
        <f t="shared" si="3"/>
        <v>1.5940593917722479</v>
      </c>
    </row>
    <row r="78" spans="1:7" ht="15.6" x14ac:dyDescent="0.3">
      <c r="A78" t="s">
        <v>243</v>
      </c>
      <c r="B78" t="s">
        <v>637</v>
      </c>
      <c r="C78" s="78">
        <v>79.47</v>
      </c>
      <c r="D78" s="8">
        <v>28.339231749548084</v>
      </c>
      <c r="E78" s="9">
        <f t="shared" si="2"/>
        <v>1.7985581358083151</v>
      </c>
      <c r="F78" s="10">
        <v>1.8764686183095236</v>
      </c>
      <c r="G78" s="9">
        <f t="shared" si="3"/>
        <v>7.7910482501208467E-2</v>
      </c>
    </row>
    <row r="79" spans="1:7" ht="15.6" x14ac:dyDescent="0.3">
      <c r="A79" s="88" t="s">
        <v>83</v>
      </c>
      <c r="B79" s="88" t="s">
        <v>84</v>
      </c>
      <c r="C79" s="89">
        <v>206.08199999999999</v>
      </c>
      <c r="D79" s="8">
        <v>28.639874509090248</v>
      </c>
      <c r="E79" s="9">
        <f t="shared" si="2"/>
        <v>1.7930263090327392</v>
      </c>
      <c r="F79" s="10">
        <v>1.206102693812793</v>
      </c>
      <c r="G79" s="9">
        <f t="shared" si="3"/>
        <v>-0.58692361521994618</v>
      </c>
    </row>
    <row r="80" spans="1:7" ht="15.6" x14ac:dyDescent="0.3">
      <c r="A80" t="s">
        <v>23</v>
      </c>
      <c r="B80" t="s">
        <v>24</v>
      </c>
      <c r="C80" s="78">
        <v>41.055999999999997</v>
      </c>
      <c r="D80" s="8">
        <v>28.693007089975463</v>
      </c>
      <c r="E80" s="9">
        <f t="shared" si="2"/>
        <v>1.7920486695444513</v>
      </c>
      <c r="F80" s="10">
        <v>0.95016409385787226</v>
      </c>
      <c r="G80" s="9">
        <f t="shared" si="3"/>
        <v>-0.84188457568657904</v>
      </c>
    </row>
    <row r="81" spans="1:7" ht="15.6" x14ac:dyDescent="0.3">
      <c r="A81" s="88" t="s">
        <v>526</v>
      </c>
      <c r="B81" s="88" t="s">
        <v>527</v>
      </c>
      <c r="C81" s="89">
        <v>78.558999999999997</v>
      </c>
      <c r="D81" s="8">
        <v>29.736213839025925</v>
      </c>
      <c r="E81" s="9">
        <f t="shared" si="2"/>
        <v>1.7728536653619229</v>
      </c>
      <c r="F81" s="10">
        <v>2.1877808397331737</v>
      </c>
      <c r="G81" s="9">
        <f t="shared" si="3"/>
        <v>0.41492717437125082</v>
      </c>
    </row>
    <row r="82" spans="1:7" ht="15.6" x14ac:dyDescent="0.3">
      <c r="A82" s="88" t="s">
        <v>32</v>
      </c>
      <c r="B82" s="88" t="s">
        <v>33</v>
      </c>
      <c r="C82" s="89">
        <v>43.564</v>
      </c>
      <c r="D82" s="8">
        <v>30.164097128331619</v>
      </c>
      <c r="E82" s="9">
        <f t="shared" si="2"/>
        <v>1.764980612838698</v>
      </c>
      <c r="F82" s="10">
        <v>2.3724092198615283</v>
      </c>
      <c r="G82" s="9">
        <f t="shared" si="3"/>
        <v>0.6074286070228303</v>
      </c>
    </row>
    <row r="83" spans="1:7" ht="15.6" x14ac:dyDescent="0.3">
      <c r="A83" s="88" t="s">
        <v>417</v>
      </c>
      <c r="B83" s="88" t="s">
        <v>418</v>
      </c>
      <c r="C83" s="89">
        <v>19.821000000000002</v>
      </c>
      <c r="D83" s="8">
        <v>30.757253437810959</v>
      </c>
      <c r="E83" s="9">
        <f t="shared" si="2"/>
        <v>1.7540665367442783</v>
      </c>
      <c r="F83" s="10">
        <v>2.2214558555645589</v>
      </c>
      <c r="G83" s="9">
        <f t="shared" si="3"/>
        <v>0.46738931882028067</v>
      </c>
    </row>
    <row r="84" spans="1:7" ht="15.6" x14ac:dyDescent="0.3">
      <c r="A84" s="88" t="s">
        <v>275</v>
      </c>
      <c r="B84" s="88" t="s">
        <v>276</v>
      </c>
      <c r="C84" s="89">
        <v>50.835000000000001</v>
      </c>
      <c r="D84" s="8">
        <v>31.440186496780687</v>
      </c>
      <c r="E84" s="9">
        <f t="shared" si="2"/>
        <v>1.7415005684592351</v>
      </c>
      <c r="F84" s="10">
        <v>4.2724216524536596</v>
      </c>
      <c r="G84" s="9">
        <f t="shared" si="3"/>
        <v>2.5309210839944245</v>
      </c>
    </row>
    <row r="85" spans="1:7" ht="15.6" x14ac:dyDescent="0.3">
      <c r="A85" t="s">
        <v>520</v>
      </c>
      <c r="B85" t="s">
        <v>638</v>
      </c>
      <c r="C85" s="79">
        <v>1.3640000000000001</v>
      </c>
      <c r="D85" s="8">
        <v>32.778478536461265</v>
      </c>
      <c r="E85" s="9">
        <f t="shared" si="2"/>
        <v>1.7168759949291126</v>
      </c>
      <c r="F85" s="10">
        <v>3.6098480877046528</v>
      </c>
      <c r="G85" s="9">
        <f t="shared" si="3"/>
        <v>1.8929720927755402</v>
      </c>
    </row>
    <row r="86" spans="1:7" ht="15.6" x14ac:dyDescent="0.3">
      <c r="A86" t="s">
        <v>339</v>
      </c>
      <c r="B86" t="s">
        <v>340</v>
      </c>
      <c r="C86" s="78">
        <v>122.47499999999999</v>
      </c>
      <c r="D86" s="8">
        <v>33.966480559062134</v>
      </c>
      <c r="E86" s="9">
        <f t="shared" si="2"/>
        <v>1.6950167577132564</v>
      </c>
      <c r="F86" s="10">
        <v>1.2826065253748631</v>
      </c>
      <c r="G86" s="9">
        <f t="shared" si="3"/>
        <v>-0.41241023233839336</v>
      </c>
    </row>
    <row r="87" spans="1:7" ht="15.6" x14ac:dyDescent="0.3">
      <c r="A87" t="s">
        <v>89</v>
      </c>
      <c r="B87" t="s">
        <v>90</v>
      </c>
      <c r="C87" s="79">
        <v>7.13</v>
      </c>
      <c r="D87" s="8">
        <v>37.735029918334902</v>
      </c>
      <c r="E87" s="9">
        <f t="shared" si="2"/>
        <v>1.6256754495026375</v>
      </c>
      <c r="F87" s="10">
        <v>0.94197605407992424</v>
      </c>
      <c r="G87" s="9">
        <f t="shared" si="3"/>
        <v>-0.6836993954227133</v>
      </c>
    </row>
    <row r="88" spans="1:7" ht="15.6" x14ac:dyDescent="0.3">
      <c r="A88" t="s">
        <v>559</v>
      </c>
      <c r="B88" t="s">
        <v>560</v>
      </c>
      <c r="C88" s="78">
        <v>31.416</v>
      </c>
      <c r="D88" s="8">
        <v>39.963390957609185</v>
      </c>
      <c r="E88" s="9">
        <f t="shared" si="2"/>
        <v>1.5846736063799909</v>
      </c>
      <c r="F88" s="10">
        <v>-0.25276018955221041</v>
      </c>
      <c r="G88" s="9">
        <f t="shared" si="3"/>
        <v>-1.8374337959322014</v>
      </c>
    </row>
    <row r="89" spans="1:7" ht="15.6" x14ac:dyDescent="0.3">
      <c r="A89" t="s">
        <v>499</v>
      </c>
      <c r="B89" t="s">
        <v>621</v>
      </c>
      <c r="C89" s="78">
        <v>23.555</v>
      </c>
      <c r="D89" s="8">
        <v>42.018529579868726</v>
      </c>
      <c r="E89" s="9">
        <f t="shared" si="2"/>
        <v>1.5468590557304154</v>
      </c>
      <c r="F89" s="10">
        <v>4.1447764464926982</v>
      </c>
      <c r="G89" s="9">
        <f t="shared" si="3"/>
        <v>2.5979173907622828</v>
      </c>
    </row>
    <row r="90" spans="1:7" ht="15.6" x14ac:dyDescent="0.3">
      <c r="A90" t="s">
        <v>231</v>
      </c>
      <c r="B90" t="s">
        <v>232</v>
      </c>
      <c r="C90" s="79">
        <v>9.8379999999999992</v>
      </c>
      <c r="D90" s="8">
        <v>45.738918390262619</v>
      </c>
      <c r="E90" s="9">
        <f t="shared" si="2"/>
        <v>1.4784039016191677</v>
      </c>
      <c r="F90" s="10">
        <v>1.5326950955938015</v>
      </c>
      <c r="G90" s="9">
        <f t="shared" si="3"/>
        <v>5.4291193974633778E-2</v>
      </c>
    </row>
    <row r="91" spans="1:7" ht="15.6" x14ac:dyDescent="0.3">
      <c r="A91" t="s">
        <v>189</v>
      </c>
      <c r="B91" t="s">
        <v>190</v>
      </c>
      <c r="C91" s="79">
        <v>1.631</v>
      </c>
      <c r="D91" s="8">
        <v>53.085444850923516</v>
      </c>
      <c r="E91" s="9">
        <f t="shared" si="2"/>
        <v>1.343227814743007</v>
      </c>
      <c r="F91" s="10">
        <v>0.22758016937119899</v>
      </c>
      <c r="G91" s="9">
        <f t="shared" si="3"/>
        <v>-1.115647645371808</v>
      </c>
    </row>
    <row r="92" spans="1:7" ht="15.6" x14ac:dyDescent="0.3">
      <c r="A92" t="s">
        <v>412</v>
      </c>
      <c r="B92" t="s">
        <v>413</v>
      </c>
      <c r="C92" s="78">
        <v>10.412000000000001</v>
      </c>
      <c r="D92" s="8">
        <v>53.453797570303031</v>
      </c>
      <c r="E92" s="9">
        <f t="shared" si="2"/>
        <v>1.336450124706424</v>
      </c>
      <c r="F92" s="10">
        <v>1.124036566197419</v>
      </c>
      <c r="G92" s="9">
        <f t="shared" si="3"/>
        <v>-0.21241355850900501</v>
      </c>
    </row>
    <row r="93" spans="1:7" ht="15.6" x14ac:dyDescent="0.3">
      <c r="A93" t="s">
        <v>252</v>
      </c>
      <c r="B93" t="s">
        <v>253</v>
      </c>
      <c r="C93" s="79">
        <v>8.5220000000000002</v>
      </c>
      <c r="D93" s="8">
        <v>53.677902817808189</v>
      </c>
      <c r="E93" s="9">
        <f t="shared" si="2"/>
        <v>1.3323265881523292</v>
      </c>
      <c r="F93" s="10">
        <v>1.85129971184819</v>
      </c>
      <c r="G93" s="9">
        <f t="shared" si="3"/>
        <v>0.51897312369586079</v>
      </c>
    </row>
    <row r="94" spans="1:7" ht="15.6" x14ac:dyDescent="0.3">
      <c r="A94" t="s">
        <v>204</v>
      </c>
      <c r="B94" t="s">
        <v>205</v>
      </c>
      <c r="C94" s="78">
        <v>10.875</v>
      </c>
      <c r="D94" s="8">
        <v>57.543170535596154</v>
      </c>
      <c r="E94" s="9">
        <f t="shared" si="2"/>
        <v>1.2612056621450307</v>
      </c>
      <c r="F94" s="10">
        <v>0.46971576137652893</v>
      </c>
      <c r="G94" s="9">
        <f t="shared" si="3"/>
        <v>-0.79148990076850179</v>
      </c>
    </row>
    <row r="95" spans="1:7" ht="15.6" x14ac:dyDescent="0.3">
      <c r="A95" s="88" t="s">
        <v>249</v>
      </c>
      <c r="B95" s="88" t="s">
        <v>250</v>
      </c>
      <c r="C95" s="90">
        <v>4.6879999999999997</v>
      </c>
      <c r="D95" s="8">
        <v>58.210898961786192</v>
      </c>
      <c r="E95" s="9">
        <f t="shared" si="2"/>
        <v>1.2489194591031338</v>
      </c>
      <c r="F95" s="10">
        <v>3.4034753757355323</v>
      </c>
      <c r="G95" s="9">
        <f t="shared" si="3"/>
        <v>2.1545559166323986</v>
      </c>
    </row>
    <row r="96" spans="1:7" ht="15.6" x14ac:dyDescent="0.3">
      <c r="A96" t="s">
        <v>370</v>
      </c>
      <c r="B96" t="s">
        <v>371</v>
      </c>
      <c r="C96" s="79">
        <v>4.6520000000000001</v>
      </c>
      <c r="D96" s="8">
        <v>62.251111953768557</v>
      </c>
      <c r="E96" s="9">
        <f t="shared" si="2"/>
        <v>1.1745795400506585</v>
      </c>
      <c r="F96" s="10">
        <v>1.5429527060665267</v>
      </c>
      <c r="G96" s="9">
        <f t="shared" si="3"/>
        <v>0.36837316601586823</v>
      </c>
    </row>
    <row r="97" spans="1:7" ht="15.6" x14ac:dyDescent="0.3">
      <c r="A97" t="s">
        <v>466</v>
      </c>
      <c r="B97" t="s">
        <v>467</v>
      </c>
      <c r="C97" s="78">
        <v>46.326000000000001</v>
      </c>
      <c r="D97" s="8">
        <v>64.448432291963741</v>
      </c>
      <c r="E97" s="9">
        <f t="shared" si="2"/>
        <v>1.134148845827867</v>
      </c>
      <c r="F97" s="10">
        <v>1.3750521852856106</v>
      </c>
      <c r="G97" s="9">
        <f t="shared" si="3"/>
        <v>0.24090333945774356</v>
      </c>
    </row>
    <row r="98" spans="1:7" ht="15.6" x14ac:dyDescent="0.3">
      <c r="A98" t="s">
        <v>544</v>
      </c>
      <c r="B98" t="s">
        <v>545</v>
      </c>
      <c r="C98" s="78">
        <v>65.385999999999996</v>
      </c>
      <c r="D98" s="8">
        <v>71.585577243298047</v>
      </c>
      <c r="E98" s="9">
        <f t="shared" si="2"/>
        <v>1.0028253787233159</v>
      </c>
      <c r="F98" s="10">
        <v>1.5025467186358827</v>
      </c>
      <c r="G98" s="9">
        <f t="shared" si="3"/>
        <v>0.49972133991256684</v>
      </c>
    </row>
    <row r="99" spans="1:7" ht="15.6" x14ac:dyDescent="0.3">
      <c r="A99" t="s">
        <v>228</v>
      </c>
      <c r="B99" t="s">
        <v>229</v>
      </c>
      <c r="C99" s="79">
        <v>7.3570000000000002</v>
      </c>
      <c r="D99" s="8">
        <v>71.796911602874403</v>
      </c>
      <c r="E99" s="9">
        <f t="shared" si="2"/>
        <v>0.9989368265071108</v>
      </c>
      <c r="F99" s="10">
        <v>2.761081882622638</v>
      </c>
      <c r="G99" s="9">
        <f t="shared" si="3"/>
        <v>1.7621450561155272</v>
      </c>
    </row>
    <row r="100" spans="1:7" ht="15.6" x14ac:dyDescent="0.3">
      <c r="A100" t="s">
        <v>301</v>
      </c>
      <c r="B100" t="s">
        <v>302</v>
      </c>
      <c r="C100" s="79">
        <v>6.3369999999999997</v>
      </c>
      <c r="D100" s="8">
        <v>72.775281214617664</v>
      </c>
      <c r="E100" s="9">
        <f t="shared" si="2"/>
        <v>0.98093482565103485</v>
      </c>
      <c r="F100" s="10">
        <v>-2.4971784392733323</v>
      </c>
      <c r="G100" s="9">
        <f t="shared" si="3"/>
        <v>-3.4781132649243673</v>
      </c>
    </row>
    <row r="101" spans="1:7" ht="15.6" x14ac:dyDescent="0.3">
      <c r="A101" t="s">
        <v>184</v>
      </c>
      <c r="B101" t="s">
        <v>185</v>
      </c>
      <c r="C101" s="79">
        <v>5.5</v>
      </c>
      <c r="D101" s="8">
        <v>77.538717869759026</v>
      </c>
      <c r="E101" s="9">
        <f t="shared" si="2"/>
        <v>0.89328759119643375</v>
      </c>
      <c r="F101" s="10">
        <v>1.1606731297253357</v>
      </c>
      <c r="G101" s="9">
        <f t="shared" si="3"/>
        <v>0.2673855385289019</v>
      </c>
    </row>
    <row r="102" spans="1:7" ht="15.6" x14ac:dyDescent="0.3">
      <c r="A102" t="s">
        <v>38</v>
      </c>
      <c r="B102" t="s">
        <v>39</v>
      </c>
      <c r="C102" s="78">
        <v>24.445</v>
      </c>
      <c r="D102" s="8">
        <v>78.298518794448256</v>
      </c>
      <c r="E102" s="9">
        <f t="shared" si="2"/>
        <v>0.87930725418215205</v>
      </c>
      <c r="F102" s="10">
        <v>1.6962998293763918</v>
      </c>
      <c r="G102" s="9">
        <f t="shared" si="3"/>
        <v>0.81699257519423973</v>
      </c>
    </row>
    <row r="103" spans="1:7" ht="15.6" x14ac:dyDescent="0.3">
      <c r="A103" t="s">
        <v>260</v>
      </c>
      <c r="B103" t="s">
        <v>261</v>
      </c>
      <c r="C103" s="78">
        <v>126.345</v>
      </c>
      <c r="D103" s="8">
        <v>79.917452559956686</v>
      </c>
      <c r="E103" s="9">
        <f t="shared" si="2"/>
        <v>0.84951887289679684</v>
      </c>
      <c r="F103" s="10">
        <v>0.80366424026369832</v>
      </c>
      <c r="G103" s="9">
        <f t="shared" si="3"/>
        <v>-4.5854632633098524E-2</v>
      </c>
    </row>
    <row r="104" spans="1:7" ht="15.6" x14ac:dyDescent="0.3">
      <c r="A104" t="s">
        <v>186</v>
      </c>
      <c r="B104" t="s">
        <v>187</v>
      </c>
      <c r="C104" s="78">
        <v>64.507000000000005</v>
      </c>
      <c r="D104" s="8">
        <v>82.219553559197124</v>
      </c>
      <c r="E104" s="9">
        <f t="shared" si="2"/>
        <v>0.8071602145107728</v>
      </c>
      <c r="F104" s="10">
        <v>0.97417920431190219</v>
      </c>
      <c r="G104" s="9">
        <f t="shared" si="3"/>
        <v>0.16701898980112939</v>
      </c>
    </row>
    <row r="105" spans="1:7" ht="15.6" x14ac:dyDescent="0.3">
      <c r="A105" t="s">
        <v>490</v>
      </c>
      <c r="B105" t="s">
        <v>491</v>
      </c>
      <c r="C105" s="78">
        <v>10.026999999999999</v>
      </c>
      <c r="D105" s="8">
        <v>83.178980105348529</v>
      </c>
      <c r="E105" s="9">
        <f t="shared" si="2"/>
        <v>0.78950676606158687</v>
      </c>
      <c r="F105" s="10">
        <v>1.4764468191874296</v>
      </c>
      <c r="G105" s="9">
        <f t="shared" si="3"/>
        <v>0.68694005312584272</v>
      </c>
    </row>
    <row r="106" spans="1:7" ht="15.6" x14ac:dyDescent="0.3">
      <c r="A106" t="s">
        <v>62</v>
      </c>
      <c r="B106" t="s">
        <v>63</v>
      </c>
      <c r="C106" s="78">
        <v>11.433999999999999</v>
      </c>
      <c r="D106" s="8">
        <v>83.4933179067921</v>
      </c>
      <c r="E106" s="9">
        <f t="shared" si="2"/>
        <v>0.78372295051502516</v>
      </c>
      <c r="F106" s="10">
        <v>1.1176864949233252</v>
      </c>
      <c r="G106" s="9">
        <f t="shared" si="3"/>
        <v>0.33396354440830001</v>
      </c>
    </row>
    <row r="107" spans="1:7" ht="15.6" x14ac:dyDescent="0.3">
      <c r="A107" t="s">
        <v>255</v>
      </c>
      <c r="B107" t="s">
        <v>256</v>
      </c>
      <c r="C107" s="78">
        <v>61.151000000000003</v>
      </c>
      <c r="D107" s="8">
        <v>83.704309367609369</v>
      </c>
      <c r="E107" s="9">
        <f t="shared" si="2"/>
        <v>0.77984070763598745</v>
      </c>
      <c r="F107" s="10">
        <v>0.34633234440783522</v>
      </c>
      <c r="G107" s="9">
        <f t="shared" si="3"/>
        <v>-0.43350836322815223</v>
      </c>
    </row>
    <row r="108" spans="1:7" ht="15.6" x14ac:dyDescent="0.3">
      <c r="A108" t="s">
        <v>106</v>
      </c>
      <c r="B108" t="s">
        <v>107</v>
      </c>
      <c r="C108" s="78">
        <v>36.112000000000002</v>
      </c>
      <c r="D108" s="8">
        <v>84.526463504448728</v>
      </c>
      <c r="E108" s="9">
        <f t="shared" si="2"/>
        <v>0.76471307151814338</v>
      </c>
      <c r="F108" s="10">
        <v>1.2382701591692584</v>
      </c>
      <c r="G108" s="9">
        <f t="shared" si="3"/>
        <v>0.47355708765111504</v>
      </c>
    </row>
    <row r="109" spans="1:7" ht="15.6" x14ac:dyDescent="0.3">
      <c r="A109" t="s">
        <v>41</v>
      </c>
      <c r="B109" t="s">
        <v>42</v>
      </c>
      <c r="C109" s="79">
        <v>8.5939999999999994</v>
      </c>
      <c r="D109" s="8">
        <v>85.006534312206142</v>
      </c>
      <c r="E109" s="9">
        <f t="shared" si="2"/>
        <v>0.75587976865540685</v>
      </c>
      <c r="F109" s="10">
        <v>1.3717325222976238</v>
      </c>
      <c r="G109" s="9">
        <f t="shared" si="3"/>
        <v>0.61585275364221692</v>
      </c>
    </row>
    <row r="110" spans="1:7" ht="15.6" x14ac:dyDescent="0.3">
      <c r="A110" t="s">
        <v>198</v>
      </c>
      <c r="B110" t="s">
        <v>199</v>
      </c>
      <c r="C110" s="78">
        <v>81.921000000000006</v>
      </c>
      <c r="D110" s="8">
        <v>86.345018709727171</v>
      </c>
      <c r="E110" s="9">
        <f t="shared" si="2"/>
        <v>0.73125165574102002</v>
      </c>
      <c r="F110" s="10">
        <v>1.3040145114752173</v>
      </c>
      <c r="G110" s="9">
        <f t="shared" si="3"/>
        <v>0.57276285573419727</v>
      </c>
    </row>
    <row r="111" spans="1:7" ht="15.6" x14ac:dyDescent="0.3">
      <c r="A111" t="s">
        <v>385</v>
      </c>
      <c r="B111" t="s">
        <v>386</v>
      </c>
      <c r="C111" s="79">
        <v>3.9569999999999999</v>
      </c>
      <c r="D111" s="8">
        <v>86.825829677001082</v>
      </c>
      <c r="E111" s="9">
        <f t="shared" si="2"/>
        <v>0.72240473394318006</v>
      </c>
      <c r="F111" s="10">
        <v>1.0326177815724664</v>
      </c>
      <c r="G111" s="9">
        <f t="shared" si="3"/>
        <v>0.31021304762928636</v>
      </c>
    </row>
    <row r="112" spans="1:7" ht="15.6" x14ac:dyDescent="0.3">
      <c r="A112" t="s">
        <v>368</v>
      </c>
      <c r="B112" t="s">
        <v>369</v>
      </c>
      <c r="C112" s="78">
        <v>17.010000000000002</v>
      </c>
      <c r="D112" s="8">
        <v>87.656623189891818</v>
      </c>
      <c r="E112" s="9">
        <f t="shared" si="2"/>
        <v>0.70711813330599038</v>
      </c>
      <c r="F112" s="10">
        <v>1.4160307876964113</v>
      </c>
      <c r="G112" s="9">
        <f t="shared" si="3"/>
        <v>0.70891265439042095</v>
      </c>
    </row>
    <row r="113" spans="1:7" ht="15.6" x14ac:dyDescent="0.3">
      <c r="A113" t="s">
        <v>148</v>
      </c>
      <c r="B113" t="s">
        <v>149</v>
      </c>
      <c r="C113" s="79">
        <v>5.6479999999999997</v>
      </c>
      <c r="D113" s="8">
        <v>88.954214819549122</v>
      </c>
      <c r="E113" s="9">
        <f t="shared" si="2"/>
        <v>0.68324244732029604</v>
      </c>
      <c r="F113" s="10">
        <v>1.0904092013662354</v>
      </c>
      <c r="G113" s="9">
        <f t="shared" si="3"/>
        <v>0.40716675404593938</v>
      </c>
    </row>
    <row r="114" spans="1:7" ht="15.6" x14ac:dyDescent="0.3">
      <c r="A114" t="s">
        <v>449</v>
      </c>
      <c r="B114" t="s">
        <v>450</v>
      </c>
      <c r="C114" s="79">
        <v>5.5620000000000003</v>
      </c>
      <c r="D114" s="8">
        <v>92.747900330537675</v>
      </c>
      <c r="E114" s="9">
        <f t="shared" si="2"/>
        <v>0.6134386339181066</v>
      </c>
      <c r="F114" s="10">
        <v>3.3356044874009294</v>
      </c>
      <c r="G114" s="9">
        <f t="shared" si="3"/>
        <v>2.7221658534828226</v>
      </c>
    </row>
    <row r="115" spans="1:7" ht="15.6" x14ac:dyDescent="0.3">
      <c r="A115" t="s">
        <v>547</v>
      </c>
      <c r="B115" t="s">
        <v>548</v>
      </c>
      <c r="C115" s="78">
        <v>323.68700000000001</v>
      </c>
      <c r="D115" s="8">
        <v>100</v>
      </c>
      <c r="E115" s="9">
        <f t="shared" si="2"/>
        <v>0.48</v>
      </c>
      <c r="F115" s="10">
        <v>1.435377880481931</v>
      </c>
      <c r="G115" s="9">
        <f t="shared" si="3"/>
        <v>0.95537788048193106</v>
      </c>
    </row>
    <row r="116" spans="1:7" ht="15.6" x14ac:dyDescent="0.3">
      <c r="A116" t="s">
        <v>280</v>
      </c>
      <c r="B116" t="s">
        <v>281</v>
      </c>
      <c r="C116" s="79">
        <v>4.2249999999999996</v>
      </c>
      <c r="D116" s="8">
        <v>102.48164195314465</v>
      </c>
      <c r="E116" s="9">
        <f t="shared" si="2"/>
        <v>0.43433778806213841</v>
      </c>
      <c r="F116" s="10">
        <v>2.1295095187176099</v>
      </c>
      <c r="G116" s="9">
        <f t="shared" si="3"/>
        <v>1.6951717306554714</v>
      </c>
    </row>
    <row r="117" spans="1:7" ht="15.6" x14ac:dyDescent="0.3">
      <c r="A117" t="s">
        <v>434</v>
      </c>
      <c r="B117" t="s">
        <v>435</v>
      </c>
      <c r="C117" s="78">
        <v>32.012999999999998</v>
      </c>
      <c r="D117" s="8">
        <v>102.90771456973482</v>
      </c>
      <c r="E117" s="9">
        <f t="shared" si="2"/>
        <v>0.42649805191687906</v>
      </c>
      <c r="F117" s="10">
        <v>1.0881240322193961</v>
      </c>
      <c r="G117" s="9">
        <f t="shared" si="3"/>
        <v>0.66162598030251707</v>
      </c>
    </row>
    <row r="118" spans="1:7" ht="15.6" x14ac:dyDescent="0.3">
      <c r="A118" t="s">
        <v>382</v>
      </c>
      <c r="B118" t="s">
        <v>383</v>
      </c>
      <c r="C118" s="79">
        <v>5.2709999999999999</v>
      </c>
      <c r="D118" s="8">
        <v>116.94993728298064</v>
      </c>
      <c r="E118" s="9">
        <f>2.32-0.0184*D118</f>
        <v>0.16812115399315619</v>
      </c>
      <c r="F118" s="10">
        <v>1.4935107008867567</v>
      </c>
      <c r="G118" s="9">
        <f>F118-E118</f>
        <v>1.3253895468936006</v>
      </c>
    </row>
    <row r="119" spans="1:7" ht="15.6" x14ac:dyDescent="0.3">
      <c r="A119" t="s">
        <v>493</v>
      </c>
      <c r="B119" t="s">
        <v>494</v>
      </c>
      <c r="C119" s="79">
        <v>8.2870000000000008</v>
      </c>
      <c r="D119" s="8">
        <v>126.04558613190295</v>
      </c>
      <c r="E119" s="9">
        <f>2.32-0.0184*D119</f>
        <v>7.6121517298544106E-4</v>
      </c>
      <c r="F119" s="10">
        <v>0.67219842178455758</v>
      </c>
      <c r="G119" s="9">
        <f>F119-E119</f>
        <v>0.67143720661157213</v>
      </c>
    </row>
    <row r="120" spans="1:7" x14ac:dyDescent="0.25">
      <c r="C120" s="80">
        <f>AVERAGE(C4:C119)</f>
        <v>58.317396551724165</v>
      </c>
    </row>
    <row r="125" spans="1:7" ht="15.6" x14ac:dyDescent="0.3">
      <c r="A125" t="s">
        <v>50</v>
      </c>
      <c r="B125" t="s">
        <v>51</v>
      </c>
      <c r="C125" s="79">
        <v>1.319</v>
      </c>
      <c r="D125" s="8">
        <v>107.07260053247995</v>
      </c>
      <c r="E125" s="9">
        <f>2.32-0.0184*D125</f>
        <v>0.34986415020236872</v>
      </c>
      <c r="F125" s="10">
        <v>0.72135354973518284</v>
      </c>
      <c r="G125" s="9">
        <f>F125-E125</f>
        <v>0.37148939953281412</v>
      </c>
    </row>
    <row r="195" spans="1:6" ht="15.6" x14ac:dyDescent="0.3">
      <c r="A195" t="s">
        <v>7</v>
      </c>
      <c r="B195" t="s">
        <v>8</v>
      </c>
      <c r="C195" s="78">
        <v>32.738999999999997</v>
      </c>
      <c r="D195" t="e">
        <v>#VALUE!</v>
      </c>
    </row>
    <row r="196" spans="1:6" ht="15.6" x14ac:dyDescent="0.3">
      <c r="A196" t="s">
        <v>35</v>
      </c>
      <c r="B196" t="s">
        <v>36</v>
      </c>
      <c r="C196" s="79">
        <v>2.9910000000000001</v>
      </c>
      <c r="D196" s="9" t="e">
        <v>#VALUE!</v>
      </c>
      <c r="E196" s="9"/>
      <c r="F196" s="10" t="e">
        <v>#VALUE!</v>
      </c>
    </row>
    <row r="197" spans="1:6" ht="15.6" x14ac:dyDescent="0.3">
      <c r="A197" t="s">
        <v>44</v>
      </c>
      <c r="B197" t="s">
        <v>45</v>
      </c>
      <c r="C197" s="79">
        <v>9.4920000000000009</v>
      </c>
      <c r="D197" s="9" t="e">
        <v>#VALUE!</v>
      </c>
      <c r="E197" s="9"/>
      <c r="F197" s="10" t="e">
        <v>#VALUE!</v>
      </c>
    </row>
    <row r="198" spans="1:6" ht="15.6" x14ac:dyDescent="0.3">
      <c r="A198" t="s">
        <v>59</v>
      </c>
      <c r="B198" t="s">
        <v>60</v>
      </c>
      <c r="C198" s="78">
        <v>9.3740000000000006</v>
      </c>
      <c r="D198" s="9" t="e">
        <v>#VALUE!</v>
      </c>
      <c r="E198" s="9"/>
      <c r="F198" s="10" t="e">
        <v>#VALUE!</v>
      </c>
    </row>
    <row r="199" spans="1:6" ht="15.6" x14ac:dyDescent="0.3">
      <c r="A199" t="s">
        <v>77</v>
      </c>
      <c r="B199" t="s">
        <v>78</v>
      </c>
      <c r="C199" s="78">
        <v>3.8540000000000001</v>
      </c>
      <c r="D199" s="9" t="e">
        <v>#VALUE!</v>
      </c>
      <c r="E199" s="9"/>
      <c r="F199" s="10" t="e">
        <v>#VALUE!</v>
      </c>
    </row>
    <row r="200" spans="1:6" ht="15.6" x14ac:dyDescent="0.3">
      <c r="A200" t="s">
        <v>139</v>
      </c>
      <c r="B200" t="s">
        <v>140</v>
      </c>
      <c r="C200" s="78">
        <v>4.2359999999999998</v>
      </c>
      <c r="D200" s="9" t="e">
        <v>#VALUE!</v>
      </c>
      <c r="E200" s="9"/>
      <c r="F200" s="10" t="e">
        <v>#VALUE!</v>
      </c>
    </row>
    <row r="201" spans="1:6" ht="15.6" x14ac:dyDescent="0.3">
      <c r="A201" t="s">
        <v>145</v>
      </c>
      <c r="B201" t="s">
        <v>146</v>
      </c>
      <c r="C201" s="78">
        <v>10.542999999999999</v>
      </c>
      <c r="D201" s="9" t="e">
        <v>#VALUE!</v>
      </c>
      <c r="E201" s="9"/>
      <c r="F201" s="10" t="e">
        <v>#VALUE!</v>
      </c>
    </row>
    <row r="202" spans="1:6" ht="15.6" x14ac:dyDescent="0.3">
      <c r="A202" t="s">
        <v>151</v>
      </c>
      <c r="B202" t="s">
        <v>152</v>
      </c>
      <c r="C202" s="78">
        <v>0.99299999999999999</v>
      </c>
      <c r="D202" s="9" t="e">
        <v>#VALUE!</v>
      </c>
      <c r="E202" s="9"/>
      <c r="F202" s="10" t="e">
        <v>#VALUE!</v>
      </c>
    </row>
    <row r="203" spans="1:6" ht="15.6" x14ac:dyDescent="0.3">
      <c r="A203" t="s">
        <v>172</v>
      </c>
      <c r="B203" t="s">
        <v>173</v>
      </c>
      <c r="C203" s="78">
        <v>6.9749999999999996</v>
      </c>
      <c r="D203" s="9" t="e">
        <v>#VALUE!</v>
      </c>
      <c r="E203" s="9"/>
      <c r="F203" s="10" t="e">
        <v>#VALUE!</v>
      </c>
    </row>
    <row r="204" spans="1:6" ht="15.6" x14ac:dyDescent="0.3">
      <c r="A204" t="s">
        <v>175</v>
      </c>
      <c r="B204" t="s">
        <v>176</v>
      </c>
      <c r="C204" s="78">
        <v>1.3129999999999999</v>
      </c>
      <c r="D204" s="9" t="e">
        <v>#VALUE!</v>
      </c>
      <c r="E204" s="9"/>
      <c r="F204" s="10" t="e">
        <v>#VALUE!</v>
      </c>
    </row>
    <row r="205" spans="1:6" ht="15.6" x14ac:dyDescent="0.3">
      <c r="A205" t="s">
        <v>195</v>
      </c>
      <c r="B205" t="s">
        <v>196</v>
      </c>
      <c r="C205" s="78">
        <v>3.6779999999999999</v>
      </c>
      <c r="D205" s="9" t="e">
        <v>#VALUE!</v>
      </c>
      <c r="E205" s="9"/>
      <c r="F205" s="10" t="e">
        <v>#VALUE!</v>
      </c>
    </row>
    <row r="206" spans="1:6" ht="15.6" x14ac:dyDescent="0.3">
      <c r="A206" t="s">
        <v>246</v>
      </c>
      <c r="B206" t="s">
        <v>247</v>
      </c>
      <c r="C206" s="78">
        <v>36.067</v>
      </c>
      <c r="D206" s="9" t="e">
        <v>#VALUE!</v>
      </c>
      <c r="E206" s="9"/>
      <c r="F206" s="10" t="e">
        <v>#VALUE!</v>
      </c>
    </row>
    <row r="207" spans="1:6" ht="15.6" x14ac:dyDescent="0.3">
      <c r="A207" t="s">
        <v>266</v>
      </c>
      <c r="B207" t="s">
        <v>267</v>
      </c>
      <c r="C207" s="78">
        <v>17.946999999999999</v>
      </c>
      <c r="D207" s="9" t="e">
        <v>#VALUE!</v>
      </c>
      <c r="E207" s="9"/>
      <c r="F207" s="10" t="e">
        <v>#VALUE!</v>
      </c>
    </row>
    <row r="208" spans="1:6" ht="15.6" x14ac:dyDescent="0.3">
      <c r="A208" t="s">
        <v>283</v>
      </c>
      <c r="B208" t="s">
        <v>284</v>
      </c>
      <c r="C208" s="78">
        <v>6.0590000000000002</v>
      </c>
      <c r="D208" s="9" t="e">
        <v>#VALUE!</v>
      </c>
      <c r="E208" s="9"/>
      <c r="F208" s="10" t="e">
        <v>#VALUE!</v>
      </c>
    </row>
    <row r="209" spans="1:6" ht="15.6" x14ac:dyDescent="0.3">
      <c r="A209" t="s">
        <v>289</v>
      </c>
      <c r="B209" t="s">
        <v>290</v>
      </c>
      <c r="C209" s="78">
        <v>2.02</v>
      </c>
      <c r="D209" s="9" t="e">
        <v>#VALUE!</v>
      </c>
      <c r="E209" s="9"/>
      <c r="F209" s="10" t="e">
        <v>#VALUE!</v>
      </c>
    </row>
    <row r="210" spans="1:6" ht="15.6" x14ac:dyDescent="0.3">
      <c r="A210" t="s">
        <v>298</v>
      </c>
      <c r="B210" t="s">
        <v>299</v>
      </c>
      <c r="C210" s="78">
        <v>4.399</v>
      </c>
      <c r="D210" s="9" t="e">
        <v>#VALUE!</v>
      </c>
      <c r="E210" s="9"/>
      <c r="F210" s="10" t="e">
        <v>#VALUE!</v>
      </c>
    </row>
    <row r="211" spans="1:6" ht="15.6" x14ac:dyDescent="0.3">
      <c r="A211" t="s">
        <v>304</v>
      </c>
      <c r="B211" t="s">
        <v>305</v>
      </c>
      <c r="C211" s="78">
        <v>2.903</v>
      </c>
      <c r="D211" s="9" t="e">
        <v>#VALUE!</v>
      </c>
      <c r="E211" s="9"/>
      <c r="F211" s="10" t="e">
        <v>#VALUE!</v>
      </c>
    </row>
    <row r="212" spans="1:6" ht="15.6" x14ac:dyDescent="0.3">
      <c r="A212" t="s">
        <v>309</v>
      </c>
      <c r="B212" t="s">
        <v>310</v>
      </c>
      <c r="C212" s="78">
        <v>2.0760000000000001</v>
      </c>
      <c r="D212" s="9" t="e">
        <v>#VALUE!</v>
      </c>
      <c r="E212" s="9"/>
      <c r="F212" s="10" t="e">
        <v>#VALUE!</v>
      </c>
    </row>
    <row r="213" spans="1:6" ht="15.6" x14ac:dyDescent="0.3">
      <c r="A213" t="s">
        <v>330</v>
      </c>
      <c r="B213" t="s">
        <v>331</v>
      </c>
      <c r="C213" s="78">
        <v>5.6000000000000001E-2</v>
      </c>
      <c r="D213" s="9" t="e">
        <v>#VALUE!</v>
      </c>
      <c r="E213" s="9"/>
      <c r="F213" s="10" t="e">
        <v>#VALUE!</v>
      </c>
    </row>
    <row r="214" spans="1:6" ht="15.6" x14ac:dyDescent="0.3">
      <c r="A214" t="s">
        <v>342</v>
      </c>
      <c r="B214" t="s">
        <v>343</v>
      </c>
      <c r="C214" s="78">
        <v>0.10299999999999999</v>
      </c>
      <c r="D214" s="9" t="e">
        <v>#VALUE!</v>
      </c>
      <c r="E214" s="9"/>
      <c r="F214" s="10" t="e">
        <v>#VALUE!</v>
      </c>
    </row>
    <row r="215" spans="1:6" ht="15.6" x14ac:dyDescent="0.3">
      <c r="A215" t="s">
        <v>345</v>
      </c>
      <c r="B215" t="s">
        <v>346</v>
      </c>
      <c r="C215" s="78">
        <v>3.5539999999999998</v>
      </c>
      <c r="D215" s="9" t="e">
        <v>#VALUE!</v>
      </c>
      <c r="E215" s="9"/>
      <c r="F215" s="10" t="e">
        <v>#VALUE!</v>
      </c>
    </row>
    <row r="216" spans="1:6" ht="15.6" x14ac:dyDescent="0.3">
      <c r="A216" t="s">
        <v>351</v>
      </c>
      <c r="B216" t="s">
        <v>352</v>
      </c>
      <c r="C216" s="78">
        <v>0.627</v>
      </c>
      <c r="D216" s="9" t="e">
        <v>#VALUE!</v>
      </c>
      <c r="E216" s="9"/>
      <c r="F216" s="10" t="e">
        <v>#VALUE!</v>
      </c>
    </row>
    <row r="217" spans="1:6" ht="15.6" x14ac:dyDescent="0.3">
      <c r="A217" t="s">
        <v>359</v>
      </c>
      <c r="B217" t="s">
        <v>360</v>
      </c>
      <c r="C217" s="78">
        <v>52.253999999999998</v>
      </c>
      <c r="D217" s="9" t="e">
        <v>#VALUE!</v>
      </c>
      <c r="E217" s="9"/>
      <c r="F217" s="10" t="e">
        <v>#VALUE!</v>
      </c>
    </row>
    <row r="218" spans="1:6" ht="15.6" x14ac:dyDescent="0.3">
      <c r="A218" t="s">
        <v>373</v>
      </c>
      <c r="B218" t="s">
        <v>374</v>
      </c>
      <c r="C218" s="78">
        <v>6.3419999999999996</v>
      </c>
      <c r="D218" s="9" t="e">
        <v>#VALUE!</v>
      </c>
      <c r="E218" s="9"/>
      <c r="F218" s="10" t="e">
        <v>#VALUE!</v>
      </c>
    </row>
    <row r="219" spans="1:6" ht="15.6" x14ac:dyDescent="0.3">
      <c r="A219" t="s">
        <v>391</v>
      </c>
      <c r="B219" t="s">
        <v>392</v>
      </c>
      <c r="C219" s="78">
        <v>1.7999999999999999E-2</v>
      </c>
      <c r="D219" s="9" t="e">
        <v>#VALUE!</v>
      </c>
      <c r="E219" s="9"/>
      <c r="F219" s="10" t="e">
        <v>#VALUE!</v>
      </c>
    </row>
    <row r="220" spans="1:6" ht="15.6" x14ac:dyDescent="0.3">
      <c r="A220" t="s">
        <v>420</v>
      </c>
      <c r="B220" t="s">
        <v>421</v>
      </c>
      <c r="C220" s="78">
        <v>146.30000000000001</v>
      </c>
      <c r="D220" s="9" t="e">
        <v>#VALUE!</v>
      </c>
      <c r="E220" s="9"/>
      <c r="F220" s="10" t="e">
        <v>#VALUE!</v>
      </c>
    </row>
    <row r="221" spans="1:6" ht="15.6" x14ac:dyDescent="0.3">
      <c r="A221" t="s">
        <v>426</v>
      </c>
      <c r="B221" t="s">
        <v>427</v>
      </c>
      <c r="C221" s="78">
        <v>0.19500000000000001</v>
      </c>
      <c r="D221" s="9" t="e">
        <v>#VALUE!</v>
      </c>
      <c r="E221" s="9"/>
      <c r="F221" s="10" t="e">
        <v>#VALUE!</v>
      </c>
    </row>
    <row r="222" spans="1:6" ht="15.6" x14ac:dyDescent="0.3">
      <c r="A222" t="s">
        <v>429</v>
      </c>
      <c r="B222" t="s">
        <v>430</v>
      </c>
      <c r="C222" s="78">
        <v>3.1E-2</v>
      </c>
      <c r="D222" s="9" t="e">
        <v>#VALUE!</v>
      </c>
      <c r="E222" s="9"/>
      <c r="F222" s="10" t="e">
        <v>#VALUE!</v>
      </c>
    </row>
    <row r="223" spans="1:6" ht="15.6" x14ac:dyDescent="0.3">
      <c r="A223" t="s">
        <v>440</v>
      </c>
      <c r="B223" t="s">
        <v>441</v>
      </c>
      <c r="C223" s="78">
        <v>7.1639999999999997</v>
      </c>
      <c r="D223" s="9" t="e">
        <v>#VALUE!</v>
      </c>
      <c r="E223" s="9"/>
      <c r="F223" s="10" t="e">
        <v>#VALUE!</v>
      </c>
    </row>
    <row r="224" spans="1:6" ht="15.6" x14ac:dyDescent="0.3">
      <c r="A224" t="s">
        <v>452</v>
      </c>
      <c r="B224" t="s">
        <v>453</v>
      </c>
      <c r="C224" s="78">
        <v>5.43</v>
      </c>
      <c r="D224" s="9" t="e">
        <v>#VALUE!</v>
      </c>
      <c r="E224" s="9"/>
      <c r="F224" s="10" t="e">
        <v>#VALUE!</v>
      </c>
    </row>
    <row r="225" spans="1:6" ht="15.6" x14ac:dyDescent="0.3">
      <c r="A225" t="s">
        <v>455</v>
      </c>
      <c r="B225" t="s">
        <v>456</v>
      </c>
      <c r="C225" s="78">
        <v>2.0659999999999998</v>
      </c>
      <c r="D225" s="9" t="e">
        <v>#VALUE!</v>
      </c>
      <c r="E225" s="9"/>
      <c r="F225" s="10" t="e">
        <v>#VALUE!</v>
      </c>
    </row>
    <row r="226" spans="1:6" ht="15.6" x14ac:dyDescent="0.3">
      <c r="A226" t="s">
        <v>463</v>
      </c>
      <c r="B226" t="s">
        <v>464</v>
      </c>
      <c r="C226" s="78">
        <v>12.131</v>
      </c>
      <c r="D226" s="9" t="e">
        <v>#VALUE!</v>
      </c>
      <c r="E226" s="9"/>
      <c r="F226" s="10" t="e">
        <v>#VALUE!</v>
      </c>
    </row>
    <row r="227" spans="1:6" ht="15.6" x14ac:dyDescent="0.3">
      <c r="A227" t="s">
        <v>502</v>
      </c>
      <c r="B227" t="s">
        <v>503</v>
      </c>
      <c r="C227" s="78">
        <v>8.6549999999999994</v>
      </c>
      <c r="D227" s="9" t="e">
        <v>#VALUE!</v>
      </c>
      <c r="E227" s="9"/>
      <c r="F227" s="10" t="e">
        <v>#VALUE!</v>
      </c>
    </row>
    <row r="228" spans="1:6" ht="15.6" x14ac:dyDescent="0.3">
      <c r="A228" t="s">
        <v>511</v>
      </c>
      <c r="B228" t="s">
        <v>512</v>
      </c>
      <c r="C228" s="78">
        <v>1.3089999999999999</v>
      </c>
      <c r="D228" s="9" t="e">
        <v>#VALUE!</v>
      </c>
      <c r="E228" s="9"/>
      <c r="F228" s="10" t="e">
        <v>#VALUE!</v>
      </c>
    </row>
    <row r="229" spans="1:6" ht="15.6" x14ac:dyDescent="0.3">
      <c r="A229" t="s">
        <v>529</v>
      </c>
      <c r="B229" t="s">
        <v>530</v>
      </c>
      <c r="C229" s="78">
        <v>5.9820000000000002</v>
      </c>
      <c r="D229" s="9" t="e">
        <v>#VALUE!</v>
      </c>
      <c r="E229" s="9"/>
      <c r="F229" s="10" t="e">
        <v>#VALUE!</v>
      </c>
    </row>
    <row r="230" spans="1:6" ht="15.6" x14ac:dyDescent="0.3">
      <c r="A230" t="s">
        <v>532</v>
      </c>
      <c r="B230" t="s">
        <v>533</v>
      </c>
      <c r="C230" s="78">
        <v>1.0999999999999999E-2</v>
      </c>
      <c r="D230" s="9" t="e">
        <v>#VALUE!</v>
      </c>
      <c r="E230" s="9"/>
      <c r="F230" s="10" t="e">
        <v>#VALUE!</v>
      </c>
    </row>
    <row r="231" spans="1:6" ht="15.6" x14ac:dyDescent="0.3">
      <c r="A231" t="s">
        <v>538</v>
      </c>
      <c r="B231" t="s">
        <v>539</v>
      </c>
      <c r="C231" s="78">
        <v>42.652000000000001</v>
      </c>
      <c r="D231" s="9" t="e">
        <v>#VALUE!</v>
      </c>
      <c r="E231" s="9"/>
      <c r="F231" s="10" t="e">
        <v>#VALUE!</v>
      </c>
    </row>
    <row r="232" spans="1:6" ht="15.6" x14ac:dyDescent="0.3">
      <c r="A232" t="s">
        <v>553</v>
      </c>
      <c r="B232" t="s">
        <v>554</v>
      </c>
      <c r="C232" s="78">
        <v>31.343</v>
      </c>
      <c r="D232" s="9" t="e">
        <v>#VALUE!</v>
      </c>
      <c r="E232" s="9"/>
      <c r="F232" s="10" t="e">
        <v>#VALUE!</v>
      </c>
    </row>
    <row r="233" spans="1:6" ht="15.6" x14ac:dyDescent="0.3">
      <c r="A233" t="s">
        <v>571</v>
      </c>
      <c r="B233" t="s">
        <v>572</v>
      </c>
      <c r="C233" s="78">
        <v>13.554</v>
      </c>
      <c r="D233" s="8" t="e">
        <v>#VALUE!</v>
      </c>
      <c r="E233" s="8"/>
      <c r="F233" s="10" t="e">
        <v>#VALUE!</v>
      </c>
    </row>
    <row r="234" spans="1:6" ht="15.6" x14ac:dyDescent="0.3">
      <c r="A234" t="s">
        <v>278</v>
      </c>
      <c r="B234" t="s">
        <v>279</v>
      </c>
      <c r="C234" s="78">
        <v>0</v>
      </c>
      <c r="D234" s="9">
        <v>0</v>
      </c>
      <c r="E234" s="9"/>
      <c r="F234" s="10" t="e">
        <v>#NUM!</v>
      </c>
    </row>
  </sheetData>
  <sortState ref="A4:F120">
    <sortCondition ref="D4:D120"/>
  </sortState>
  <mergeCells count="1">
    <mergeCell ref="E1:F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8"/>
  <sheetViews>
    <sheetView tabSelected="1" topLeftCell="AW157" workbookViewId="0">
      <selection activeCell="AZ164" sqref="AZ164"/>
    </sheetView>
  </sheetViews>
  <sheetFormatPr defaultRowHeight="12" x14ac:dyDescent="0.25"/>
  <cols>
    <col min="1" max="13" width="8.88671875" style="1"/>
    <col min="14" max="25" width="9" style="1" bestFit="1" customWidth="1"/>
    <col min="26" max="43" width="9.5546875" style="1" bestFit="1" customWidth="1"/>
    <col min="44" max="44" width="5.21875" style="1" customWidth="1"/>
    <col min="45" max="16384" width="8.88671875" style="1"/>
  </cols>
  <sheetData>
    <row r="1" spans="1:69" x14ac:dyDescent="0.25">
      <c r="B1" s="1">
        <v>1980</v>
      </c>
      <c r="C1" s="1">
        <v>1981</v>
      </c>
      <c r="D1" s="1">
        <v>1982</v>
      </c>
      <c r="E1" s="1">
        <v>1983</v>
      </c>
      <c r="F1" s="1">
        <v>1984</v>
      </c>
      <c r="G1" s="1">
        <v>1985</v>
      </c>
      <c r="H1" s="1">
        <v>1986</v>
      </c>
      <c r="I1" s="1">
        <v>1987</v>
      </c>
      <c r="J1" s="1">
        <v>1988</v>
      </c>
      <c r="K1" s="1">
        <v>1989</v>
      </c>
      <c r="L1" s="1">
        <v>1990</v>
      </c>
      <c r="M1" s="1">
        <v>1991</v>
      </c>
      <c r="N1" s="1">
        <v>1992</v>
      </c>
      <c r="O1" s="1">
        <v>1993</v>
      </c>
      <c r="P1" s="1">
        <v>1994</v>
      </c>
      <c r="Q1" s="1">
        <v>1995</v>
      </c>
      <c r="R1" s="1">
        <v>1996</v>
      </c>
      <c r="S1" s="1">
        <v>1997</v>
      </c>
      <c r="T1" s="1">
        <v>1998</v>
      </c>
      <c r="U1" s="1">
        <v>1999</v>
      </c>
      <c r="V1" s="1">
        <v>2000</v>
      </c>
      <c r="W1" s="1">
        <v>2001</v>
      </c>
      <c r="X1" s="1">
        <v>2002</v>
      </c>
      <c r="Y1" s="1">
        <v>2003</v>
      </c>
      <c r="Z1" s="1">
        <v>2004</v>
      </c>
      <c r="AA1" s="1">
        <v>2005</v>
      </c>
      <c r="AB1" s="1">
        <v>2006</v>
      </c>
      <c r="AC1" s="1">
        <v>2007</v>
      </c>
      <c r="AD1" s="1">
        <v>2008</v>
      </c>
      <c r="AE1" s="1">
        <v>2009</v>
      </c>
      <c r="AF1" s="1">
        <v>2010</v>
      </c>
      <c r="AG1" s="1">
        <v>2011</v>
      </c>
      <c r="AH1" s="1">
        <v>2012</v>
      </c>
      <c r="AI1" s="1">
        <v>2013</v>
      </c>
      <c r="AJ1" s="1">
        <v>2014</v>
      </c>
      <c r="AK1" s="1">
        <v>2015</v>
      </c>
      <c r="AL1" s="1">
        <v>2016</v>
      </c>
      <c r="AM1" s="1">
        <v>2017</v>
      </c>
      <c r="AN1" s="1">
        <v>2018</v>
      </c>
      <c r="AO1" s="1">
        <v>2019</v>
      </c>
      <c r="AP1" s="1">
        <v>2020</v>
      </c>
      <c r="AQ1" s="1">
        <v>2021</v>
      </c>
    </row>
    <row r="2" spans="1:69" x14ac:dyDescent="0.25">
      <c r="A2" s="1" t="s">
        <v>643</v>
      </c>
      <c r="X2" s="1">
        <v>845.29499999999996</v>
      </c>
      <c r="Y2" s="1">
        <v>900.06600000000003</v>
      </c>
      <c r="Z2" s="1">
        <v>896.03599999999994</v>
      </c>
      <c r="AA2" s="1">
        <v>999.23800000000006</v>
      </c>
      <c r="AB2" s="1">
        <v>1052.539</v>
      </c>
      <c r="AC2" s="1">
        <v>1191.318</v>
      </c>
      <c r="AD2" s="1">
        <v>1229.7349999999999</v>
      </c>
      <c r="AE2" s="1">
        <v>1457.6859999999999</v>
      </c>
      <c r="AF2" s="1">
        <v>1561.15</v>
      </c>
      <c r="AG2" s="1">
        <v>1655.3630000000001</v>
      </c>
      <c r="AH2" s="1">
        <v>1875.0160000000001</v>
      </c>
      <c r="AI2" s="1">
        <v>1933.4949999999999</v>
      </c>
      <c r="AJ2" s="1">
        <v>1944.088</v>
      </c>
      <c r="AK2" s="1">
        <v>1947.002</v>
      </c>
      <c r="AL2" s="1">
        <v>1960.9</v>
      </c>
      <c r="AM2" s="1">
        <v>2003.7850000000001</v>
      </c>
      <c r="AN2" s="1">
        <v>2071.1840000000002</v>
      </c>
      <c r="AO2" s="1">
        <v>2154.4430000000002</v>
      </c>
      <c r="AP2" s="1">
        <v>2240.1770000000001</v>
      </c>
      <c r="AQ2" s="1">
        <v>2326.1170000000002</v>
      </c>
      <c r="AS2" s="98">
        <f>N1</f>
        <v>1992</v>
      </c>
      <c r="AT2" s="98">
        <f t="shared" ref="AT2:BQ2" si="0">O1</f>
        <v>1993</v>
      </c>
      <c r="AU2" s="98">
        <f t="shared" si="0"/>
        <v>1994</v>
      </c>
      <c r="AV2" s="98">
        <f t="shared" si="0"/>
        <v>1995</v>
      </c>
      <c r="AW2" s="98">
        <f t="shared" si="0"/>
        <v>1996</v>
      </c>
      <c r="AX2" s="98">
        <f t="shared" si="0"/>
        <v>1997</v>
      </c>
      <c r="AY2" s="98">
        <f t="shared" si="0"/>
        <v>1998</v>
      </c>
      <c r="AZ2" s="98">
        <f t="shared" si="0"/>
        <v>1999</v>
      </c>
      <c r="BA2" s="98">
        <f t="shared" si="0"/>
        <v>2000</v>
      </c>
      <c r="BB2" s="98">
        <f t="shared" si="0"/>
        <v>2001</v>
      </c>
      <c r="BC2" s="98">
        <f t="shared" si="0"/>
        <v>2002</v>
      </c>
      <c r="BD2" s="98">
        <f t="shared" si="0"/>
        <v>2003</v>
      </c>
      <c r="BE2" s="98">
        <f t="shared" si="0"/>
        <v>2004</v>
      </c>
      <c r="BF2" s="98">
        <f t="shared" si="0"/>
        <v>2005</v>
      </c>
      <c r="BG2" s="98">
        <f t="shared" si="0"/>
        <v>2006</v>
      </c>
      <c r="BH2" s="98">
        <f t="shared" si="0"/>
        <v>2007</v>
      </c>
      <c r="BI2" s="98">
        <f t="shared" si="0"/>
        <v>2008</v>
      </c>
      <c r="BJ2" s="98">
        <f t="shared" si="0"/>
        <v>2009</v>
      </c>
      <c r="BK2" s="98">
        <f t="shared" si="0"/>
        <v>2010</v>
      </c>
      <c r="BL2" s="98">
        <f t="shared" si="0"/>
        <v>2011</v>
      </c>
      <c r="BM2" s="98">
        <f t="shared" si="0"/>
        <v>2012</v>
      </c>
      <c r="BN2" s="98">
        <f t="shared" si="0"/>
        <v>2013</v>
      </c>
      <c r="BO2" s="98">
        <f t="shared" si="0"/>
        <v>2014</v>
      </c>
      <c r="BP2" s="98">
        <f t="shared" si="0"/>
        <v>2015</v>
      </c>
      <c r="BQ2" s="98">
        <f t="shared" si="0"/>
        <v>2016</v>
      </c>
    </row>
    <row r="3" spans="1:69" x14ac:dyDescent="0.25">
      <c r="A3" s="1" t="s">
        <v>644</v>
      </c>
      <c r="B3" s="1">
        <v>2008.5129999999999</v>
      </c>
      <c r="C3" s="1">
        <v>2275.8890000000001</v>
      </c>
      <c r="D3" s="1">
        <v>2435.596</v>
      </c>
      <c r="E3" s="1">
        <v>2508.453</v>
      </c>
      <c r="F3" s="1">
        <v>2595.828</v>
      </c>
      <c r="G3" s="1">
        <v>2584.5540000000001</v>
      </c>
      <c r="H3" s="1">
        <v>2730.0349999999999</v>
      </c>
      <c r="I3" s="1">
        <v>2723.2339999999999</v>
      </c>
      <c r="J3" s="1">
        <v>2724.1950000000002</v>
      </c>
      <c r="K3" s="1">
        <v>3048.1320000000001</v>
      </c>
      <c r="L3" s="1">
        <v>2846.9389999999999</v>
      </c>
      <c r="M3" s="1">
        <v>2155.8339999999998</v>
      </c>
      <c r="N3" s="99">
        <v>2066.2109999999998</v>
      </c>
      <c r="O3" s="99">
        <v>2329.8180000000002</v>
      </c>
      <c r="P3" s="99">
        <v>2656.1729999999998</v>
      </c>
      <c r="Q3" s="99">
        <v>2949.1669999999999</v>
      </c>
      <c r="R3" s="99">
        <v>3248.64</v>
      </c>
      <c r="S3" s="99">
        <v>2964.6350000000002</v>
      </c>
      <c r="T3" s="99">
        <v>3287.4050000000002</v>
      </c>
      <c r="U3" s="99">
        <v>3812.4160000000002</v>
      </c>
      <c r="V3" s="99">
        <v>4184.049</v>
      </c>
      <c r="W3" s="99">
        <v>4662.7579999999998</v>
      </c>
      <c r="X3" s="99">
        <v>4949.4870000000001</v>
      </c>
      <c r="Y3" s="99">
        <v>5357.95</v>
      </c>
      <c r="Z3" s="99">
        <v>5841.9790000000003</v>
      </c>
      <c r="AA3" s="99">
        <v>6410.75</v>
      </c>
      <c r="AB3" s="99">
        <v>7010.6940000000004</v>
      </c>
      <c r="AC3" s="99">
        <v>7680.0780000000004</v>
      </c>
      <c r="AD3" s="99">
        <v>8485.7489999999998</v>
      </c>
      <c r="AE3" s="99">
        <v>8896.741</v>
      </c>
      <c r="AF3" s="99">
        <v>9385.7440000000006</v>
      </c>
      <c r="AG3" s="99">
        <v>9851.2029999999995</v>
      </c>
      <c r="AH3" s="99">
        <v>10190.762000000001</v>
      </c>
      <c r="AI3" s="99">
        <v>10485.118</v>
      </c>
      <c r="AJ3" s="99">
        <v>10884.084000000001</v>
      </c>
      <c r="AK3" s="99">
        <v>11300.824000000001</v>
      </c>
      <c r="AL3" s="99">
        <v>11821.673000000001</v>
      </c>
      <c r="AM3" s="99">
        <v>12456.768</v>
      </c>
      <c r="AN3" s="99">
        <v>13252.349</v>
      </c>
      <c r="AO3" s="99">
        <v>14119.272000000001</v>
      </c>
      <c r="AP3" s="99">
        <v>15033.3</v>
      </c>
      <c r="AQ3" s="99">
        <v>16001.769</v>
      </c>
      <c r="AR3" s="98">
        <v>1</v>
      </c>
      <c r="AS3" s="100">
        <f t="shared" ref="AS3:BH18" si="1">LN(N3)</f>
        <v>7.6334717741839633</v>
      </c>
      <c r="AT3" s="100">
        <f t="shared" si="1"/>
        <v>7.7535454319208945</v>
      </c>
      <c r="AU3" s="100">
        <f t="shared" si="1"/>
        <v>7.8846416440172655</v>
      </c>
      <c r="AV3" s="100">
        <f t="shared" si="1"/>
        <v>7.9892780365777814</v>
      </c>
      <c r="AW3" s="100">
        <f t="shared" si="1"/>
        <v>8.085991726205858</v>
      </c>
      <c r="AX3" s="100">
        <f t="shared" si="1"/>
        <v>7.9945092009872667</v>
      </c>
      <c r="AY3" s="100">
        <f t="shared" si="1"/>
        <v>8.0978537787300802</v>
      </c>
      <c r="AZ3" s="100">
        <f t="shared" si="1"/>
        <v>8.2460183878860569</v>
      </c>
      <c r="BA3" s="100">
        <f t="shared" si="1"/>
        <v>8.3390347169572525</v>
      </c>
      <c r="BB3" s="100">
        <f t="shared" si="1"/>
        <v>8.4473623975417826</v>
      </c>
      <c r="BC3" s="100">
        <f t="shared" si="1"/>
        <v>8.5070392138284809</v>
      </c>
      <c r="BD3" s="100">
        <f t="shared" si="1"/>
        <v>8.5863367182207728</v>
      </c>
      <c r="BE3" s="100">
        <f t="shared" si="1"/>
        <v>8.6728248882818626</v>
      </c>
      <c r="BF3" s="100">
        <f t="shared" si="1"/>
        <v>8.7657315477503897</v>
      </c>
      <c r="BG3" s="100">
        <f t="shared" si="1"/>
        <v>8.8551919765548508</v>
      </c>
      <c r="BH3" s="100">
        <f t="shared" si="1"/>
        <v>8.9463849823401436</v>
      </c>
      <c r="BI3" s="100">
        <f t="shared" ref="BI3:BQ31" si="2">LN(AD3)</f>
        <v>9.0461434471961457</v>
      </c>
      <c r="BJ3" s="100">
        <f t="shared" si="2"/>
        <v>9.093440308884766</v>
      </c>
      <c r="BK3" s="100">
        <f t="shared" si="2"/>
        <v>9.1469472213180083</v>
      </c>
      <c r="BL3" s="100">
        <f t="shared" si="2"/>
        <v>9.1953488586883267</v>
      </c>
      <c r="BM3" s="100">
        <f t="shared" si="2"/>
        <v>9.2292369026162362</v>
      </c>
      <c r="BN3" s="100">
        <f t="shared" si="2"/>
        <v>9.2577121974453203</v>
      </c>
      <c r="BO3" s="100">
        <f t="shared" si="2"/>
        <v>9.2950568176241823</v>
      </c>
      <c r="BP3" s="100">
        <f t="shared" si="2"/>
        <v>9.3326309223958539</v>
      </c>
      <c r="BQ3" s="100">
        <f t="shared" si="2"/>
        <v>9.3776898207073955</v>
      </c>
    </row>
    <row r="4" spans="1:69" x14ac:dyDescent="0.25">
      <c r="A4" s="1" t="s">
        <v>645</v>
      </c>
      <c r="B4" s="1">
        <v>4620.9859999999999</v>
      </c>
      <c r="C4" s="1">
        <v>5047.2030000000004</v>
      </c>
      <c r="D4" s="1">
        <v>5525.9769999999999</v>
      </c>
      <c r="E4" s="1">
        <v>5861.8879999999999</v>
      </c>
      <c r="F4" s="1">
        <v>6210.3540000000003</v>
      </c>
      <c r="G4" s="1">
        <v>6455.5110000000004</v>
      </c>
      <c r="H4" s="1">
        <v>6399.5320000000002</v>
      </c>
      <c r="I4" s="1">
        <v>6349.8239999999996</v>
      </c>
      <c r="J4" s="1">
        <v>6259.9690000000001</v>
      </c>
      <c r="K4" s="1">
        <v>6649.9970000000003</v>
      </c>
      <c r="L4" s="1">
        <v>6861.6769999999997</v>
      </c>
      <c r="M4" s="1">
        <v>6835.3450000000003</v>
      </c>
      <c r="N4" s="99">
        <v>6933.2359999999999</v>
      </c>
      <c r="O4" s="99">
        <v>6787.9629999999997</v>
      </c>
      <c r="P4" s="99">
        <v>6719.6329999999998</v>
      </c>
      <c r="Q4" s="99">
        <v>6980.5320000000002</v>
      </c>
      <c r="R4" s="99">
        <v>7247.3440000000001</v>
      </c>
      <c r="S4" s="99">
        <v>7329.6130000000003</v>
      </c>
      <c r="T4" s="99">
        <v>7664.9059999999999</v>
      </c>
      <c r="U4" s="99">
        <v>7908.4880000000003</v>
      </c>
      <c r="V4" s="99">
        <v>8246.8960000000006</v>
      </c>
      <c r="W4" s="99">
        <v>8562.1509999999998</v>
      </c>
      <c r="X4" s="99">
        <v>9046.0069999999996</v>
      </c>
      <c r="Y4" s="99">
        <v>9744.57599999999</v>
      </c>
      <c r="Z4" s="99">
        <v>10287.885</v>
      </c>
      <c r="AA4" s="99">
        <v>11078.019</v>
      </c>
      <c r="AB4" s="99">
        <v>11438.082</v>
      </c>
      <c r="AC4" s="99">
        <v>11956.736000000001</v>
      </c>
      <c r="AD4" s="99">
        <v>12214.578</v>
      </c>
      <c r="AE4" s="99">
        <v>12268.116</v>
      </c>
      <c r="AF4" s="99">
        <v>12613.132</v>
      </c>
      <c r="AG4" s="99">
        <v>12970.946</v>
      </c>
      <c r="AH4" s="99">
        <v>13362.567999999999</v>
      </c>
      <c r="AI4" s="99">
        <v>13668.289000000001</v>
      </c>
      <c r="AJ4" s="99">
        <v>14119.540999999999</v>
      </c>
      <c r="AK4" s="99">
        <v>14503.877</v>
      </c>
      <c r="AL4" s="99">
        <v>14857.312</v>
      </c>
      <c r="AM4" s="99">
        <v>15245.83</v>
      </c>
      <c r="AN4" s="99">
        <v>15699.369000000001</v>
      </c>
      <c r="AO4" s="99">
        <v>16213.388000000001</v>
      </c>
      <c r="AP4" s="99">
        <v>16777.262999999999</v>
      </c>
      <c r="AQ4" s="99">
        <v>17410.192999999999</v>
      </c>
      <c r="AR4" s="98">
        <f>AR3+1</f>
        <v>2</v>
      </c>
      <c r="AS4" s="100">
        <f t="shared" si="1"/>
        <v>8.8440819384612208</v>
      </c>
      <c r="AT4" s="100">
        <f t="shared" si="1"/>
        <v>8.8229061755437392</v>
      </c>
      <c r="AU4" s="100">
        <f t="shared" si="1"/>
        <v>8.8127888189306081</v>
      </c>
      <c r="AV4" s="100">
        <f t="shared" si="1"/>
        <v>8.8508804106170356</v>
      </c>
      <c r="AW4" s="100">
        <f t="shared" si="1"/>
        <v>8.8883903359004748</v>
      </c>
      <c r="AX4" s="100">
        <f t="shared" si="1"/>
        <v>8.8996779967611168</v>
      </c>
      <c r="AY4" s="100">
        <f t="shared" si="1"/>
        <v>8.9444075276951658</v>
      </c>
      <c r="AZ4" s="100">
        <f t="shared" si="1"/>
        <v>8.9756918920476476</v>
      </c>
      <c r="BA4" s="100">
        <f t="shared" si="1"/>
        <v>9.0175921661075442</v>
      </c>
      <c r="BB4" s="100">
        <f t="shared" si="1"/>
        <v>9.0551067226157169</v>
      </c>
      <c r="BC4" s="100">
        <f t="shared" si="1"/>
        <v>9.1100787238601733</v>
      </c>
      <c r="BD4" s="100">
        <f t="shared" si="1"/>
        <v>9.1844661015030482</v>
      </c>
      <c r="BE4" s="100">
        <f t="shared" si="1"/>
        <v>9.2387222683433858</v>
      </c>
      <c r="BF4" s="100">
        <f t="shared" si="1"/>
        <v>9.31271815370261</v>
      </c>
      <c r="BG4" s="100">
        <f t="shared" si="1"/>
        <v>9.3447035935350691</v>
      </c>
      <c r="BH4" s="100">
        <f t="shared" si="1"/>
        <v>9.3890500805589969</v>
      </c>
      <c r="BI4" s="100">
        <f t="shared" si="2"/>
        <v>9.410385435407786</v>
      </c>
      <c r="BJ4" s="100">
        <f t="shared" si="2"/>
        <v>9.4147589806834073</v>
      </c>
      <c r="BK4" s="100">
        <f t="shared" si="2"/>
        <v>9.44249377242528</v>
      </c>
      <c r="BL4" s="100">
        <f t="shared" si="2"/>
        <v>9.470467212198864</v>
      </c>
      <c r="BM4" s="100">
        <f t="shared" si="2"/>
        <v>9.5002126441884531</v>
      </c>
      <c r="BN4" s="100">
        <f t="shared" si="2"/>
        <v>9.5228337572902522</v>
      </c>
      <c r="BO4" s="100">
        <f t="shared" si="2"/>
        <v>9.5553150034367142</v>
      </c>
      <c r="BP4" s="100">
        <f t="shared" si="2"/>
        <v>9.5821712719795329</v>
      </c>
      <c r="BQ4" s="100">
        <f t="shared" si="2"/>
        <v>9.6062474136187763</v>
      </c>
    </row>
    <row r="5" spans="1:69" x14ac:dyDescent="0.25">
      <c r="A5" s="1" t="s">
        <v>646</v>
      </c>
      <c r="B5" s="1">
        <v>1782.1790000000001</v>
      </c>
      <c r="C5" s="1">
        <v>1813.825</v>
      </c>
      <c r="D5" s="1">
        <v>1876.7149999999999</v>
      </c>
      <c r="E5" s="1">
        <v>1980.8720000000001</v>
      </c>
      <c r="F5" s="1">
        <v>2118.241</v>
      </c>
      <c r="G5" s="1">
        <v>2007.8389999999999</v>
      </c>
      <c r="H5" s="1">
        <v>2049.174</v>
      </c>
      <c r="I5" s="1">
        <v>2132.768</v>
      </c>
      <c r="J5" s="1">
        <v>2280.9369999999999</v>
      </c>
      <c r="K5" s="1">
        <v>2307.3380000000002</v>
      </c>
      <c r="L5" s="1">
        <v>2250.0659999999998</v>
      </c>
      <c r="M5" s="1">
        <v>2279.62</v>
      </c>
      <c r="N5" s="99">
        <v>2131.5189999999998</v>
      </c>
      <c r="O5" s="99">
        <v>1610.538</v>
      </c>
      <c r="P5" s="99">
        <v>1618.298</v>
      </c>
      <c r="Q5" s="99">
        <v>1844.519</v>
      </c>
      <c r="R5" s="99">
        <v>2070.4580000000001</v>
      </c>
      <c r="S5" s="99">
        <v>2193.2979999999998</v>
      </c>
      <c r="T5" s="99">
        <v>2253.5</v>
      </c>
      <c r="U5" s="99">
        <v>2269.806</v>
      </c>
      <c r="V5" s="99">
        <v>2322.681</v>
      </c>
      <c r="W5" s="99">
        <v>2403.431</v>
      </c>
      <c r="X5" s="99">
        <v>2693.0250000000001</v>
      </c>
      <c r="Y5" s="99">
        <v>2806.66</v>
      </c>
      <c r="Z5" s="99">
        <v>3104.453</v>
      </c>
      <c r="AA5" s="99">
        <v>3679.12</v>
      </c>
      <c r="AB5" s="99">
        <v>4445.1229999999996</v>
      </c>
      <c r="AC5" s="99">
        <v>5431.4759999999997</v>
      </c>
      <c r="AD5" s="99">
        <v>6119.6270000000004</v>
      </c>
      <c r="AE5" s="99">
        <v>6130.9539999999997</v>
      </c>
      <c r="AF5" s="99">
        <v>6230.4210000000003</v>
      </c>
      <c r="AG5" s="99">
        <v>6415.7470000000003</v>
      </c>
      <c r="AH5" s="99">
        <v>6670.6679999999997</v>
      </c>
      <c r="AI5" s="99">
        <v>7030.4170000000004</v>
      </c>
      <c r="AJ5" s="99">
        <v>7271.1</v>
      </c>
      <c r="AK5" s="99">
        <v>7343.8019999999997</v>
      </c>
      <c r="AL5" s="99">
        <v>7380.7929999999997</v>
      </c>
      <c r="AM5" s="99">
        <v>7460.7370000000001</v>
      </c>
      <c r="AN5" s="99">
        <v>7630.8789999999999</v>
      </c>
      <c r="AO5" s="99">
        <v>7844.8050000000003</v>
      </c>
      <c r="AP5" s="99">
        <v>8101.82</v>
      </c>
      <c r="AQ5" s="99">
        <v>8370.848</v>
      </c>
      <c r="AR5" s="98">
        <f t="shared" ref="AR5:AR68" si="3">AR4+1</f>
        <v>3</v>
      </c>
      <c r="AS5" s="100">
        <f t="shared" si="1"/>
        <v>7.6645901500759281</v>
      </c>
      <c r="AT5" s="100">
        <f t="shared" si="1"/>
        <v>7.3843235636496756</v>
      </c>
      <c r="AU5" s="100">
        <f t="shared" si="1"/>
        <v>7.3891302586572793</v>
      </c>
      <c r="AV5" s="100">
        <f t="shared" si="1"/>
        <v>7.5199738178782276</v>
      </c>
      <c r="AW5" s="100">
        <f t="shared" si="1"/>
        <v>7.6355251178245549</v>
      </c>
      <c r="AX5" s="100">
        <f t="shared" si="1"/>
        <v>7.6931616260990028</v>
      </c>
      <c r="AY5" s="100">
        <f t="shared" si="1"/>
        <v>7.7202398421307032</v>
      </c>
      <c r="AZ5" s="100">
        <f t="shared" si="1"/>
        <v>7.7274496442682503</v>
      </c>
      <c r="BA5" s="100">
        <f t="shared" si="1"/>
        <v>7.750477400912926</v>
      </c>
      <c r="BB5" s="100">
        <f t="shared" si="1"/>
        <v>7.7846525787879575</v>
      </c>
      <c r="BC5" s="100">
        <f t="shared" si="1"/>
        <v>7.8984203760956539</v>
      </c>
      <c r="BD5" s="100">
        <f t="shared" si="1"/>
        <v>7.9397504432685295</v>
      </c>
      <c r="BE5" s="100">
        <f t="shared" si="1"/>
        <v>8.0405928113764471</v>
      </c>
      <c r="BF5" s="100">
        <f t="shared" si="1"/>
        <v>8.2104288721319527</v>
      </c>
      <c r="BG5" s="100">
        <f t="shared" si="1"/>
        <v>8.3995628191062117</v>
      </c>
      <c r="BH5" s="100">
        <f t="shared" si="1"/>
        <v>8.5999661991951672</v>
      </c>
      <c r="BI5" s="100">
        <f t="shared" si="2"/>
        <v>8.7192564259365657</v>
      </c>
      <c r="BJ5" s="100">
        <f t="shared" si="2"/>
        <v>8.7211056448801951</v>
      </c>
      <c r="BK5" s="100">
        <f t="shared" si="2"/>
        <v>8.7371991857423073</v>
      </c>
      <c r="BL5" s="100">
        <f t="shared" si="2"/>
        <v>8.7665107161005338</v>
      </c>
      <c r="BM5" s="100">
        <f t="shared" si="2"/>
        <v>8.8054752838200372</v>
      </c>
      <c r="BN5" s="100">
        <f t="shared" si="2"/>
        <v>8.8580013002574631</v>
      </c>
      <c r="BO5" s="100">
        <f t="shared" si="2"/>
        <v>8.8916628658218819</v>
      </c>
      <c r="BP5" s="100">
        <f t="shared" si="2"/>
        <v>8.9016119711525636</v>
      </c>
      <c r="BQ5" s="100">
        <f t="shared" si="2"/>
        <v>8.9066363643964301</v>
      </c>
    </row>
    <row r="6" spans="1:69" x14ac:dyDescent="0.25">
      <c r="A6" s="1" t="s">
        <v>647</v>
      </c>
      <c r="B6" s="1">
        <v>4044.06</v>
      </c>
      <c r="C6" s="1">
        <v>4605.3069999999998</v>
      </c>
      <c r="D6" s="1">
        <v>4900.2089999999998</v>
      </c>
      <c r="E6" s="1">
        <v>5490.66</v>
      </c>
      <c r="F6" s="1">
        <v>6378.87</v>
      </c>
      <c r="G6" s="1">
        <v>7197.6379999999999</v>
      </c>
      <c r="H6" s="1">
        <v>8087.0529999999999</v>
      </c>
      <c r="I6" s="1">
        <v>9042.8709999999901</v>
      </c>
      <c r="J6" s="1">
        <v>10015.825000000001</v>
      </c>
      <c r="K6" s="1">
        <v>11141.08</v>
      </c>
      <c r="L6" s="1">
        <v>11884.212</v>
      </c>
      <c r="M6" s="1">
        <v>12503.687</v>
      </c>
      <c r="N6" s="99">
        <v>12708.385</v>
      </c>
      <c r="O6" s="99">
        <v>13419.718000000001</v>
      </c>
      <c r="P6" s="99">
        <v>14207.043</v>
      </c>
      <c r="Q6" s="99">
        <v>13408.386</v>
      </c>
      <c r="R6" s="99">
        <v>14094.779</v>
      </c>
      <c r="S6" s="99">
        <v>14786.351000000001</v>
      </c>
      <c r="T6" s="99">
        <v>15300.404</v>
      </c>
      <c r="U6" s="99">
        <v>15826.268</v>
      </c>
      <c r="V6" s="99">
        <v>16393.021000000001</v>
      </c>
      <c r="W6" s="99">
        <v>15759.516</v>
      </c>
      <c r="X6" s="99">
        <v>16232.333000000001</v>
      </c>
      <c r="Y6" s="99">
        <v>17314.393</v>
      </c>
      <c r="Z6" s="99">
        <v>18170.8</v>
      </c>
      <c r="AA6" s="99">
        <v>19894.494999999999</v>
      </c>
      <c r="AB6" s="99">
        <v>22867.218000000001</v>
      </c>
      <c r="AC6" s="99">
        <v>24867.998</v>
      </c>
      <c r="AD6" s="99">
        <v>25472.846000000001</v>
      </c>
      <c r="AE6" s="99">
        <v>22684.761999999999</v>
      </c>
      <c r="AF6" s="99">
        <v>20780.138999999999</v>
      </c>
      <c r="AG6" s="99">
        <v>20591.763999999999</v>
      </c>
      <c r="AH6" s="99">
        <v>21496.718000000001</v>
      </c>
      <c r="AI6" s="99">
        <v>21946.913</v>
      </c>
      <c r="AJ6" s="99">
        <v>22998.25</v>
      </c>
      <c r="AK6" s="99">
        <v>23475.690999999999</v>
      </c>
      <c r="AL6" s="99">
        <v>23922.37</v>
      </c>
      <c r="AM6" s="99">
        <v>24570.371999999999</v>
      </c>
      <c r="AN6" s="99">
        <v>25473.705999999998</v>
      </c>
      <c r="AO6" s="99">
        <v>26438.083999999999</v>
      </c>
      <c r="AP6" s="99">
        <v>27421.789000000001</v>
      </c>
      <c r="AQ6" s="99">
        <v>28435.555</v>
      </c>
      <c r="AR6" s="98">
        <f t="shared" si="3"/>
        <v>4</v>
      </c>
      <c r="AS6" s="100">
        <f t="shared" si="1"/>
        <v>9.4500172908071089</v>
      </c>
      <c r="AT6" s="100">
        <f t="shared" si="1"/>
        <v>9.5044803968920721</v>
      </c>
      <c r="AU6" s="100">
        <f t="shared" si="1"/>
        <v>9.5614931065444875</v>
      </c>
      <c r="AV6" s="100">
        <f t="shared" si="1"/>
        <v>9.5036356110902922</v>
      </c>
      <c r="AW6" s="100">
        <f t="shared" si="1"/>
        <v>9.5535597241063837</v>
      </c>
      <c r="AX6" s="100">
        <f t="shared" si="1"/>
        <v>9.6014598045070034</v>
      </c>
      <c r="AY6" s="100">
        <f t="shared" si="1"/>
        <v>9.6356345122606726</v>
      </c>
      <c r="AZ6" s="100">
        <f t="shared" si="1"/>
        <v>9.6694263701847358</v>
      </c>
      <c r="BA6" s="100">
        <f t="shared" si="1"/>
        <v>9.7046109744602234</v>
      </c>
      <c r="BB6" s="100">
        <f t="shared" si="1"/>
        <v>9.6651996522803891</v>
      </c>
      <c r="BC6" s="100">
        <f t="shared" si="1"/>
        <v>9.6947603963272559</v>
      </c>
      <c r="BD6" s="100">
        <f t="shared" si="1"/>
        <v>9.7592933999124778</v>
      </c>
      <c r="BE6" s="100">
        <f t="shared" si="1"/>
        <v>9.8075711890395869</v>
      </c>
      <c r="BF6" s="100">
        <f t="shared" si="1"/>
        <v>9.8981983392767425</v>
      </c>
      <c r="BG6" s="100">
        <f t="shared" si="1"/>
        <v>10.037459635542378</v>
      </c>
      <c r="BH6" s="100">
        <f t="shared" si="1"/>
        <v>10.121337034964583</v>
      </c>
      <c r="BI6" s="100">
        <f t="shared" si="2"/>
        <v>10.145368301032271</v>
      </c>
      <c r="BJ6" s="100">
        <f t="shared" si="2"/>
        <v>10.029448700528812</v>
      </c>
      <c r="BK6" s="100">
        <f t="shared" si="2"/>
        <v>9.9417529537550049</v>
      </c>
      <c r="BL6" s="100">
        <f t="shared" si="2"/>
        <v>9.9326464690087715</v>
      </c>
      <c r="BM6" s="100">
        <f t="shared" si="2"/>
        <v>9.9756555513005889</v>
      </c>
      <c r="BN6" s="100">
        <f t="shared" si="2"/>
        <v>9.9963817707996814</v>
      </c>
      <c r="BO6" s="100">
        <f t="shared" si="2"/>
        <v>10.043173405060006</v>
      </c>
      <c r="BP6" s="100">
        <f t="shared" si="2"/>
        <v>10.063720739213</v>
      </c>
      <c r="BQ6" s="100">
        <f t="shared" si="2"/>
        <v>10.082569283424</v>
      </c>
    </row>
    <row r="7" spans="1:69" x14ac:dyDescent="0.25">
      <c r="A7" s="1" t="s">
        <v>648</v>
      </c>
      <c r="B7" s="1">
        <v>6282.1</v>
      </c>
      <c r="C7" s="1">
        <v>6360.3739999999998</v>
      </c>
      <c r="D7" s="1">
        <v>6433.7709999999997</v>
      </c>
      <c r="E7" s="1">
        <v>6840.4719999999998</v>
      </c>
      <c r="F7" s="1">
        <v>7103.8620000000001</v>
      </c>
      <c r="G7" s="1">
        <v>6706.95</v>
      </c>
      <c r="H7" s="1">
        <v>7238.076</v>
      </c>
      <c r="I7" s="1">
        <v>7524.8329999999996</v>
      </c>
      <c r="J7" s="1">
        <v>7543.6530000000002</v>
      </c>
      <c r="K7" s="1">
        <v>7198.6570000000002</v>
      </c>
      <c r="L7" s="1">
        <v>7213.3710000000001</v>
      </c>
      <c r="M7" s="1">
        <v>8126.0280000000002</v>
      </c>
      <c r="N7" s="99">
        <v>9043.848</v>
      </c>
      <c r="O7" s="99">
        <v>9693.4869999999901</v>
      </c>
      <c r="P7" s="99">
        <v>10344.716</v>
      </c>
      <c r="Q7" s="99">
        <v>10134.312</v>
      </c>
      <c r="R7" s="99">
        <v>10760.72</v>
      </c>
      <c r="S7" s="99">
        <v>11696.853999999999</v>
      </c>
      <c r="T7" s="99">
        <v>12142.249</v>
      </c>
      <c r="U7" s="99">
        <v>11782.050999999999</v>
      </c>
      <c r="V7" s="99">
        <v>11829.834999999999</v>
      </c>
      <c r="W7" s="99">
        <v>11450.107</v>
      </c>
      <c r="X7" s="99">
        <v>10260.037</v>
      </c>
      <c r="Y7" s="99">
        <v>11282.892</v>
      </c>
      <c r="Z7" s="99">
        <v>12522.148999999999</v>
      </c>
      <c r="AA7" s="99">
        <v>13983.602999999999</v>
      </c>
      <c r="AB7" s="99">
        <v>15468.733</v>
      </c>
      <c r="AC7" s="99">
        <v>16977.25</v>
      </c>
      <c r="AD7" s="99">
        <v>17667.830000000002</v>
      </c>
      <c r="AE7" s="99">
        <v>17638.359</v>
      </c>
      <c r="AF7" s="99">
        <v>19227.994999999999</v>
      </c>
      <c r="AG7" s="99">
        <v>21026.897000000001</v>
      </c>
      <c r="AH7" s="99">
        <v>21341.903999999999</v>
      </c>
      <c r="AI7" s="99">
        <v>22067.289000000001</v>
      </c>
      <c r="AJ7" s="99">
        <v>22299.257000000001</v>
      </c>
      <c r="AK7" s="99">
        <v>22553.581999999999</v>
      </c>
      <c r="AL7" s="99">
        <v>22303.205000000002</v>
      </c>
      <c r="AM7" s="99">
        <v>22984.62</v>
      </c>
      <c r="AN7" s="99">
        <v>23868.807000000001</v>
      </c>
      <c r="AO7" s="99">
        <v>24777.97</v>
      </c>
      <c r="AP7" s="99">
        <v>25704.962</v>
      </c>
      <c r="AQ7" s="99">
        <v>26689.317999999999</v>
      </c>
      <c r="AR7" s="98">
        <f t="shared" si="3"/>
        <v>5</v>
      </c>
      <c r="AS7" s="100">
        <f t="shared" si="1"/>
        <v>9.1098400265339361</v>
      </c>
      <c r="AT7" s="100">
        <f t="shared" si="1"/>
        <v>9.1792094956734971</v>
      </c>
      <c r="AU7" s="100">
        <f t="shared" si="1"/>
        <v>9.2442311369270218</v>
      </c>
      <c r="AV7" s="100">
        <f t="shared" si="1"/>
        <v>9.2236821730101255</v>
      </c>
      <c r="AW7" s="100">
        <f t="shared" si="1"/>
        <v>9.2836577459752423</v>
      </c>
      <c r="AX7" s="100">
        <f t="shared" si="1"/>
        <v>9.3670751957398597</v>
      </c>
      <c r="AY7" s="100">
        <f t="shared" si="1"/>
        <v>9.4044463028100367</v>
      </c>
      <c r="AZ7" s="100">
        <f t="shared" si="1"/>
        <v>9.3743325507091679</v>
      </c>
      <c r="BA7" s="100">
        <f t="shared" si="1"/>
        <v>9.3783800092842924</v>
      </c>
      <c r="BB7" s="100">
        <f t="shared" si="1"/>
        <v>9.3457543539168881</v>
      </c>
      <c r="BC7" s="100">
        <f t="shared" si="1"/>
        <v>9.2360117249560751</v>
      </c>
      <c r="BD7" s="100">
        <f t="shared" si="1"/>
        <v>9.3310428751702741</v>
      </c>
      <c r="BE7" s="100">
        <f t="shared" si="1"/>
        <v>9.4352542752921202</v>
      </c>
      <c r="BF7" s="100">
        <f t="shared" si="1"/>
        <v>9.5456407079042247</v>
      </c>
      <c r="BG7" s="100">
        <f t="shared" si="1"/>
        <v>9.646576039760598</v>
      </c>
      <c r="BH7" s="100">
        <f t="shared" si="1"/>
        <v>9.7396294915077117</v>
      </c>
      <c r="BI7" s="100">
        <f t="shared" si="2"/>
        <v>9.7795007507547993</v>
      </c>
      <c r="BJ7" s="100">
        <f t="shared" si="2"/>
        <v>9.7778312980225994</v>
      </c>
      <c r="BK7" s="100">
        <f t="shared" si="2"/>
        <v>9.8641225689763719</v>
      </c>
      <c r="BL7" s="100">
        <f t="shared" si="2"/>
        <v>9.9535577066925569</v>
      </c>
      <c r="BM7" s="100">
        <f t="shared" si="2"/>
        <v>9.9684277429937751</v>
      </c>
      <c r="BN7" s="100">
        <f t="shared" si="2"/>
        <v>10.001851655276228</v>
      </c>
      <c r="BO7" s="100">
        <f t="shared" si="2"/>
        <v>10.01230863850749</v>
      </c>
      <c r="BP7" s="100">
        <f t="shared" si="2"/>
        <v>10.023649179322627</v>
      </c>
      <c r="BQ7" s="100">
        <f t="shared" si="2"/>
        <v>10.012485669094291</v>
      </c>
    </row>
    <row r="8" spans="1:69" x14ac:dyDescent="0.25">
      <c r="A8" s="1" t="s">
        <v>649</v>
      </c>
      <c r="N8" s="99">
        <v>1416.2670000000001</v>
      </c>
      <c r="O8" s="99">
        <v>1275.7639999999999</v>
      </c>
      <c r="P8" s="99">
        <v>1406.6679999999999</v>
      </c>
      <c r="Q8" s="99">
        <v>1585.0809999999999</v>
      </c>
      <c r="R8" s="99">
        <v>1724.2170000000001</v>
      </c>
      <c r="S8" s="99">
        <v>1830.4659999999999</v>
      </c>
      <c r="T8" s="99">
        <v>1985.3330000000001</v>
      </c>
      <c r="U8" s="99">
        <v>2093.078</v>
      </c>
      <c r="V8" s="99">
        <v>2273.346</v>
      </c>
      <c r="W8" s="99">
        <v>2561.94</v>
      </c>
      <c r="X8" s="99">
        <v>2996.2330000000002</v>
      </c>
      <c r="Y8" s="99">
        <v>3496.8719999999998</v>
      </c>
      <c r="Z8" s="99">
        <v>3982.4189999999999</v>
      </c>
      <c r="AA8" s="99">
        <v>4721.8490000000002</v>
      </c>
      <c r="AB8" s="99">
        <v>5527.6419999999998</v>
      </c>
      <c r="AC8" s="99">
        <v>6476.5469999999996</v>
      </c>
      <c r="AD8" s="99">
        <v>7086.0879999999997</v>
      </c>
      <c r="AE8" s="99">
        <v>6150.25</v>
      </c>
      <c r="AF8" s="99">
        <v>6383.84</v>
      </c>
      <c r="AG8" s="99">
        <v>6821.8339999999998</v>
      </c>
      <c r="AH8" s="99">
        <v>7418.098</v>
      </c>
      <c r="AI8" s="99">
        <v>7761.6769999999997</v>
      </c>
      <c r="AJ8" s="99">
        <v>8153.6109999999999</v>
      </c>
      <c r="AK8" s="99">
        <v>8467.9490000000005</v>
      </c>
      <c r="AL8" s="99">
        <v>8711.56</v>
      </c>
      <c r="AM8" s="99">
        <v>9051.875</v>
      </c>
      <c r="AN8" s="99">
        <v>9512.5490000000009</v>
      </c>
      <c r="AO8" s="99">
        <v>10055.781000000001</v>
      </c>
      <c r="AP8" s="99">
        <v>10623.379000000001</v>
      </c>
      <c r="AQ8" s="99">
        <v>11274.638999999999</v>
      </c>
      <c r="AR8" s="98">
        <f t="shared" si="3"/>
        <v>6</v>
      </c>
      <c r="AS8" s="100">
        <f t="shared" si="1"/>
        <v>7.2557798158006248</v>
      </c>
      <c r="AT8" s="100">
        <f t="shared" si="1"/>
        <v>7.1513004938207674</v>
      </c>
      <c r="AU8" s="100">
        <f t="shared" si="1"/>
        <v>7.248979066228797</v>
      </c>
      <c r="AV8" s="100">
        <f t="shared" si="1"/>
        <v>7.3683907891065576</v>
      </c>
      <c r="AW8" s="100">
        <f t="shared" si="1"/>
        <v>7.4525283133722713</v>
      </c>
      <c r="AX8" s="100">
        <f t="shared" si="1"/>
        <v>7.5123258582277233</v>
      </c>
      <c r="AY8" s="100">
        <f t="shared" si="1"/>
        <v>7.5935419372378581</v>
      </c>
      <c r="AZ8" s="100">
        <f t="shared" si="1"/>
        <v>7.6463909888323442</v>
      </c>
      <c r="BA8" s="100">
        <f t="shared" si="1"/>
        <v>7.7290080340013825</v>
      </c>
      <c r="BB8" s="100">
        <f t="shared" si="1"/>
        <v>7.8485200629786984</v>
      </c>
      <c r="BC8" s="100">
        <f t="shared" si="1"/>
        <v>8.0051111119736333</v>
      </c>
      <c r="BD8" s="100">
        <f t="shared" si="1"/>
        <v>8.1596241335910751</v>
      </c>
      <c r="BE8" s="100">
        <f t="shared" si="1"/>
        <v>8.2896447025943125</v>
      </c>
      <c r="BF8" s="100">
        <f t="shared" si="1"/>
        <v>8.4599557391587172</v>
      </c>
      <c r="BG8" s="100">
        <f t="shared" si="1"/>
        <v>8.6175166021347778</v>
      </c>
      <c r="BH8" s="100">
        <f t="shared" si="1"/>
        <v>8.7759427769500782</v>
      </c>
      <c r="BI8" s="100">
        <f t="shared" si="2"/>
        <v>8.8658887042023817</v>
      </c>
      <c r="BJ8" s="100">
        <f t="shared" si="2"/>
        <v>8.7242480103808617</v>
      </c>
      <c r="BK8" s="100">
        <f t="shared" si="2"/>
        <v>8.7615250761589287</v>
      </c>
      <c r="BL8" s="100">
        <f t="shared" si="2"/>
        <v>8.8278836296423737</v>
      </c>
      <c r="BM8" s="100">
        <f t="shared" si="2"/>
        <v>8.9116779690703858</v>
      </c>
      <c r="BN8" s="100">
        <f t="shared" si="2"/>
        <v>8.9569536980766635</v>
      </c>
      <c r="BO8" s="100">
        <f t="shared" si="2"/>
        <v>9.0062161755941563</v>
      </c>
      <c r="BP8" s="100">
        <f t="shared" si="2"/>
        <v>9.0440436095630243</v>
      </c>
      <c r="BQ8" s="100">
        <f t="shared" si="2"/>
        <v>9.0724061582868689</v>
      </c>
    </row>
    <row r="9" spans="1:69" x14ac:dyDescent="0.25">
      <c r="A9" s="1" t="s">
        <v>650</v>
      </c>
      <c r="B9" s="1">
        <v>10437.282999999999</v>
      </c>
      <c r="C9" s="1">
        <v>11695.225</v>
      </c>
      <c r="D9" s="1">
        <v>12225.65</v>
      </c>
      <c r="E9" s="1">
        <v>12489.102000000001</v>
      </c>
      <c r="F9" s="1">
        <v>13583.011</v>
      </c>
      <c r="G9" s="1">
        <v>14574.937</v>
      </c>
      <c r="H9" s="1">
        <v>15007.96</v>
      </c>
      <c r="I9" s="1">
        <v>15892.138999999999</v>
      </c>
      <c r="J9" s="1">
        <v>16847.487000000001</v>
      </c>
      <c r="K9" s="1">
        <v>18037.705999999998</v>
      </c>
      <c r="L9" s="1">
        <v>18730.129000000001</v>
      </c>
      <c r="M9" s="1">
        <v>18911.018</v>
      </c>
      <c r="N9" s="99">
        <v>19653.585999999999</v>
      </c>
      <c r="O9" s="99">
        <v>20726.576000000001</v>
      </c>
      <c r="P9" s="99">
        <v>21982.668000000001</v>
      </c>
      <c r="Q9" s="99">
        <v>22818.642</v>
      </c>
      <c r="R9" s="99">
        <v>23951.317999999999</v>
      </c>
      <c r="S9" s="99">
        <v>25163.649000000001</v>
      </c>
      <c r="T9" s="99">
        <v>26340.424999999999</v>
      </c>
      <c r="U9" s="99">
        <v>27580.171999999999</v>
      </c>
      <c r="V9" s="99">
        <v>28768.697</v>
      </c>
      <c r="W9" s="99">
        <v>29774.584999999999</v>
      </c>
      <c r="X9" s="99">
        <v>31100.271000000001</v>
      </c>
      <c r="Y9" s="99">
        <v>32296.82</v>
      </c>
      <c r="Z9" s="99">
        <v>34156.004999999997</v>
      </c>
      <c r="AA9" s="99">
        <v>35903.629000000001</v>
      </c>
      <c r="AB9" s="99">
        <v>37421.536999999997</v>
      </c>
      <c r="AC9" s="99">
        <v>39399.197999999997</v>
      </c>
      <c r="AD9" s="99">
        <v>40345.086000000003</v>
      </c>
      <c r="AE9" s="99">
        <v>40629.714</v>
      </c>
      <c r="AF9" s="99">
        <v>41488.612999999998</v>
      </c>
      <c r="AG9" s="99">
        <v>42807.360000000001</v>
      </c>
      <c r="AH9" s="99">
        <v>44352.552000000003</v>
      </c>
      <c r="AI9" s="99">
        <v>45272.108</v>
      </c>
      <c r="AJ9" s="99">
        <v>46562.404999999999</v>
      </c>
      <c r="AK9" s="99">
        <v>47389.142</v>
      </c>
      <c r="AL9" s="99">
        <v>48196.008000000002</v>
      </c>
      <c r="AM9" s="99">
        <v>49481.870999999999</v>
      </c>
      <c r="AN9" s="99">
        <v>51158.724000000002</v>
      </c>
      <c r="AO9" s="99">
        <v>52919.682000000001</v>
      </c>
      <c r="AP9" s="99">
        <v>54644.813999999998</v>
      </c>
      <c r="AQ9" s="99">
        <v>56407.733</v>
      </c>
      <c r="AR9" s="98">
        <f t="shared" si="3"/>
        <v>7</v>
      </c>
      <c r="AS9" s="100">
        <f t="shared" si="1"/>
        <v>9.8860150942861456</v>
      </c>
      <c r="AT9" s="100">
        <f t="shared" si="1"/>
        <v>9.9391720205381553</v>
      </c>
      <c r="AU9" s="100">
        <f t="shared" si="1"/>
        <v>9.9980096036668069</v>
      </c>
      <c r="AV9" s="100">
        <f t="shared" si="1"/>
        <v>10.035333112442871</v>
      </c>
      <c r="AW9" s="100">
        <f t="shared" si="1"/>
        <v>10.083778632640135</v>
      </c>
      <c r="AX9" s="100">
        <f t="shared" si="1"/>
        <v>10.133155732094785</v>
      </c>
      <c r="AY9" s="100">
        <f t="shared" si="1"/>
        <v>10.178860110322759</v>
      </c>
      <c r="AZ9" s="100">
        <f t="shared" si="1"/>
        <v>10.224852387731037</v>
      </c>
      <c r="BA9" s="100">
        <f t="shared" si="1"/>
        <v>10.267043165287079</v>
      </c>
      <c r="BB9" s="100">
        <f t="shared" si="1"/>
        <v>10.301410456259029</v>
      </c>
      <c r="BC9" s="100">
        <f t="shared" si="1"/>
        <v>10.344971811955727</v>
      </c>
      <c r="BD9" s="100">
        <f t="shared" si="1"/>
        <v>10.382724052351646</v>
      </c>
      <c r="BE9" s="100">
        <f t="shared" si="1"/>
        <v>10.438693691414651</v>
      </c>
      <c r="BF9" s="100">
        <f t="shared" si="1"/>
        <v>10.488593655718464</v>
      </c>
      <c r="BG9" s="100">
        <f t="shared" si="1"/>
        <v>10.530001673276377</v>
      </c>
      <c r="BH9" s="100">
        <f t="shared" si="1"/>
        <v>10.581500739748904</v>
      </c>
      <c r="BI9" s="100">
        <f t="shared" si="2"/>
        <v>10.605224881895158</v>
      </c>
      <c r="BJ9" s="100">
        <f t="shared" si="2"/>
        <v>10.612254949823352</v>
      </c>
      <c r="BK9" s="100">
        <f t="shared" si="2"/>
        <v>10.633174283026021</v>
      </c>
      <c r="BL9" s="100">
        <f t="shared" si="2"/>
        <v>10.664465329402834</v>
      </c>
      <c r="BM9" s="100">
        <f t="shared" si="2"/>
        <v>10.699925528359572</v>
      </c>
      <c r="BN9" s="100">
        <f t="shared" si="2"/>
        <v>10.720446404400006</v>
      </c>
      <c r="BO9" s="100">
        <f t="shared" si="2"/>
        <v>10.748548734851378</v>
      </c>
      <c r="BP9" s="100">
        <f t="shared" si="2"/>
        <v>10.766148409712274</v>
      </c>
      <c r="BQ9" s="100">
        <f t="shared" si="2"/>
        <v>10.783031475032033</v>
      </c>
    </row>
    <row r="10" spans="1:69" x14ac:dyDescent="0.25">
      <c r="A10" s="1" t="s">
        <v>651</v>
      </c>
      <c r="B10" s="1">
        <v>11201.815000000001</v>
      </c>
      <c r="C10" s="1">
        <v>12210.989</v>
      </c>
      <c r="D10" s="1">
        <v>13199.46</v>
      </c>
      <c r="E10" s="1">
        <v>14146.934999999999</v>
      </c>
      <c r="F10" s="1">
        <v>14696.02</v>
      </c>
      <c r="G10" s="1">
        <v>15496.074000000001</v>
      </c>
      <c r="H10" s="1">
        <v>16161.601000000001</v>
      </c>
      <c r="I10" s="1">
        <v>16830.154999999999</v>
      </c>
      <c r="J10" s="1">
        <v>17564.353999999999</v>
      </c>
      <c r="K10" s="1">
        <v>18911.718000000001</v>
      </c>
      <c r="L10" s="1">
        <v>20328.261999999999</v>
      </c>
      <c r="M10" s="1">
        <v>21541.537</v>
      </c>
      <c r="N10" s="99">
        <v>22240.075000000001</v>
      </c>
      <c r="O10" s="99">
        <v>22646.346000000001</v>
      </c>
      <c r="P10" s="99">
        <v>23545.919000000002</v>
      </c>
      <c r="Q10" s="99">
        <v>24632.3</v>
      </c>
      <c r="R10" s="99">
        <v>25652.403999999999</v>
      </c>
      <c r="S10" s="99">
        <v>26627.100999999999</v>
      </c>
      <c r="T10" s="99">
        <v>27852.898000000001</v>
      </c>
      <c r="U10" s="99">
        <v>29252.545999999998</v>
      </c>
      <c r="V10" s="99">
        <v>30849.743999999999</v>
      </c>
      <c r="W10" s="99">
        <v>31904.400000000001</v>
      </c>
      <c r="X10" s="99">
        <v>32756.205999999998</v>
      </c>
      <c r="Y10" s="99">
        <v>33509.470999999998</v>
      </c>
      <c r="Z10" s="99">
        <v>35178.858</v>
      </c>
      <c r="AA10" s="99">
        <v>36822.053999999996</v>
      </c>
      <c r="AB10" s="99">
        <v>38973.879999999997</v>
      </c>
      <c r="AC10" s="99">
        <v>41316.29</v>
      </c>
      <c r="AD10" s="99">
        <v>42649.851000000002</v>
      </c>
      <c r="AE10" s="99">
        <v>41207.214</v>
      </c>
      <c r="AF10" s="99">
        <v>42430.637000000002</v>
      </c>
      <c r="AG10" s="99">
        <v>44397.116999999998</v>
      </c>
      <c r="AH10" s="99">
        <v>45379.116000000002</v>
      </c>
      <c r="AI10" s="99">
        <v>46027.254999999997</v>
      </c>
      <c r="AJ10" s="99">
        <v>46640.267</v>
      </c>
      <c r="AK10" s="99">
        <v>47249.894</v>
      </c>
      <c r="AL10" s="99">
        <v>48098.233999999997</v>
      </c>
      <c r="AM10" s="99">
        <v>49237.146000000001</v>
      </c>
      <c r="AN10" s="99">
        <v>50665.553999999996</v>
      </c>
      <c r="AO10" s="99">
        <v>52123.667000000001</v>
      </c>
      <c r="AP10" s="99">
        <v>53581.985999999997</v>
      </c>
      <c r="AQ10" s="99">
        <v>55054.65</v>
      </c>
      <c r="AR10" s="98">
        <f t="shared" si="3"/>
        <v>8</v>
      </c>
      <c r="AS10" s="100">
        <f t="shared" si="1"/>
        <v>10.00965112066099</v>
      </c>
      <c r="AT10" s="100">
        <f t="shared" si="1"/>
        <v>10.027753793393671</v>
      </c>
      <c r="AU10" s="100">
        <f t="shared" si="1"/>
        <v>10.066707793557478</v>
      </c>
      <c r="AV10" s="100">
        <f t="shared" si="1"/>
        <v>10.111813868809156</v>
      </c>
      <c r="AW10" s="100">
        <f t="shared" si="1"/>
        <v>10.152392569404052</v>
      </c>
      <c r="AX10" s="100">
        <f t="shared" si="1"/>
        <v>10.189684810696555</v>
      </c>
      <c r="AY10" s="100">
        <f t="shared" si="1"/>
        <v>10.234692297392458</v>
      </c>
      <c r="AZ10" s="100">
        <f t="shared" si="1"/>
        <v>10.283721891607046</v>
      </c>
      <c r="BA10" s="100">
        <f t="shared" si="1"/>
        <v>10.336883731081924</v>
      </c>
      <c r="BB10" s="100">
        <f t="shared" si="1"/>
        <v>10.370499210295808</v>
      </c>
      <c r="BC10" s="100">
        <f t="shared" si="1"/>
        <v>10.39684771929447</v>
      </c>
      <c r="BD10" s="100">
        <f t="shared" si="1"/>
        <v>10.419583394274312</v>
      </c>
      <c r="BE10" s="100">
        <f t="shared" si="1"/>
        <v>10.468200556138735</v>
      </c>
      <c r="BF10" s="100">
        <f t="shared" si="1"/>
        <v>10.51385223813066</v>
      </c>
      <c r="BG10" s="100">
        <f t="shared" si="1"/>
        <v>10.570646957143612</v>
      </c>
      <c r="BH10" s="100">
        <f t="shared" si="1"/>
        <v>10.629012132174404</v>
      </c>
      <c r="BI10" s="100">
        <f t="shared" si="2"/>
        <v>10.660779059361554</v>
      </c>
      <c r="BJ10" s="100">
        <f t="shared" si="2"/>
        <v>10.62636861709729</v>
      </c>
      <c r="BK10" s="100">
        <f t="shared" si="2"/>
        <v>10.655625951046204</v>
      </c>
      <c r="BL10" s="100">
        <f t="shared" si="2"/>
        <v>10.700929813879682</v>
      </c>
      <c r="BM10" s="100">
        <f t="shared" si="2"/>
        <v>10.722807278196983</v>
      </c>
      <c r="BN10" s="100">
        <f t="shared" si="2"/>
        <v>10.736989000012409</v>
      </c>
      <c r="BO10" s="100">
        <f t="shared" si="2"/>
        <v>10.750219545707816</v>
      </c>
      <c r="BP10" s="100">
        <f t="shared" si="2"/>
        <v>10.763205689533129</v>
      </c>
      <c r="BQ10" s="100">
        <f t="shared" si="2"/>
        <v>10.781000740243119</v>
      </c>
    </row>
    <row r="11" spans="1:69" x14ac:dyDescent="0.25">
      <c r="A11" s="1" t="s">
        <v>652</v>
      </c>
      <c r="N11" s="99">
        <v>4558.2669999999998</v>
      </c>
      <c r="O11" s="99">
        <v>3575.2530000000002</v>
      </c>
      <c r="P11" s="99">
        <v>2890.5509999999999</v>
      </c>
      <c r="Q11" s="99">
        <v>2523.5070000000001</v>
      </c>
      <c r="R11" s="99">
        <v>2622.105</v>
      </c>
      <c r="S11" s="99">
        <v>2876.1489999999999</v>
      </c>
      <c r="T11" s="99">
        <v>3052.7979999999998</v>
      </c>
      <c r="U11" s="99">
        <v>3408.3690000000001</v>
      </c>
      <c r="V11" s="99">
        <v>3647.1179999999999</v>
      </c>
      <c r="W11" s="99">
        <v>3926.4769999999999</v>
      </c>
      <c r="X11" s="99">
        <v>4262.1210000000001</v>
      </c>
      <c r="Y11" s="99">
        <v>4748.6189999999997</v>
      </c>
      <c r="Z11" s="99">
        <v>5317.0370000000003</v>
      </c>
      <c r="AA11" s="99">
        <v>6860.6040000000003</v>
      </c>
      <c r="AB11" s="99">
        <v>9407.4979999999996</v>
      </c>
      <c r="AC11" s="99">
        <v>11942.263000000001</v>
      </c>
      <c r="AD11" s="99">
        <v>13347.833000000001</v>
      </c>
      <c r="AE11" s="99">
        <v>14568.159</v>
      </c>
      <c r="AF11" s="99">
        <v>15354.585999999999</v>
      </c>
      <c r="AG11" s="99">
        <v>15561.817999999999</v>
      </c>
      <c r="AH11" s="99">
        <v>16062.834000000001</v>
      </c>
      <c r="AI11" s="99">
        <v>17134.988000000001</v>
      </c>
      <c r="AJ11" s="99">
        <v>17762.043000000001</v>
      </c>
      <c r="AK11" s="99">
        <v>17993.433000000001</v>
      </c>
      <c r="AL11" s="99">
        <v>17486.510999999999</v>
      </c>
      <c r="AM11" s="99">
        <v>17761.013999999999</v>
      </c>
      <c r="AN11" s="99">
        <v>18373.816999999999</v>
      </c>
      <c r="AO11" s="99">
        <v>19045.259999999998</v>
      </c>
      <c r="AP11" s="99">
        <v>19760.804</v>
      </c>
      <c r="AQ11" s="99">
        <v>20359.987000000001</v>
      </c>
      <c r="AR11" s="98">
        <f t="shared" si="3"/>
        <v>9</v>
      </c>
      <c r="AS11" s="100">
        <f t="shared" si="1"/>
        <v>8.4246977864138124</v>
      </c>
      <c r="AT11" s="100">
        <f t="shared" si="1"/>
        <v>8.1817912218548532</v>
      </c>
      <c r="AU11" s="100">
        <f t="shared" si="1"/>
        <v>7.9692024203731044</v>
      </c>
      <c r="AV11" s="100">
        <f t="shared" si="1"/>
        <v>7.8334048797015736</v>
      </c>
      <c r="AW11" s="100">
        <f t="shared" si="1"/>
        <v>7.8717327092884251</v>
      </c>
      <c r="AX11" s="100">
        <f t="shared" si="1"/>
        <v>7.9642075255657048</v>
      </c>
      <c r="AY11" s="100">
        <f t="shared" si="1"/>
        <v>8.0238138261174843</v>
      </c>
      <c r="AZ11" s="100">
        <f t="shared" si="1"/>
        <v>8.1339891567358169</v>
      </c>
      <c r="BA11" s="100">
        <f t="shared" si="1"/>
        <v>8.2016925456458267</v>
      </c>
      <c r="BB11" s="100">
        <f t="shared" si="1"/>
        <v>8.2754978651637483</v>
      </c>
      <c r="BC11" s="100">
        <f t="shared" si="1"/>
        <v>8.3575222026825919</v>
      </c>
      <c r="BD11" s="100">
        <f t="shared" si="1"/>
        <v>8.4656091179144326</v>
      </c>
      <c r="BE11" s="100">
        <f t="shared" si="1"/>
        <v>8.5786714722914859</v>
      </c>
      <c r="BF11" s="100">
        <f t="shared" si="1"/>
        <v>8.8335507634912833</v>
      </c>
      <c r="BG11" s="100">
        <f t="shared" si="1"/>
        <v>9.1492623098712365</v>
      </c>
      <c r="BH11" s="100">
        <f t="shared" si="1"/>
        <v>9.3878388999761384</v>
      </c>
      <c r="BI11" s="100">
        <f t="shared" si="2"/>
        <v>9.4991093285553596</v>
      </c>
      <c r="BJ11" s="100">
        <f t="shared" si="2"/>
        <v>9.5865935356806666</v>
      </c>
      <c r="BK11" s="100">
        <f t="shared" si="2"/>
        <v>9.639169470609783</v>
      </c>
      <c r="BL11" s="100">
        <f t="shared" si="2"/>
        <v>9.6525756289536222</v>
      </c>
      <c r="BM11" s="100">
        <f t="shared" si="2"/>
        <v>9.6842634351957066</v>
      </c>
      <c r="BN11" s="100">
        <f t="shared" si="2"/>
        <v>9.7488777339874844</v>
      </c>
      <c r="BO11" s="100">
        <f t="shared" si="2"/>
        <v>9.7848190437140659</v>
      </c>
      <c r="BP11" s="100">
        <f t="shared" si="2"/>
        <v>9.7977621369770969</v>
      </c>
      <c r="BQ11" s="100">
        <f t="shared" si="2"/>
        <v>9.7691850626925447</v>
      </c>
    </row>
    <row r="12" spans="1:69" x14ac:dyDescent="0.25">
      <c r="A12" s="1" t="s">
        <v>653</v>
      </c>
      <c r="B12" s="1">
        <v>9334.4050000000007</v>
      </c>
      <c r="C12" s="1">
        <v>9724.7739999999994</v>
      </c>
      <c r="D12" s="1">
        <v>10728.164000000001</v>
      </c>
      <c r="E12" s="1">
        <v>11644.116</v>
      </c>
      <c r="F12" s="1">
        <v>12077.156000000001</v>
      </c>
      <c r="G12" s="1">
        <v>12806.866</v>
      </c>
      <c r="H12" s="1">
        <v>13177.561</v>
      </c>
      <c r="I12" s="1">
        <v>13780.284</v>
      </c>
      <c r="J12" s="1">
        <v>14286.669</v>
      </c>
      <c r="K12" s="1">
        <v>14927.687</v>
      </c>
      <c r="L12" s="1">
        <v>15383.419</v>
      </c>
      <c r="M12" s="1">
        <v>14930.248</v>
      </c>
      <c r="N12" s="99">
        <v>14435.306</v>
      </c>
      <c r="O12" s="99">
        <v>14570.723</v>
      </c>
      <c r="P12" s="99">
        <v>15086.973</v>
      </c>
      <c r="Q12" s="99">
        <v>15750.067999999999</v>
      </c>
      <c r="R12" s="99">
        <v>16432.091</v>
      </c>
      <c r="S12" s="99">
        <v>17248.131000000001</v>
      </c>
      <c r="T12" s="99">
        <v>17959.153999999999</v>
      </c>
      <c r="U12" s="99">
        <v>19222.756000000001</v>
      </c>
      <c r="V12" s="99">
        <v>20152.285</v>
      </c>
      <c r="W12" s="99">
        <v>20840.113000000001</v>
      </c>
      <c r="X12" s="99">
        <v>21419.333999999999</v>
      </c>
      <c r="Y12" s="99">
        <v>21268.222000000002</v>
      </c>
      <c r="Z12" s="99">
        <v>21745.789000000001</v>
      </c>
      <c r="AA12" s="99">
        <v>22900.832999999999</v>
      </c>
      <c r="AB12" s="99">
        <v>23905.013999999999</v>
      </c>
      <c r="AC12" s="99">
        <v>24599.065999999999</v>
      </c>
      <c r="AD12" s="99">
        <v>24213.274000000001</v>
      </c>
      <c r="AE12" s="99">
        <v>23112.608</v>
      </c>
      <c r="AF12" s="99">
        <v>23492.652999999998</v>
      </c>
      <c r="AG12" s="99">
        <v>23858.136999999999</v>
      </c>
      <c r="AH12" s="99">
        <v>24562.088</v>
      </c>
      <c r="AI12" s="99">
        <v>24692.233</v>
      </c>
      <c r="AJ12" s="99">
        <v>25074.55</v>
      </c>
      <c r="AK12" s="99">
        <v>25166.641</v>
      </c>
      <c r="AL12" s="99">
        <v>25507.243999999999</v>
      </c>
      <c r="AM12" s="99">
        <v>25958.839</v>
      </c>
      <c r="AN12" s="99">
        <v>26785.358</v>
      </c>
      <c r="AO12" s="99">
        <v>27662.391</v>
      </c>
      <c r="AP12" s="99">
        <v>28344.538</v>
      </c>
      <c r="AQ12" s="99">
        <v>29041.938999999998</v>
      </c>
      <c r="AR12" s="98">
        <f t="shared" si="3"/>
        <v>10</v>
      </c>
      <c r="AS12" s="100">
        <f t="shared" si="1"/>
        <v>9.5774322903482769</v>
      </c>
      <c r="AT12" s="100">
        <f t="shared" si="1"/>
        <v>9.5867695204701047</v>
      </c>
      <c r="AU12" s="100">
        <f t="shared" si="1"/>
        <v>9.6215869352182697</v>
      </c>
      <c r="AV12" s="100">
        <f t="shared" si="1"/>
        <v>9.6645999617047771</v>
      </c>
      <c r="AW12" s="100">
        <f t="shared" si="1"/>
        <v>9.7069914701276883</v>
      </c>
      <c r="AX12" s="100">
        <f t="shared" si="1"/>
        <v>9.7554590687633684</v>
      </c>
      <c r="AY12" s="100">
        <f t="shared" si="1"/>
        <v>9.79585523606967</v>
      </c>
      <c r="AZ12" s="100">
        <f t="shared" si="1"/>
        <v>9.8638500645442786</v>
      </c>
      <c r="BA12" s="100">
        <f t="shared" si="1"/>
        <v>9.9110729604493137</v>
      </c>
      <c r="BB12" s="100">
        <f t="shared" si="1"/>
        <v>9.9446349181174778</v>
      </c>
      <c r="BC12" s="100">
        <f t="shared" si="1"/>
        <v>9.9720492510813852</v>
      </c>
      <c r="BD12" s="100">
        <f t="shared" si="1"/>
        <v>9.9649693127867902</v>
      </c>
      <c r="BE12" s="100">
        <f t="shared" si="1"/>
        <v>9.9871754085767481</v>
      </c>
      <c r="BF12" s="100">
        <f t="shared" si="1"/>
        <v>10.038928564426609</v>
      </c>
      <c r="BG12" s="100">
        <f t="shared" si="1"/>
        <v>10.08184350671157</v>
      </c>
      <c r="BH12" s="100">
        <f t="shared" si="1"/>
        <v>10.110463753719996</v>
      </c>
      <c r="BI12" s="100">
        <f t="shared" si="2"/>
        <v>10.094656274163535</v>
      </c>
      <c r="BJ12" s="100">
        <f t="shared" si="2"/>
        <v>10.048133548480569</v>
      </c>
      <c r="BK12" s="100">
        <f t="shared" si="2"/>
        <v>10.064443012952838</v>
      </c>
      <c r="BL12" s="100">
        <f t="shared" si="2"/>
        <v>10.079880612134064</v>
      </c>
      <c r="BM12" s="100">
        <f t="shared" si="2"/>
        <v>10.108959394934043</v>
      </c>
      <c r="BN12" s="100">
        <f t="shared" si="2"/>
        <v>10.114244019723923</v>
      </c>
      <c r="BO12" s="100">
        <f t="shared" si="2"/>
        <v>10.129608666507586</v>
      </c>
      <c r="BP12" s="100">
        <f t="shared" si="2"/>
        <v>10.133274626700937</v>
      </c>
      <c r="BQ12" s="100">
        <f t="shared" si="2"/>
        <v>10.146717769235252</v>
      </c>
    </row>
    <row r="13" spans="1:69" x14ac:dyDescent="0.25">
      <c r="A13" s="1" t="s">
        <v>654</v>
      </c>
      <c r="B13" s="1">
        <v>17726.542000000001</v>
      </c>
      <c r="C13" s="1">
        <v>19155.222000000002</v>
      </c>
      <c r="D13" s="1">
        <v>20888.879000000001</v>
      </c>
      <c r="E13" s="1">
        <v>22466.118999999999</v>
      </c>
      <c r="F13" s="1">
        <v>23447.222000000002</v>
      </c>
      <c r="G13" s="1">
        <v>23174.185000000001</v>
      </c>
      <c r="H13" s="1">
        <v>22946.234</v>
      </c>
      <c r="I13" s="1">
        <v>22443.544999999998</v>
      </c>
      <c r="J13" s="1">
        <v>23757.385999999999</v>
      </c>
      <c r="K13" s="1">
        <v>24063.964</v>
      </c>
      <c r="L13" s="1">
        <v>25605.089</v>
      </c>
      <c r="M13" s="1">
        <v>25979.797999999999</v>
      </c>
      <c r="N13" s="99">
        <v>28000.670999999998</v>
      </c>
      <c r="O13" s="99">
        <v>30045.597000000002</v>
      </c>
      <c r="P13" s="99">
        <v>30848.120999999999</v>
      </c>
      <c r="Q13" s="99">
        <v>31263.423999999999</v>
      </c>
      <c r="R13" s="99">
        <v>32014.282999999999</v>
      </c>
      <c r="S13" s="99">
        <v>32460.01</v>
      </c>
      <c r="T13" s="99">
        <v>33508.796999999999</v>
      </c>
      <c r="U13" s="99">
        <v>30627.837</v>
      </c>
      <c r="V13" s="99">
        <v>37435.341999999997</v>
      </c>
      <c r="W13" s="99">
        <v>37833.860999999997</v>
      </c>
      <c r="X13" s="99">
        <v>36950.021999999997</v>
      </c>
      <c r="Y13" s="99">
        <v>37231.932999999997</v>
      </c>
      <c r="Z13" s="99">
        <v>37983.945</v>
      </c>
      <c r="AA13" s="99">
        <v>38794.883000000002</v>
      </c>
      <c r="AB13" s="99">
        <v>39399.01</v>
      </c>
      <c r="AC13" s="99">
        <v>40477.957000000002</v>
      </c>
      <c r="AD13" s="99">
        <v>41184.677000000003</v>
      </c>
      <c r="AE13" s="99">
        <v>39955.214</v>
      </c>
      <c r="AF13" s="99">
        <v>40277.921999999999</v>
      </c>
      <c r="AG13" s="99">
        <v>43361.947999999997</v>
      </c>
      <c r="AH13" s="99">
        <v>44848.548999999999</v>
      </c>
      <c r="AI13" s="99">
        <v>47102.646000000001</v>
      </c>
      <c r="AJ13" s="99">
        <v>49043.290999999997</v>
      </c>
      <c r="AK13" s="99">
        <v>50094.93</v>
      </c>
      <c r="AL13" s="99">
        <v>50667.442000000003</v>
      </c>
      <c r="AM13" s="99">
        <v>51374.1</v>
      </c>
      <c r="AN13" s="99">
        <v>52349.533000000003</v>
      </c>
      <c r="AO13" s="99">
        <v>53403.900999999998</v>
      </c>
      <c r="AP13" s="99">
        <v>54624.171999999999</v>
      </c>
      <c r="AQ13" s="99">
        <v>55865.315999999999</v>
      </c>
      <c r="AR13" s="98">
        <f t="shared" si="3"/>
        <v>11</v>
      </c>
      <c r="AS13" s="100">
        <f t="shared" si="1"/>
        <v>10.239983753155917</v>
      </c>
      <c r="AT13" s="100">
        <f t="shared" si="1"/>
        <v>10.310471406765327</v>
      </c>
      <c r="AU13" s="100">
        <f t="shared" si="1"/>
        <v>10.336831119861085</v>
      </c>
      <c r="AV13" s="100">
        <f t="shared" si="1"/>
        <v>10.350204130926627</v>
      </c>
      <c r="AW13" s="100">
        <f t="shared" si="1"/>
        <v>10.373937425950123</v>
      </c>
      <c r="AX13" s="100">
        <f t="shared" si="1"/>
        <v>10.387764149140008</v>
      </c>
      <c r="AY13" s="100">
        <f t="shared" si="1"/>
        <v>10.419563280355522</v>
      </c>
      <c r="AZ13" s="100">
        <f t="shared" si="1"/>
        <v>10.329664580291205</v>
      </c>
      <c r="BA13" s="100">
        <f t="shared" si="1"/>
        <v>10.530370510458502</v>
      </c>
      <c r="BB13" s="100">
        <f t="shared" si="1"/>
        <v>10.540959774274787</v>
      </c>
      <c r="BC13" s="100">
        <f t="shared" si="1"/>
        <v>10.517321521775358</v>
      </c>
      <c r="BD13" s="100">
        <f t="shared" si="1"/>
        <v>10.524922086013165</v>
      </c>
      <c r="BE13" s="100">
        <f t="shared" si="1"/>
        <v>10.54491884943025</v>
      </c>
      <c r="BF13" s="100">
        <f t="shared" si="1"/>
        <v>10.566043635470944</v>
      </c>
      <c r="BG13" s="100">
        <f t="shared" si="1"/>
        <v>10.581495968066786</v>
      </c>
      <c r="BH13" s="100">
        <f t="shared" si="1"/>
        <v>10.608512833320138</v>
      </c>
      <c r="BI13" s="100">
        <f t="shared" si="2"/>
        <v>10.625821548683433</v>
      </c>
      <c r="BJ13" s="100">
        <f t="shared" si="2"/>
        <v>10.595514455819748</v>
      </c>
      <c r="BK13" s="100">
        <f t="shared" si="2"/>
        <v>10.603558756623892</v>
      </c>
      <c r="BL13" s="100">
        <f t="shared" si="2"/>
        <v>10.677337561303638</v>
      </c>
      <c r="BM13" s="100">
        <f t="shared" si="2"/>
        <v>10.7110465146782</v>
      </c>
      <c r="BN13" s="100">
        <f t="shared" si="2"/>
        <v>10.760084456770514</v>
      </c>
      <c r="BO13" s="100">
        <f t="shared" si="2"/>
        <v>10.800458676841291</v>
      </c>
      <c r="BP13" s="100">
        <f t="shared" si="2"/>
        <v>10.821675084347342</v>
      </c>
      <c r="BQ13" s="100">
        <f t="shared" si="2"/>
        <v>10.833038813674799</v>
      </c>
    </row>
    <row r="14" spans="1:69" x14ac:dyDescent="0.25">
      <c r="A14" s="1" t="s">
        <v>655</v>
      </c>
      <c r="B14" s="1">
        <v>510.298</v>
      </c>
      <c r="C14" s="1">
        <v>559.73500000000001</v>
      </c>
      <c r="D14" s="1">
        <v>597.33900000000006</v>
      </c>
      <c r="E14" s="1">
        <v>632.54700000000003</v>
      </c>
      <c r="F14" s="1">
        <v>664.48299999999995</v>
      </c>
      <c r="G14" s="1">
        <v>692.68399999999997</v>
      </c>
      <c r="H14" s="1">
        <v>715.35799999999995</v>
      </c>
      <c r="I14" s="1">
        <v>735.19100000000003</v>
      </c>
      <c r="J14" s="1">
        <v>758.83699999999999</v>
      </c>
      <c r="K14" s="1">
        <v>801.46500000000003</v>
      </c>
      <c r="L14" s="1">
        <v>848.26</v>
      </c>
      <c r="M14" s="1">
        <v>892.16300000000001</v>
      </c>
      <c r="N14" s="99">
        <v>935.07899999999995</v>
      </c>
      <c r="O14" s="99">
        <v>977.27700000000004</v>
      </c>
      <c r="P14" s="99">
        <v>1021.154</v>
      </c>
      <c r="Q14" s="99">
        <v>1069.395</v>
      </c>
      <c r="R14" s="99">
        <v>1119.856</v>
      </c>
      <c r="S14" s="99">
        <v>1175.021</v>
      </c>
      <c r="T14" s="99">
        <v>1222.8869999999999</v>
      </c>
      <c r="U14" s="99">
        <v>1283.848</v>
      </c>
      <c r="V14" s="99">
        <v>1361.2750000000001</v>
      </c>
      <c r="W14" s="99">
        <v>1434.1790000000001</v>
      </c>
      <c r="X14" s="99">
        <v>1501.374</v>
      </c>
      <c r="Y14" s="99">
        <v>1594.3969999999999</v>
      </c>
      <c r="Z14" s="99">
        <v>1713.09</v>
      </c>
      <c r="AA14" s="99">
        <v>1854.6880000000001</v>
      </c>
      <c r="AB14" s="99">
        <v>2018.201</v>
      </c>
      <c r="AC14" s="99">
        <v>2183.0239999999999</v>
      </c>
      <c r="AD14" s="99">
        <v>2324.5970000000002</v>
      </c>
      <c r="AE14" s="99">
        <v>2441.4430000000002</v>
      </c>
      <c r="AF14" s="99">
        <v>2592.165</v>
      </c>
      <c r="AG14" s="99">
        <v>2785.4659999999999</v>
      </c>
      <c r="AH14" s="99">
        <v>2978.6289999999999</v>
      </c>
      <c r="AI14" s="99">
        <v>3171.0279999999998</v>
      </c>
      <c r="AJ14" s="99">
        <v>3390.7910000000002</v>
      </c>
      <c r="AK14" s="99">
        <v>3606.645</v>
      </c>
      <c r="AL14" s="99">
        <v>3841.0279999999998</v>
      </c>
      <c r="AM14" s="99">
        <v>4120.1719999999996</v>
      </c>
      <c r="AN14" s="99">
        <v>4452.2380000000003</v>
      </c>
      <c r="AO14" s="99">
        <v>4816.1369999999997</v>
      </c>
      <c r="AP14" s="99">
        <v>5193.9409999999998</v>
      </c>
      <c r="AQ14" s="99">
        <v>5587.42</v>
      </c>
      <c r="AR14" s="98">
        <f t="shared" si="3"/>
        <v>12</v>
      </c>
      <c r="AS14" s="100">
        <f t="shared" si="1"/>
        <v>6.8406310176980503</v>
      </c>
      <c r="AT14" s="100">
        <f t="shared" si="1"/>
        <v>6.8847701328409041</v>
      </c>
      <c r="AU14" s="100">
        <f t="shared" si="1"/>
        <v>6.9286886393077252</v>
      </c>
      <c r="AV14" s="100">
        <f t="shared" si="1"/>
        <v>6.974848346984718</v>
      </c>
      <c r="AW14" s="100">
        <f t="shared" si="1"/>
        <v>7.0209553845945543</v>
      </c>
      <c r="AX14" s="100">
        <f t="shared" si="1"/>
        <v>7.0690412987589761</v>
      </c>
      <c r="AY14" s="100">
        <f t="shared" si="1"/>
        <v>7.1089697356702617</v>
      </c>
      <c r="AZ14" s="100">
        <f t="shared" si="1"/>
        <v>7.157617097180129</v>
      </c>
      <c r="BA14" s="100">
        <f t="shared" si="1"/>
        <v>7.2161770395514377</v>
      </c>
      <c r="BB14" s="100">
        <f t="shared" si="1"/>
        <v>7.2683478390319731</v>
      </c>
      <c r="BC14" s="100">
        <f t="shared" si="1"/>
        <v>7.3141359678183173</v>
      </c>
      <c r="BD14" s="100">
        <f t="shared" si="1"/>
        <v>7.3742508873112653</v>
      </c>
      <c r="BE14" s="100">
        <f t="shared" si="1"/>
        <v>7.446054036348527</v>
      </c>
      <c r="BF14" s="100">
        <f t="shared" si="1"/>
        <v>7.5254717668252455</v>
      </c>
      <c r="BG14" s="100">
        <f t="shared" si="1"/>
        <v>7.6099617995213373</v>
      </c>
      <c r="BH14" s="100">
        <f t="shared" si="1"/>
        <v>7.6884663505344024</v>
      </c>
      <c r="BI14" s="100">
        <f t="shared" si="2"/>
        <v>7.7513019696641647</v>
      </c>
      <c r="BJ14" s="100">
        <f t="shared" si="2"/>
        <v>7.8003445369256843</v>
      </c>
      <c r="BK14" s="100">
        <f t="shared" si="2"/>
        <v>7.8602487128535259</v>
      </c>
      <c r="BL14" s="100">
        <f t="shared" si="2"/>
        <v>7.9321704633192418</v>
      </c>
      <c r="BM14" s="100">
        <f t="shared" si="2"/>
        <v>7.9992184065220107</v>
      </c>
      <c r="BN14" s="100">
        <f t="shared" si="2"/>
        <v>8.0618111045214373</v>
      </c>
      <c r="BO14" s="100">
        <f t="shared" si="2"/>
        <v>8.1288185064898411</v>
      </c>
      <c r="BP14" s="100">
        <f t="shared" si="2"/>
        <v>8.1905332563206024</v>
      </c>
      <c r="BQ14" s="100">
        <f t="shared" si="2"/>
        <v>8.2534953180876247</v>
      </c>
    </row>
    <row r="15" spans="1:69" x14ac:dyDescent="0.25">
      <c r="A15" s="1" t="s">
        <v>656</v>
      </c>
      <c r="B15" s="1">
        <v>5418.3190000000004</v>
      </c>
      <c r="C15" s="1">
        <v>5811.68</v>
      </c>
      <c r="D15" s="1">
        <v>5869.8249999999998</v>
      </c>
      <c r="E15" s="1">
        <v>6132.04</v>
      </c>
      <c r="F15" s="1">
        <v>6578.25</v>
      </c>
      <c r="G15" s="1">
        <v>6863.4350000000004</v>
      </c>
      <c r="H15" s="1">
        <v>7358.9030000000002</v>
      </c>
      <c r="I15" s="1">
        <v>7742.9369999999999</v>
      </c>
      <c r="J15" s="1">
        <v>8294.4719999999998</v>
      </c>
      <c r="K15" s="1">
        <v>8927.223</v>
      </c>
      <c r="L15" s="1">
        <v>8951.92</v>
      </c>
      <c r="M15" s="1">
        <v>8889.1370000000006</v>
      </c>
      <c r="N15" s="99">
        <v>8573.5529999999999</v>
      </c>
      <c r="O15" s="99">
        <v>8847.7330000000002</v>
      </c>
      <c r="P15" s="99">
        <v>8718.0949999999903</v>
      </c>
      <c r="Q15" s="99">
        <v>9076.5480000000007</v>
      </c>
      <c r="R15" s="99">
        <v>9601.5110000000004</v>
      </c>
      <c r="S15" s="99">
        <v>10171.165000000001</v>
      </c>
      <c r="T15" s="99">
        <v>10638.121999999999</v>
      </c>
      <c r="U15" s="99">
        <v>10811.811</v>
      </c>
      <c r="V15" s="99">
        <v>11477.254999999999</v>
      </c>
      <c r="W15" s="99">
        <v>11426.957</v>
      </c>
      <c r="X15" s="99">
        <v>11655.306</v>
      </c>
      <c r="Y15" s="99">
        <v>12110.045</v>
      </c>
      <c r="Z15" s="99">
        <v>12567.207</v>
      </c>
      <c r="AA15" s="99">
        <v>13451.32</v>
      </c>
      <c r="AB15" s="99">
        <v>14618.491</v>
      </c>
      <c r="AC15" s="99">
        <v>15233.339</v>
      </c>
      <c r="AD15" s="99">
        <v>15559.687</v>
      </c>
      <c r="AE15" s="99">
        <v>15012.886</v>
      </c>
      <c r="AF15" s="99">
        <v>15199.656000000001</v>
      </c>
      <c r="AG15" s="99">
        <v>15595.007</v>
      </c>
      <c r="AH15" s="99">
        <v>15890.094999999999</v>
      </c>
      <c r="AI15" s="99">
        <v>16106.878000000001</v>
      </c>
      <c r="AJ15" s="99">
        <v>16371.125</v>
      </c>
      <c r="AK15" s="99">
        <v>16574.831999999999</v>
      </c>
      <c r="AL15" s="99">
        <v>17049.960999999999</v>
      </c>
      <c r="AM15" s="99">
        <v>17643.573</v>
      </c>
      <c r="AN15" s="99">
        <v>18341.034</v>
      </c>
      <c r="AO15" s="99">
        <v>19067.467000000001</v>
      </c>
      <c r="AP15" s="99">
        <v>19809.675999999999</v>
      </c>
      <c r="AQ15" s="99">
        <v>20576.042000000001</v>
      </c>
      <c r="AR15" s="98">
        <f t="shared" si="3"/>
        <v>13</v>
      </c>
      <c r="AS15" s="100">
        <f t="shared" si="1"/>
        <v>9.0564375114391868</v>
      </c>
      <c r="AT15" s="100">
        <f t="shared" si="1"/>
        <v>9.0879165469957712</v>
      </c>
      <c r="AU15" s="100">
        <f t="shared" si="1"/>
        <v>9.0731560297336884</v>
      </c>
      <c r="AV15" s="100">
        <f t="shared" si="1"/>
        <v>9.1134492230985877</v>
      </c>
      <c r="AW15" s="100">
        <f t="shared" si="1"/>
        <v>9.1696757609038357</v>
      </c>
      <c r="AX15" s="100">
        <f t="shared" si="1"/>
        <v>9.2273120350876603</v>
      </c>
      <c r="AY15" s="100">
        <f t="shared" si="1"/>
        <v>9.2721992435576155</v>
      </c>
      <c r="AZ15" s="100">
        <f t="shared" si="1"/>
        <v>9.2883944266664145</v>
      </c>
      <c r="BA15" s="100">
        <f t="shared" si="1"/>
        <v>9.3481225297835877</v>
      </c>
      <c r="BB15" s="100">
        <f t="shared" si="1"/>
        <v>9.3437304921222193</v>
      </c>
      <c r="BC15" s="100">
        <f t="shared" si="1"/>
        <v>9.3635168059514609</v>
      </c>
      <c r="BD15" s="100">
        <f t="shared" si="1"/>
        <v>9.4017905524774754</v>
      </c>
      <c r="BE15" s="100">
        <f t="shared" si="1"/>
        <v>9.4388460811911123</v>
      </c>
      <c r="BF15" s="100">
        <f t="shared" si="1"/>
        <v>9.5068325214783869</v>
      </c>
      <c r="BG15" s="100">
        <f t="shared" si="1"/>
        <v>9.5900425132024765</v>
      </c>
      <c r="BH15" s="100">
        <f t="shared" si="1"/>
        <v>9.6312416602053652</v>
      </c>
      <c r="BI15" s="100">
        <f t="shared" si="2"/>
        <v>9.6524386818488264</v>
      </c>
      <c r="BJ15" s="100">
        <f t="shared" si="2"/>
        <v>9.616664177964438</v>
      </c>
      <c r="BK15" s="100">
        <f t="shared" si="2"/>
        <v>9.6290280749993222</v>
      </c>
      <c r="BL15" s="100">
        <f t="shared" si="2"/>
        <v>9.6547060779036169</v>
      </c>
      <c r="BM15" s="100">
        <f t="shared" si="2"/>
        <v>9.6734512381157849</v>
      </c>
      <c r="BN15" s="100">
        <f t="shared" si="2"/>
        <v>9.6870016647154369</v>
      </c>
      <c r="BO15" s="100">
        <f t="shared" si="2"/>
        <v>9.7032743912781267</v>
      </c>
      <c r="BP15" s="100">
        <f t="shared" si="2"/>
        <v>9.7156406792560901</v>
      </c>
      <c r="BQ15" s="100">
        <f t="shared" si="2"/>
        <v>9.7439031953190174</v>
      </c>
    </row>
    <row r="16" spans="1:69" x14ac:dyDescent="0.25">
      <c r="A16" s="1" t="s">
        <v>657</v>
      </c>
      <c r="N16" s="99">
        <v>4965.7820000000002</v>
      </c>
      <c r="O16" s="99">
        <v>4686.9849999999997</v>
      </c>
      <c r="P16" s="99">
        <v>4231.6540000000005</v>
      </c>
      <c r="Q16" s="99">
        <v>3860.3220000000001</v>
      </c>
      <c r="R16" s="99">
        <v>4049.69</v>
      </c>
      <c r="S16" s="99">
        <v>4609.88</v>
      </c>
      <c r="T16" s="99">
        <v>5082.0079999999998</v>
      </c>
      <c r="U16" s="99">
        <v>5342.652</v>
      </c>
      <c r="V16" s="99">
        <v>5793.8710000000001</v>
      </c>
      <c r="W16" s="99">
        <v>6225.8639999999996</v>
      </c>
      <c r="X16" s="99">
        <v>6678.5420000000004</v>
      </c>
      <c r="Y16" s="99">
        <v>7337.8779999999997</v>
      </c>
      <c r="Z16" s="99">
        <v>8460.5650000000005</v>
      </c>
      <c r="AA16" s="99">
        <v>9619.1610000000001</v>
      </c>
      <c r="AB16" s="99">
        <v>10980.504999999999</v>
      </c>
      <c r="AC16" s="99">
        <v>12317.281000000001</v>
      </c>
      <c r="AD16" s="99">
        <v>13905.298000000001</v>
      </c>
      <c r="AE16" s="99">
        <v>14072.162</v>
      </c>
      <c r="AF16" s="99">
        <v>15369.313</v>
      </c>
      <c r="AG16" s="99">
        <v>16589.38</v>
      </c>
      <c r="AH16" s="99">
        <v>17216.545999999998</v>
      </c>
      <c r="AI16" s="99">
        <v>17678.236000000001</v>
      </c>
      <c r="AJ16" s="99">
        <v>18246.244999999999</v>
      </c>
      <c r="AK16" s="99">
        <v>17654.167000000001</v>
      </c>
      <c r="AL16" s="99">
        <v>17440.839</v>
      </c>
      <c r="AM16" s="99">
        <v>17836.891</v>
      </c>
      <c r="AN16" s="99">
        <v>18447.118999999999</v>
      </c>
      <c r="AO16" s="99">
        <v>19134.181</v>
      </c>
      <c r="AP16" s="99">
        <v>19848.412</v>
      </c>
      <c r="AQ16" s="99">
        <v>20610.952000000001</v>
      </c>
      <c r="AR16" s="98">
        <f t="shared" si="3"/>
        <v>14</v>
      </c>
      <c r="AS16" s="100">
        <f t="shared" si="1"/>
        <v>8.5103260665946774</v>
      </c>
      <c r="AT16" s="100">
        <f t="shared" si="1"/>
        <v>8.4525447975762145</v>
      </c>
      <c r="AU16" s="100">
        <f t="shared" si="1"/>
        <v>8.3503482121617392</v>
      </c>
      <c r="AV16" s="100">
        <f t="shared" si="1"/>
        <v>8.2585058786687675</v>
      </c>
      <c r="AW16" s="100">
        <f t="shared" si="1"/>
        <v>8.3063956139611275</v>
      </c>
      <c r="AX16" s="100">
        <f t="shared" si="1"/>
        <v>8.4359571052831352</v>
      </c>
      <c r="AY16" s="100">
        <f t="shared" si="1"/>
        <v>8.5334617380622628</v>
      </c>
      <c r="AZ16" s="100">
        <f t="shared" si="1"/>
        <v>8.5834774378882503</v>
      </c>
      <c r="BA16" s="100">
        <f t="shared" si="1"/>
        <v>8.6645559136699806</v>
      </c>
      <c r="BB16" s="100">
        <f t="shared" si="1"/>
        <v>8.7364675068824713</v>
      </c>
      <c r="BC16" s="100">
        <f t="shared" si="1"/>
        <v>8.8066549792346986</v>
      </c>
      <c r="BD16" s="100">
        <f t="shared" si="1"/>
        <v>8.9008049789934258</v>
      </c>
      <c r="BE16" s="100">
        <f t="shared" si="1"/>
        <v>9.0431712352402354</v>
      </c>
      <c r="BF16" s="100">
        <f t="shared" si="1"/>
        <v>9.1715123257191635</v>
      </c>
      <c r="BG16" s="100">
        <f t="shared" si="1"/>
        <v>9.3038767067199153</v>
      </c>
      <c r="BH16" s="100">
        <f t="shared" si="1"/>
        <v>9.4187585146781636</v>
      </c>
      <c r="BI16" s="100">
        <f t="shared" si="2"/>
        <v>9.5400251975782986</v>
      </c>
      <c r="BJ16" s="100">
        <f t="shared" si="2"/>
        <v>9.5519537985739831</v>
      </c>
      <c r="BK16" s="100">
        <f t="shared" si="2"/>
        <v>9.6401281380710913</v>
      </c>
      <c r="BL16" s="100">
        <f t="shared" si="2"/>
        <v>9.7165180105753528</v>
      </c>
      <c r="BM16" s="100">
        <f t="shared" si="2"/>
        <v>9.7536261771426265</v>
      </c>
      <c r="BN16" s="100">
        <f t="shared" si="2"/>
        <v>9.7800895574582469</v>
      </c>
      <c r="BO16" s="100">
        <f t="shared" si="2"/>
        <v>9.8117145844158404</v>
      </c>
      <c r="BP16" s="100">
        <f t="shared" si="2"/>
        <v>9.7787271251479879</v>
      </c>
      <c r="BQ16" s="100">
        <f t="shared" si="2"/>
        <v>9.7665698041039928</v>
      </c>
    </row>
    <row r="17" spans="1:69" x14ac:dyDescent="0.25">
      <c r="A17" s="1" t="s">
        <v>658</v>
      </c>
      <c r="B17" s="1">
        <v>10838.991</v>
      </c>
      <c r="C17" s="1">
        <v>11808.054</v>
      </c>
      <c r="D17" s="1">
        <v>12626.547</v>
      </c>
      <c r="E17" s="1">
        <v>13161.324000000001</v>
      </c>
      <c r="F17" s="1">
        <v>13971.617</v>
      </c>
      <c r="G17" s="1">
        <v>14649.898999999999</v>
      </c>
      <c r="H17" s="1">
        <v>15215.864</v>
      </c>
      <c r="I17" s="1">
        <v>15954.673000000001</v>
      </c>
      <c r="J17" s="1">
        <v>17273.927</v>
      </c>
      <c r="K17" s="1">
        <v>18471.14</v>
      </c>
      <c r="L17" s="1">
        <v>19715.225999999999</v>
      </c>
      <c r="M17" s="1">
        <v>20663.455000000002</v>
      </c>
      <c r="N17" s="99">
        <v>21383.041000000001</v>
      </c>
      <c r="O17" s="99">
        <v>21581.409</v>
      </c>
      <c r="P17" s="99">
        <v>22679.215</v>
      </c>
      <c r="Q17" s="99">
        <v>23634.258000000002</v>
      </c>
      <c r="R17" s="99">
        <v>24419.001</v>
      </c>
      <c r="S17" s="99">
        <v>25689.825000000001</v>
      </c>
      <c r="T17" s="99">
        <v>26424.274000000001</v>
      </c>
      <c r="U17" s="99">
        <v>27726.206999999999</v>
      </c>
      <c r="V17" s="99">
        <v>29314.745999999999</v>
      </c>
      <c r="W17" s="99">
        <v>30154.508000000002</v>
      </c>
      <c r="X17" s="99">
        <v>31022.601999999999</v>
      </c>
      <c r="Y17" s="99">
        <v>31744.213</v>
      </c>
      <c r="Z17" s="99">
        <v>33670.796999999999</v>
      </c>
      <c r="AA17" s="99">
        <v>35314.029000000002</v>
      </c>
      <c r="AB17" s="99">
        <v>37076.275000000001</v>
      </c>
      <c r="AC17" s="99">
        <v>39084.063999999998</v>
      </c>
      <c r="AD17" s="99">
        <v>39838.612000000001</v>
      </c>
      <c r="AE17" s="99">
        <v>38909.440000000002</v>
      </c>
      <c r="AF17" s="99">
        <v>40122.269999999997</v>
      </c>
      <c r="AG17" s="99">
        <v>41077.197</v>
      </c>
      <c r="AH17" s="99">
        <v>41541.368999999999</v>
      </c>
      <c r="AI17" s="99">
        <v>41972.902000000002</v>
      </c>
      <c r="AJ17" s="99">
        <v>43074.233</v>
      </c>
      <c r="AK17" s="99">
        <v>43584.993000000002</v>
      </c>
      <c r="AL17" s="99">
        <v>44143.733</v>
      </c>
      <c r="AM17" s="99">
        <v>44990.699000000001</v>
      </c>
      <c r="AN17" s="99">
        <v>46197.737000000001</v>
      </c>
      <c r="AO17" s="99">
        <v>47487.038</v>
      </c>
      <c r="AP17" s="99">
        <v>48777.137999999999</v>
      </c>
      <c r="AQ17" s="99">
        <v>50049.074999999997</v>
      </c>
      <c r="AR17" s="98">
        <f t="shared" si="3"/>
        <v>15</v>
      </c>
      <c r="AS17" s="100">
        <f t="shared" si="1"/>
        <v>9.9703534101988236</v>
      </c>
      <c r="AT17" s="100">
        <f t="shared" si="1"/>
        <v>9.9795875286176781</v>
      </c>
      <c r="AU17" s="100">
        <f t="shared" si="1"/>
        <v>10.029204145249734</v>
      </c>
      <c r="AV17" s="100">
        <f t="shared" si="1"/>
        <v>10.07045254861564</v>
      </c>
      <c r="AW17" s="100">
        <f t="shared" si="1"/>
        <v>10.103116837736987</v>
      </c>
      <c r="AX17" s="100">
        <f t="shared" si="1"/>
        <v>10.153850278091626</v>
      </c>
      <c r="AY17" s="100">
        <f t="shared" si="1"/>
        <v>10.182038336378051</v>
      </c>
      <c r="AZ17" s="100">
        <f t="shared" si="1"/>
        <v>10.230133345986919</v>
      </c>
      <c r="BA17" s="100">
        <f t="shared" si="1"/>
        <v>10.285845944854552</v>
      </c>
      <c r="BB17" s="100">
        <f t="shared" si="1"/>
        <v>10.31408971004978</v>
      </c>
      <c r="BC17" s="100">
        <f t="shared" si="1"/>
        <v>10.342471314579544</v>
      </c>
      <c r="BD17" s="100">
        <f t="shared" si="1"/>
        <v>10.365465719991523</v>
      </c>
      <c r="BE17" s="100">
        <f t="shared" si="1"/>
        <v>10.424386182798639</v>
      </c>
      <c r="BF17" s="100">
        <f t="shared" si="1"/>
        <v>10.472035586066461</v>
      </c>
      <c r="BG17" s="100">
        <f t="shared" si="1"/>
        <v>10.520732556165324</v>
      </c>
      <c r="BH17" s="100">
        <f t="shared" si="1"/>
        <v>10.573470092561614</v>
      </c>
      <c r="BI17" s="100">
        <f t="shared" si="2"/>
        <v>10.5925918717342</v>
      </c>
      <c r="BJ17" s="100">
        <f t="shared" si="2"/>
        <v>10.568992173687933</v>
      </c>
      <c r="BK17" s="100">
        <f t="shared" si="2"/>
        <v>10.599686820734492</v>
      </c>
      <c r="BL17" s="100">
        <f t="shared" si="2"/>
        <v>10.623208428997886</v>
      </c>
      <c r="BM17" s="100">
        <f t="shared" si="2"/>
        <v>10.634445053073868</v>
      </c>
      <c r="BN17" s="100">
        <f t="shared" si="2"/>
        <v>10.644779498564372</v>
      </c>
      <c r="BO17" s="100">
        <f t="shared" si="2"/>
        <v>10.670680255085539</v>
      </c>
      <c r="BP17" s="100">
        <f t="shared" si="2"/>
        <v>10.68246817283995</v>
      </c>
      <c r="BQ17" s="100">
        <f t="shared" si="2"/>
        <v>10.695206248051679</v>
      </c>
    </row>
    <row r="18" spans="1:69" x14ac:dyDescent="0.25">
      <c r="A18" s="1" t="s">
        <v>659</v>
      </c>
      <c r="B18" s="1">
        <v>1370.0409999999999</v>
      </c>
      <c r="C18" s="1">
        <v>1498.18</v>
      </c>
      <c r="D18" s="1">
        <v>1444.0889999999999</v>
      </c>
      <c r="E18" s="1">
        <v>1548.7929999999999</v>
      </c>
      <c r="F18" s="1">
        <v>1738.019</v>
      </c>
      <c r="G18" s="1">
        <v>1720.3150000000001</v>
      </c>
      <c r="H18" s="1">
        <v>1829.827</v>
      </c>
      <c r="I18" s="1">
        <v>2230.605</v>
      </c>
      <c r="J18" s="1">
        <v>2509.3890000000001</v>
      </c>
      <c r="K18" s="1">
        <v>2933.3420000000001</v>
      </c>
      <c r="L18" s="1">
        <v>3287.931</v>
      </c>
      <c r="M18" s="1">
        <v>3689.2930000000001</v>
      </c>
      <c r="N18" s="99">
        <v>4123.0820000000003</v>
      </c>
      <c r="O18" s="99">
        <v>4354.7749999999996</v>
      </c>
      <c r="P18" s="99">
        <v>4327.8370000000004</v>
      </c>
      <c r="Q18" s="99">
        <v>4333.598</v>
      </c>
      <c r="R18" s="99">
        <v>4364.8280000000004</v>
      </c>
      <c r="S18" s="99">
        <v>4437.0360000000001</v>
      </c>
      <c r="T18" s="99">
        <v>4487.1270000000004</v>
      </c>
      <c r="U18" s="99">
        <v>4862.8779999999997</v>
      </c>
      <c r="V18" s="99">
        <v>5469.277</v>
      </c>
      <c r="W18" s="99">
        <v>5703.0349999999999</v>
      </c>
      <c r="X18" s="99">
        <v>5906.0420000000004</v>
      </c>
      <c r="Y18" s="99">
        <v>6381.0929999999998</v>
      </c>
      <c r="Z18" s="99">
        <v>6645.2370000000001</v>
      </c>
      <c r="AA18" s="99">
        <v>6814.03</v>
      </c>
      <c r="AB18" s="99">
        <v>7113.5969999999998</v>
      </c>
      <c r="AC18" s="99">
        <v>7141.8509999999997</v>
      </c>
      <c r="AD18" s="99">
        <v>7269.7089999999998</v>
      </c>
      <c r="AE18" s="99">
        <v>7360.0460000000003</v>
      </c>
      <c r="AF18" s="99">
        <v>7679.78</v>
      </c>
      <c r="AG18" s="99">
        <v>7796.11</v>
      </c>
      <c r="AH18" s="99">
        <v>8035.4449999999997</v>
      </c>
      <c r="AI18" s="99">
        <v>8079.18</v>
      </c>
      <c r="AJ18" s="99">
        <v>8333.3739999999998</v>
      </c>
      <c r="AK18" s="99">
        <v>8373.3269999999902</v>
      </c>
      <c r="AL18" s="99">
        <v>8495.0059999999994</v>
      </c>
      <c r="AM18" s="99">
        <v>8671.8919999999998</v>
      </c>
      <c r="AN18" s="99">
        <v>8902.1679999999997</v>
      </c>
      <c r="AO18" s="99">
        <v>9138.9560000000001</v>
      </c>
      <c r="AP18" s="99">
        <v>9368.1830000000009</v>
      </c>
      <c r="AQ18" s="99">
        <v>9560.8559999999998</v>
      </c>
      <c r="AR18" s="98">
        <f t="shared" si="3"/>
        <v>16</v>
      </c>
      <c r="AS18" s="100">
        <f t="shared" si="1"/>
        <v>8.3243562209398814</v>
      </c>
      <c r="AT18" s="100">
        <f t="shared" si="1"/>
        <v>8.3790282231987767</v>
      </c>
      <c r="AU18" s="100">
        <f t="shared" si="1"/>
        <v>8.3728231580795729</v>
      </c>
      <c r="AV18" s="100">
        <f t="shared" si="1"/>
        <v>8.3741534228335208</v>
      </c>
      <c r="AW18" s="100">
        <f t="shared" si="1"/>
        <v>8.381334063144525</v>
      </c>
      <c r="AX18" s="100">
        <f t="shared" si="1"/>
        <v>8.3977418649362576</v>
      </c>
      <c r="AY18" s="100">
        <f t="shared" si="1"/>
        <v>8.4089679095647352</v>
      </c>
      <c r="AZ18" s="100">
        <f t="shared" si="1"/>
        <v>8.4893857226944789</v>
      </c>
      <c r="BA18" s="100">
        <f t="shared" si="1"/>
        <v>8.6069017111773327</v>
      </c>
      <c r="BB18" s="100">
        <f t="shared" si="1"/>
        <v>8.6487537682585209</v>
      </c>
      <c r="BC18" s="100">
        <f t="shared" si="1"/>
        <v>8.6837311736907061</v>
      </c>
      <c r="BD18" s="100">
        <f t="shared" si="1"/>
        <v>8.7610946782802408</v>
      </c>
      <c r="BE18" s="100">
        <f t="shared" si="1"/>
        <v>8.8016556364255525</v>
      </c>
      <c r="BF18" s="100">
        <f t="shared" si="1"/>
        <v>8.8267390009115427</v>
      </c>
      <c r="BG18" s="100">
        <f t="shared" si="1"/>
        <v>8.8697633020423936</v>
      </c>
      <c r="BH18" s="100">
        <f t="shared" ref="BH18:BN81" si="4">LN(AC18)</f>
        <v>8.8737272654332688</v>
      </c>
      <c r="BI18" s="100">
        <f t="shared" si="2"/>
        <v>8.8914715422161272</v>
      </c>
      <c r="BJ18" s="100">
        <f t="shared" si="2"/>
        <v>8.9038214617033908</v>
      </c>
      <c r="BK18" s="100">
        <f t="shared" si="2"/>
        <v>8.9463461798980841</v>
      </c>
      <c r="BL18" s="100">
        <f t="shared" si="2"/>
        <v>8.9613801703278071</v>
      </c>
      <c r="BM18" s="100">
        <f t="shared" si="2"/>
        <v>8.9916176593387327</v>
      </c>
      <c r="BN18" s="100">
        <f t="shared" si="2"/>
        <v>8.9970456612166601</v>
      </c>
      <c r="BO18" s="100">
        <f t="shared" si="2"/>
        <v>9.0280236951703206</v>
      </c>
      <c r="BP18" s="100">
        <f t="shared" si="2"/>
        <v>9.0328065755443117</v>
      </c>
      <c r="BQ18" s="100">
        <f t="shared" si="2"/>
        <v>9.0472337404036054</v>
      </c>
    </row>
    <row r="19" spans="1:69" x14ac:dyDescent="0.25">
      <c r="A19" s="1" t="s">
        <v>660</v>
      </c>
      <c r="B19" s="1">
        <v>737.44200000000001</v>
      </c>
      <c r="C19" s="1">
        <v>794.303</v>
      </c>
      <c r="D19" s="1">
        <v>832.20500000000004</v>
      </c>
      <c r="E19" s="1">
        <v>821.05399999999997</v>
      </c>
      <c r="F19" s="1">
        <v>827.529</v>
      </c>
      <c r="G19" s="1">
        <v>862.43700000000001</v>
      </c>
      <c r="H19" s="1">
        <v>875.952</v>
      </c>
      <c r="I19" s="1">
        <v>853.202</v>
      </c>
      <c r="J19" s="1">
        <v>884.66700000000003</v>
      </c>
      <c r="K19" s="1">
        <v>867.255</v>
      </c>
      <c r="L19" s="1">
        <v>950.01599999999996</v>
      </c>
      <c r="M19" s="1">
        <v>987.33699999999999</v>
      </c>
      <c r="N19" s="99">
        <v>1001.881</v>
      </c>
      <c r="O19" s="99">
        <v>1045.8689999999999</v>
      </c>
      <c r="P19" s="99">
        <v>1051.2249999999999</v>
      </c>
      <c r="Q19" s="99">
        <v>1100.213</v>
      </c>
      <c r="R19" s="99">
        <v>1132.6590000000001</v>
      </c>
      <c r="S19" s="99">
        <v>1182.6969999999999</v>
      </c>
      <c r="T19" s="99">
        <v>1207.7260000000001</v>
      </c>
      <c r="U19" s="99">
        <v>1254.529</v>
      </c>
      <c r="V19" s="99">
        <v>1305.0119999999999</v>
      </c>
      <c r="W19" s="99">
        <v>1361.771</v>
      </c>
      <c r="X19" s="99">
        <v>1400.0350000000001</v>
      </c>
      <c r="Y19" s="99">
        <v>1428.837</v>
      </c>
      <c r="Z19" s="99">
        <v>1483.348</v>
      </c>
      <c r="AA19" s="99">
        <v>1507.9929999999999</v>
      </c>
      <c r="AB19" s="99">
        <v>1565.5519999999999</v>
      </c>
      <c r="AC19" s="99">
        <v>1651.7429999999999</v>
      </c>
      <c r="AD19" s="99">
        <v>1714.3320000000001</v>
      </c>
      <c r="AE19" s="99">
        <v>1716.37</v>
      </c>
      <c r="AF19" s="99">
        <v>1723.856</v>
      </c>
      <c r="AG19" s="99">
        <v>1761.5740000000001</v>
      </c>
      <c r="AH19" s="99">
        <v>1826.921</v>
      </c>
      <c r="AI19" s="99">
        <v>1932.345</v>
      </c>
      <c r="AJ19" s="99">
        <v>2039.22</v>
      </c>
      <c r="AK19" s="99">
        <v>2113.163</v>
      </c>
      <c r="AL19" s="99">
        <v>2186.5450000000001</v>
      </c>
      <c r="AM19" s="99">
        <v>2277.3789999999999</v>
      </c>
      <c r="AN19" s="99">
        <v>2393.4899999999998</v>
      </c>
      <c r="AO19" s="99">
        <v>2519.982</v>
      </c>
      <c r="AP19" s="99">
        <v>2658.3180000000002</v>
      </c>
      <c r="AQ19" s="99">
        <v>2805.712</v>
      </c>
      <c r="AR19" s="98">
        <f t="shared" si="3"/>
        <v>17</v>
      </c>
      <c r="AS19" s="100">
        <f t="shared" ref="AS19:BG35" si="5">LN(N19)</f>
        <v>6.9096345121169387</v>
      </c>
      <c r="AT19" s="100">
        <f t="shared" si="5"/>
        <v>6.9526033977760733</v>
      </c>
      <c r="AU19" s="100">
        <f t="shared" si="5"/>
        <v>6.9577114297915381</v>
      </c>
      <c r="AV19" s="100">
        <f t="shared" si="5"/>
        <v>7.0032590764049978</v>
      </c>
      <c r="AW19" s="100">
        <f t="shared" si="5"/>
        <v>7.032323244853397</v>
      </c>
      <c r="AX19" s="100">
        <f t="shared" si="5"/>
        <v>7.0755527026849858</v>
      </c>
      <c r="AY19" s="100">
        <f t="shared" si="5"/>
        <v>7.0964945315748906</v>
      </c>
      <c r="AZ19" s="100">
        <f t="shared" si="5"/>
        <v>7.1345154823188821</v>
      </c>
      <c r="BA19" s="100">
        <f t="shared" si="5"/>
        <v>7.1739675151168152</v>
      </c>
      <c r="BB19" s="100">
        <f t="shared" si="5"/>
        <v>7.2165413374777199</v>
      </c>
      <c r="BC19" s="100">
        <f t="shared" si="5"/>
        <v>7.2442525152908557</v>
      </c>
      <c r="BD19" s="100">
        <f t="shared" si="5"/>
        <v>7.264616105643606</v>
      </c>
      <c r="BE19" s="100">
        <f t="shared" si="5"/>
        <v>7.3020569740837429</v>
      </c>
      <c r="BF19" s="100">
        <f t="shared" si="5"/>
        <v>7.3185349066473133</v>
      </c>
      <c r="BG19" s="100">
        <f t="shared" si="5"/>
        <v>7.3559937564396618</v>
      </c>
      <c r="BH19" s="100">
        <f t="shared" si="4"/>
        <v>7.4095863729715461</v>
      </c>
      <c r="BI19" s="100">
        <f t="shared" si="2"/>
        <v>7.4467787793503311</v>
      </c>
      <c r="BJ19" s="100">
        <f t="shared" si="2"/>
        <v>7.4479668745213665</v>
      </c>
      <c r="BK19" s="100">
        <f t="shared" si="2"/>
        <v>7.4523189210529566</v>
      </c>
      <c r="BL19" s="100">
        <f t="shared" si="2"/>
        <v>7.4739630065497771</v>
      </c>
      <c r="BM19" s="100">
        <f t="shared" si="2"/>
        <v>7.510387315158499</v>
      </c>
      <c r="BN19" s="100">
        <f t="shared" si="2"/>
        <v>7.5664895702590549</v>
      </c>
      <c r="BO19" s="100">
        <f t="shared" si="2"/>
        <v>7.6203226607815617</v>
      </c>
      <c r="BP19" s="100">
        <f t="shared" si="2"/>
        <v>7.6559411561457731</v>
      </c>
      <c r="BQ19" s="100">
        <f t="shared" si="2"/>
        <v>7.6900779514781465</v>
      </c>
    </row>
    <row r="20" spans="1:69" x14ac:dyDescent="0.25">
      <c r="A20" s="1" t="s">
        <v>661</v>
      </c>
      <c r="B20" s="1">
        <v>474.96800000000002</v>
      </c>
      <c r="C20" s="1">
        <v>574.58500000000004</v>
      </c>
      <c r="D20" s="1">
        <v>643.548</v>
      </c>
      <c r="E20" s="1">
        <v>701.89499999999998</v>
      </c>
      <c r="F20" s="1">
        <v>763.29200000000003</v>
      </c>
      <c r="G20" s="1">
        <v>799.19100000000003</v>
      </c>
      <c r="H20" s="1">
        <v>852.87599999999998</v>
      </c>
      <c r="I20" s="1">
        <v>1015.8920000000001</v>
      </c>
      <c r="J20" s="1">
        <v>1172.556</v>
      </c>
      <c r="K20" s="1">
        <v>1261.873</v>
      </c>
      <c r="L20" s="1">
        <v>1411.6130000000001</v>
      </c>
      <c r="M20" s="1">
        <v>1532.8710000000001</v>
      </c>
      <c r="N20" s="99">
        <v>1621.692</v>
      </c>
      <c r="O20" s="99">
        <v>1742.9829999999999</v>
      </c>
      <c r="P20" s="99">
        <v>1867.7629999999999</v>
      </c>
      <c r="Q20" s="99">
        <v>2033.741</v>
      </c>
      <c r="R20" s="99">
        <v>2181.98</v>
      </c>
      <c r="S20" s="99">
        <v>2303.1930000000002</v>
      </c>
      <c r="T20" s="99">
        <v>2398.0210000000002</v>
      </c>
      <c r="U20" s="99">
        <v>2530.8029999999999</v>
      </c>
      <c r="V20" s="99">
        <v>2682.7429999999999</v>
      </c>
      <c r="W20" s="99">
        <v>2843.1149999999998</v>
      </c>
      <c r="X20" s="99">
        <v>3071.5790000000002</v>
      </c>
      <c r="Y20" s="99">
        <v>3318.5889999999999</v>
      </c>
      <c r="Z20" s="99">
        <v>3536.5929999999998</v>
      </c>
      <c r="AA20" s="99">
        <v>3792.9169999999999</v>
      </c>
      <c r="AB20" s="99">
        <v>4081.915</v>
      </c>
      <c r="AC20" s="99">
        <v>4627.0069999999996</v>
      </c>
      <c r="AD20" s="99">
        <v>5126.8860000000004</v>
      </c>
      <c r="AE20" s="99">
        <v>5360.7169999999996</v>
      </c>
      <c r="AF20" s="99">
        <v>5833.0379999999996</v>
      </c>
      <c r="AG20" s="99">
        <v>6445.0469999999996</v>
      </c>
      <c r="AH20" s="99">
        <v>6861.973</v>
      </c>
      <c r="AI20" s="99">
        <v>7199.4889999999996</v>
      </c>
      <c r="AJ20" s="99">
        <v>7663.0450000000001</v>
      </c>
      <c r="AK20" s="99">
        <v>8200.6669999999995</v>
      </c>
      <c r="AL20" s="99">
        <v>8833.3729999999996</v>
      </c>
      <c r="AM20" s="99">
        <v>9570.4050000000007</v>
      </c>
      <c r="AN20" s="99">
        <v>10689.566999999999</v>
      </c>
      <c r="AO20" s="99">
        <v>11565.375</v>
      </c>
      <c r="AP20" s="99">
        <v>12372.759</v>
      </c>
      <c r="AQ20" s="99">
        <v>13360.87</v>
      </c>
      <c r="AR20" s="98">
        <f t="shared" si="3"/>
        <v>18</v>
      </c>
      <c r="AS20" s="100">
        <f t="shared" si="5"/>
        <v>7.3912253276182609</v>
      </c>
      <c r="AT20" s="100">
        <f t="shared" si="5"/>
        <v>7.4633532921735473</v>
      </c>
      <c r="AU20" s="100">
        <f t="shared" si="5"/>
        <v>7.5324967370779738</v>
      </c>
      <c r="AV20" s="100">
        <f t="shared" si="5"/>
        <v>7.6176322332007764</v>
      </c>
      <c r="AW20" s="100">
        <f t="shared" si="5"/>
        <v>7.6879880004481675</v>
      </c>
      <c r="AX20" s="100">
        <f t="shared" si="5"/>
        <v>7.742051700043608</v>
      </c>
      <c r="AY20" s="100">
        <f t="shared" si="5"/>
        <v>7.7823990928468625</v>
      </c>
      <c r="AZ20" s="100">
        <f t="shared" si="5"/>
        <v>7.8362919226679493</v>
      </c>
      <c r="BA20" s="100">
        <f t="shared" si="5"/>
        <v>7.8945950575409496</v>
      </c>
      <c r="BB20" s="100">
        <f t="shared" si="5"/>
        <v>7.952655561061543</v>
      </c>
      <c r="BC20" s="100">
        <f t="shared" si="5"/>
        <v>8.0299470406053057</v>
      </c>
      <c r="BD20" s="100">
        <f t="shared" si="5"/>
        <v>8.1072949715724381</v>
      </c>
      <c r="BE20" s="100">
        <f t="shared" si="5"/>
        <v>8.1709191133167636</v>
      </c>
      <c r="BF20" s="100">
        <f t="shared" si="5"/>
        <v>8.2408906590345001</v>
      </c>
      <c r="BG20" s="100">
        <f t="shared" si="5"/>
        <v>8.3143215200270664</v>
      </c>
      <c r="BH20" s="100">
        <f t="shared" si="4"/>
        <v>8.439665501765159</v>
      </c>
      <c r="BI20" s="100">
        <f t="shared" si="2"/>
        <v>8.542253736311217</v>
      </c>
      <c r="BJ20" s="100">
        <f t="shared" si="2"/>
        <v>8.5868530137753343</v>
      </c>
      <c r="BK20" s="100">
        <f t="shared" si="2"/>
        <v>8.6712932413903978</v>
      </c>
      <c r="BL20" s="100">
        <f t="shared" si="2"/>
        <v>8.7710672078214849</v>
      </c>
      <c r="BM20" s="100">
        <f t="shared" si="2"/>
        <v>8.8337502886977415</v>
      </c>
      <c r="BN20" s="100">
        <f t="shared" si="2"/>
        <v>8.8817653302632777</v>
      </c>
      <c r="BO20" s="100">
        <f t="shared" si="2"/>
        <v>8.9441647033269067</v>
      </c>
      <c r="BP20" s="100">
        <f t="shared" si="2"/>
        <v>9.0119707714077215</v>
      </c>
      <c r="BQ20" s="100">
        <f t="shared" si="2"/>
        <v>9.0862922138621585</v>
      </c>
    </row>
    <row r="21" spans="1:69" x14ac:dyDescent="0.25">
      <c r="A21" s="1" t="s">
        <v>662</v>
      </c>
      <c r="B21" s="1">
        <v>2159.1089999999999</v>
      </c>
      <c r="C21" s="1">
        <v>2187.1590000000001</v>
      </c>
      <c r="D21" s="1">
        <v>2185.7429999999999</v>
      </c>
      <c r="E21" s="1">
        <v>2135.6060000000002</v>
      </c>
      <c r="F21" s="1">
        <v>2161.8319999999999</v>
      </c>
      <c r="G21" s="1">
        <v>2148.7570000000001</v>
      </c>
      <c r="H21" s="1">
        <v>2091.9870000000001</v>
      </c>
      <c r="I21" s="1">
        <v>2153.2820000000002</v>
      </c>
      <c r="J21" s="1">
        <v>2246.605</v>
      </c>
      <c r="K21" s="1">
        <v>2372.893</v>
      </c>
      <c r="L21" s="1">
        <v>2522.0819999999999</v>
      </c>
      <c r="M21" s="1">
        <v>2687.1819999999998</v>
      </c>
      <c r="N21" s="99">
        <v>2736.5709999999999</v>
      </c>
      <c r="O21" s="99">
        <v>2840.1129999999998</v>
      </c>
      <c r="P21" s="99">
        <v>2951.5810000000001</v>
      </c>
      <c r="Q21" s="99">
        <v>3066.46</v>
      </c>
      <c r="R21" s="99">
        <v>3171.9369999999999</v>
      </c>
      <c r="S21" s="99">
        <v>3283.3119999999999</v>
      </c>
      <c r="T21" s="99">
        <v>3447.549</v>
      </c>
      <c r="U21" s="99">
        <v>3477.038</v>
      </c>
      <c r="V21" s="99">
        <v>3524.6239999999998</v>
      </c>
      <c r="W21" s="99">
        <v>3677.3829999999998</v>
      </c>
      <c r="X21" s="99">
        <v>3692.9189999999999</v>
      </c>
      <c r="Y21" s="99">
        <v>3617.2179999999998</v>
      </c>
      <c r="Z21" s="99">
        <v>3816.12</v>
      </c>
      <c r="AA21" s="99">
        <v>4054.7429999999999</v>
      </c>
      <c r="AB21" s="99">
        <v>4280.1509999999998</v>
      </c>
      <c r="AC21" s="99">
        <v>4466.7529999999997</v>
      </c>
      <c r="AD21" s="99">
        <v>4773.9750000000004</v>
      </c>
      <c r="AE21" s="99">
        <v>4839.6450000000004</v>
      </c>
      <c r="AF21" s="99">
        <v>5001.2979999999998</v>
      </c>
      <c r="AG21" s="99">
        <v>5267.299</v>
      </c>
      <c r="AH21" s="99">
        <v>5554.8490000000002</v>
      </c>
      <c r="AI21" s="99">
        <v>5916.6469999999999</v>
      </c>
      <c r="AJ21" s="99">
        <v>6223.9790000000003</v>
      </c>
      <c r="AK21" s="99">
        <v>6465.2550000000001</v>
      </c>
      <c r="AL21" s="99">
        <v>6650.357</v>
      </c>
      <c r="AM21" s="99">
        <v>6848.0140000000001</v>
      </c>
      <c r="AN21" s="99">
        <v>7097.1940000000004</v>
      </c>
      <c r="AO21" s="99">
        <v>7363.192</v>
      </c>
      <c r="AP21" s="99">
        <v>7634.3760000000002</v>
      </c>
      <c r="AQ21" s="99">
        <v>7913.7280000000001</v>
      </c>
      <c r="AR21" s="98">
        <f t="shared" si="3"/>
        <v>19</v>
      </c>
      <c r="AS21" s="100">
        <f t="shared" si="5"/>
        <v>7.9144609557982788</v>
      </c>
      <c r="AT21" s="100">
        <f t="shared" si="5"/>
        <v>7.9515991190960955</v>
      </c>
      <c r="AU21" s="100">
        <f t="shared" si="5"/>
        <v>7.9900962379768821</v>
      </c>
      <c r="AV21" s="100">
        <f t="shared" si="5"/>
        <v>8.0282790807937783</v>
      </c>
      <c r="AW21" s="100">
        <f t="shared" si="5"/>
        <v>8.062097721271245</v>
      </c>
      <c r="AX21" s="100">
        <f t="shared" si="5"/>
        <v>8.096607948014988</v>
      </c>
      <c r="AY21" s="100">
        <f t="shared" si="5"/>
        <v>8.1454188227644195</v>
      </c>
      <c r="AZ21" s="100">
        <f t="shared" si="5"/>
        <v>8.1539360609098885</v>
      </c>
      <c r="BA21" s="100">
        <f t="shared" si="5"/>
        <v>8.1675290428904095</v>
      </c>
      <c r="BB21" s="100">
        <f t="shared" si="5"/>
        <v>8.2099566368777079</v>
      </c>
      <c r="BC21" s="100">
        <f t="shared" si="5"/>
        <v>8.2141724812245336</v>
      </c>
      <c r="BD21" s="100">
        <f t="shared" si="5"/>
        <v>8.193460501078647</v>
      </c>
      <c r="BE21" s="100">
        <f t="shared" si="5"/>
        <v>8.2469894786146263</v>
      </c>
      <c r="BF21" s="100">
        <f t="shared" si="5"/>
        <v>8.3076425859960015</v>
      </c>
      <c r="BG21" s="100">
        <f t="shared" si="5"/>
        <v>8.361743568327336</v>
      </c>
      <c r="BH21" s="100">
        <f t="shared" si="4"/>
        <v>8.4044170254423118</v>
      </c>
      <c r="BI21" s="100">
        <f t="shared" si="2"/>
        <v>8.4709345701862784</v>
      </c>
      <c r="BJ21" s="100">
        <f t="shared" si="2"/>
        <v>8.4845966499132093</v>
      </c>
      <c r="BK21" s="100">
        <f t="shared" si="2"/>
        <v>8.5174527577259873</v>
      </c>
      <c r="BL21" s="100">
        <f t="shared" si="2"/>
        <v>8.5692729864310682</v>
      </c>
      <c r="BM21" s="100">
        <f t="shared" si="2"/>
        <v>8.6224265189860017</v>
      </c>
      <c r="BN21" s="100">
        <f t="shared" si="2"/>
        <v>8.6855251822862662</v>
      </c>
      <c r="BO21" s="100">
        <f t="shared" si="2"/>
        <v>8.7361646918165459</v>
      </c>
      <c r="BP21" s="100">
        <f t="shared" si="2"/>
        <v>8.7741977335835504</v>
      </c>
      <c r="BQ21" s="100">
        <f t="shared" si="2"/>
        <v>8.8024258164194809</v>
      </c>
    </row>
    <row r="22" spans="1:69" x14ac:dyDescent="0.25">
      <c r="A22" s="1" t="s">
        <v>663</v>
      </c>
      <c r="B22" s="1">
        <v>1825.0509999999999</v>
      </c>
      <c r="C22" s="1">
        <v>2119.0189999999998</v>
      </c>
      <c r="D22" s="1">
        <v>2514.8560000000002</v>
      </c>
      <c r="E22" s="1">
        <v>2793.0909999999999</v>
      </c>
      <c r="F22" s="1">
        <v>2970.9319999999998</v>
      </c>
      <c r="G22" s="1">
        <v>3184.444</v>
      </c>
      <c r="H22" s="1">
        <v>3403.25</v>
      </c>
      <c r="I22" s="1">
        <v>3867.86</v>
      </c>
      <c r="J22" s="1">
        <v>4766.6409999999996</v>
      </c>
      <c r="K22" s="1">
        <v>5001.2150000000001</v>
      </c>
      <c r="L22" s="1">
        <v>5438.8829999999998</v>
      </c>
      <c r="M22" s="1">
        <v>5797.6580000000004</v>
      </c>
      <c r="N22" s="99">
        <v>5750.4279999999999</v>
      </c>
      <c r="O22" s="99">
        <v>5957.0940000000001</v>
      </c>
      <c r="P22" s="99">
        <v>5878.482</v>
      </c>
      <c r="Q22" s="99">
        <v>6264.0810000000001</v>
      </c>
      <c r="R22" s="99">
        <v>6592.0159999999996</v>
      </c>
      <c r="S22" s="99">
        <v>7082.424</v>
      </c>
      <c r="T22" s="99">
        <v>7061.8720000000003</v>
      </c>
      <c r="U22" s="99">
        <v>7714.81</v>
      </c>
      <c r="V22" s="99">
        <v>7910.9949999999999</v>
      </c>
      <c r="W22" s="99">
        <v>7990.9769999999999</v>
      </c>
      <c r="X22" s="99">
        <v>8493.5450000000001</v>
      </c>
      <c r="Y22" s="99">
        <v>8954.5210000000006</v>
      </c>
      <c r="Z22" s="99">
        <v>9336.9470000000001</v>
      </c>
      <c r="AA22" s="99">
        <v>9950.5769999999902</v>
      </c>
      <c r="AB22" s="99">
        <v>10966.641</v>
      </c>
      <c r="AC22" s="99">
        <v>12022.235000000001</v>
      </c>
      <c r="AD22" s="99">
        <v>12841.509</v>
      </c>
      <c r="AE22" s="99">
        <v>11787.54</v>
      </c>
      <c r="AF22" s="99">
        <v>12789.601000000001</v>
      </c>
      <c r="AG22" s="99">
        <v>13680.893</v>
      </c>
      <c r="AH22" s="99">
        <v>14383.285</v>
      </c>
      <c r="AI22" s="99">
        <v>15870.977000000001</v>
      </c>
      <c r="AJ22" s="99">
        <v>16453.642</v>
      </c>
      <c r="AK22" s="99">
        <v>16368.191000000001</v>
      </c>
      <c r="AL22" s="99">
        <v>16938.214</v>
      </c>
      <c r="AM22" s="99">
        <v>17700.313999999998</v>
      </c>
      <c r="AN22" s="99">
        <v>18637.891</v>
      </c>
      <c r="AO22" s="99">
        <v>19746.374</v>
      </c>
      <c r="AP22" s="99">
        <v>20775.723000000002</v>
      </c>
      <c r="AQ22" s="99">
        <v>21802.483</v>
      </c>
      <c r="AR22" s="98">
        <f t="shared" si="3"/>
        <v>20</v>
      </c>
      <c r="AS22" s="100">
        <f t="shared" si="5"/>
        <v>8.6570295658038745</v>
      </c>
      <c r="AT22" s="100">
        <f t="shared" si="5"/>
        <v>8.6923380572590982</v>
      </c>
      <c r="AU22" s="100">
        <f t="shared" si="5"/>
        <v>8.6790538442974938</v>
      </c>
      <c r="AV22" s="100">
        <f t="shared" si="5"/>
        <v>8.7425871686215171</v>
      </c>
      <c r="AW22" s="100">
        <f t="shared" si="5"/>
        <v>8.7936144987708271</v>
      </c>
      <c r="AX22" s="100">
        <f t="shared" si="5"/>
        <v>8.8653715009729002</v>
      </c>
      <c r="AY22" s="100">
        <f t="shared" si="5"/>
        <v>8.8624654511470649</v>
      </c>
      <c r="AZ22" s="100">
        <f t="shared" si="5"/>
        <v>8.9508971371446844</v>
      </c>
      <c r="BA22" s="100">
        <f t="shared" si="5"/>
        <v>8.976008842989847</v>
      </c>
      <c r="BB22" s="100">
        <f t="shared" si="5"/>
        <v>8.9860683091323033</v>
      </c>
      <c r="BC22" s="100">
        <f t="shared" si="5"/>
        <v>9.0470617422145185</v>
      </c>
      <c r="BD22" s="100">
        <f t="shared" si="5"/>
        <v>9.0999138233936137</v>
      </c>
      <c r="BE22" s="100">
        <f t="shared" si="5"/>
        <v>9.1417346041263787</v>
      </c>
      <c r="BF22" s="100">
        <f t="shared" si="5"/>
        <v>9.2053858184210338</v>
      </c>
      <c r="BG22" s="100">
        <f t="shared" si="5"/>
        <v>9.3026133076570829</v>
      </c>
      <c r="BH22" s="100">
        <f t="shared" si="4"/>
        <v>9.3945131309043148</v>
      </c>
      <c r="BI22" s="100">
        <f t="shared" si="2"/>
        <v>9.4604380937031092</v>
      </c>
      <c r="BJ22" s="100">
        <f t="shared" si="2"/>
        <v>9.3747983203611938</v>
      </c>
      <c r="BK22" s="100">
        <f t="shared" si="2"/>
        <v>9.4563876978392081</v>
      </c>
      <c r="BL22" s="100">
        <f t="shared" si="2"/>
        <v>9.5237554668238182</v>
      </c>
      <c r="BM22" s="100">
        <f t="shared" si="2"/>
        <v>9.5738220474670186</v>
      </c>
      <c r="BN22" s="100">
        <f t="shared" si="2"/>
        <v>9.6722473743224615</v>
      </c>
      <c r="BO22" s="100">
        <f t="shared" si="2"/>
        <v>9.7083021298648511</v>
      </c>
      <c r="BP22" s="100">
        <f t="shared" si="2"/>
        <v>9.7030951572337845</v>
      </c>
      <c r="BQ22" s="100">
        <f t="shared" si="2"/>
        <v>9.7373275317151098</v>
      </c>
    </row>
    <row r="23" spans="1:69" x14ac:dyDescent="0.25">
      <c r="A23" s="1" t="s">
        <v>664</v>
      </c>
      <c r="B23" s="1">
        <v>4809.6260000000002</v>
      </c>
      <c r="C23" s="1">
        <v>4917.4279999999999</v>
      </c>
      <c r="D23" s="1">
        <v>5140.3270000000002</v>
      </c>
      <c r="E23" s="1">
        <v>5051.9530000000004</v>
      </c>
      <c r="F23" s="1">
        <v>5393.8249999999998</v>
      </c>
      <c r="G23" s="1">
        <v>5883.1149999999998</v>
      </c>
      <c r="H23" s="1">
        <v>6326.3</v>
      </c>
      <c r="I23" s="1">
        <v>6593.3239999999996</v>
      </c>
      <c r="J23" s="1">
        <v>6717.3270000000002</v>
      </c>
      <c r="K23" s="1">
        <v>7075.9380000000001</v>
      </c>
      <c r="L23" s="1">
        <v>6826.1959999999999</v>
      </c>
      <c r="M23" s="1">
        <v>7006.6210000000001</v>
      </c>
      <c r="N23" s="99">
        <v>7017.4369999999999</v>
      </c>
      <c r="O23" s="99">
        <v>7400.4380000000001</v>
      </c>
      <c r="P23" s="99">
        <v>7836.701</v>
      </c>
      <c r="Q23" s="99">
        <v>8224.98</v>
      </c>
      <c r="R23" s="99">
        <v>8430.0820000000003</v>
      </c>
      <c r="S23" s="99">
        <v>8732.5249999999996</v>
      </c>
      <c r="T23" s="99">
        <v>8725.45099999999</v>
      </c>
      <c r="U23" s="99">
        <v>8768.5779999999995</v>
      </c>
      <c r="V23" s="99">
        <v>9108.08</v>
      </c>
      <c r="W23" s="99">
        <v>9314.4179999999997</v>
      </c>
      <c r="X23" s="99">
        <v>9615.4480000000003</v>
      </c>
      <c r="Y23" s="99">
        <v>9790.34</v>
      </c>
      <c r="Z23" s="99">
        <v>10505.77</v>
      </c>
      <c r="AA23" s="99">
        <v>11055.602999999999</v>
      </c>
      <c r="AB23" s="99">
        <v>11708.513000000001</v>
      </c>
      <c r="AC23" s="99">
        <v>12606.758</v>
      </c>
      <c r="AD23" s="99">
        <v>13362.885</v>
      </c>
      <c r="AE23" s="99">
        <v>13307.585999999999</v>
      </c>
      <c r="AF23" s="99">
        <v>14339.548000000001</v>
      </c>
      <c r="AG23" s="99">
        <v>15061.544</v>
      </c>
      <c r="AH23" s="99">
        <v>15488.045</v>
      </c>
      <c r="AI23" s="99">
        <v>16070.66</v>
      </c>
      <c r="AJ23" s="99">
        <v>16211.569</v>
      </c>
      <c r="AK23" s="99">
        <v>15614.528</v>
      </c>
      <c r="AL23" s="99">
        <v>15048.629000000001</v>
      </c>
      <c r="AM23" s="99">
        <v>15138.98</v>
      </c>
      <c r="AN23" s="99">
        <v>15495.59</v>
      </c>
      <c r="AO23" s="99">
        <v>16024.636</v>
      </c>
      <c r="AP23" s="99">
        <v>16576.379000000001</v>
      </c>
      <c r="AQ23" s="99">
        <v>17148.409</v>
      </c>
      <c r="AR23" s="98">
        <f t="shared" si="3"/>
        <v>21</v>
      </c>
      <c r="AS23" s="100">
        <f t="shared" si="5"/>
        <v>8.8561533306396285</v>
      </c>
      <c r="AT23" s="100">
        <f t="shared" si="5"/>
        <v>8.9092944666298397</v>
      </c>
      <c r="AU23" s="100">
        <f t="shared" si="5"/>
        <v>8.9665732339708271</v>
      </c>
      <c r="AV23" s="100">
        <f t="shared" si="5"/>
        <v>9.0149311440196733</v>
      </c>
      <c r="AW23" s="100">
        <f t="shared" si="5"/>
        <v>9.0395617781134803</v>
      </c>
      <c r="AX23" s="100">
        <f t="shared" si="5"/>
        <v>9.0748098395454839</v>
      </c>
      <c r="AY23" s="100">
        <f t="shared" si="5"/>
        <v>9.073999436279129</v>
      </c>
      <c r="AZ23" s="100">
        <f t="shared" si="5"/>
        <v>9.0789299285479146</v>
      </c>
      <c r="BA23" s="100">
        <f t="shared" si="5"/>
        <v>9.1169172106320993</v>
      </c>
      <c r="BB23" s="100">
        <f t="shared" si="5"/>
        <v>9.1393188012125641</v>
      </c>
      <c r="BC23" s="100">
        <f t="shared" si="5"/>
        <v>9.1711262508011746</v>
      </c>
      <c r="BD23" s="100">
        <f t="shared" si="5"/>
        <v>9.1891514642371348</v>
      </c>
      <c r="BE23" s="100">
        <f t="shared" si="5"/>
        <v>9.2596799090222213</v>
      </c>
      <c r="BF23" s="100">
        <f t="shared" si="5"/>
        <v>9.3106926372585423</v>
      </c>
      <c r="BG23" s="100">
        <f t="shared" si="5"/>
        <v>9.368071463045931</v>
      </c>
      <c r="BH23" s="100">
        <f t="shared" si="4"/>
        <v>9.4419882983620926</v>
      </c>
      <c r="BI23" s="100">
        <f t="shared" si="2"/>
        <v>9.5002363668920502</v>
      </c>
      <c r="BJ23" s="100">
        <f t="shared" si="2"/>
        <v>9.4960895275471646</v>
      </c>
      <c r="BK23" s="100">
        <f t="shared" si="2"/>
        <v>9.5707765934336866</v>
      </c>
      <c r="BL23" s="100">
        <f t="shared" si="2"/>
        <v>9.6199000193391075</v>
      </c>
      <c r="BM23" s="100">
        <f t="shared" si="2"/>
        <v>9.6478237149873447</v>
      </c>
      <c r="BN23" s="100">
        <f t="shared" si="2"/>
        <v>9.6847505282055568</v>
      </c>
      <c r="BO23" s="100">
        <f t="shared" si="2"/>
        <v>9.6934804021493086</v>
      </c>
      <c r="BP23" s="100">
        <f t="shared" si="2"/>
        <v>9.6559570419148226</v>
      </c>
      <c r="BQ23" s="100">
        <f t="shared" si="2"/>
        <v>9.6190421696819826</v>
      </c>
    </row>
    <row r="24" spans="1:69" x14ac:dyDescent="0.25">
      <c r="A24" s="1" t="s">
        <v>665</v>
      </c>
      <c r="G24" s="1">
        <v>54530.167000000001</v>
      </c>
      <c r="H24" s="1">
        <v>53032.769</v>
      </c>
      <c r="I24" s="1">
        <v>52805.576000000001</v>
      </c>
      <c r="J24" s="1">
        <v>52742.794999999998</v>
      </c>
      <c r="K24" s="1">
        <v>54888.15</v>
      </c>
      <c r="L24" s="1">
        <v>55923.826000000001</v>
      </c>
      <c r="M24" s="1">
        <v>57983.786</v>
      </c>
      <c r="N24" s="99">
        <v>60566.061000000002</v>
      </c>
      <c r="O24" s="99">
        <v>60761.144</v>
      </c>
      <c r="P24" s="99">
        <v>62411.332999999999</v>
      </c>
      <c r="Q24" s="99">
        <v>64990.038</v>
      </c>
      <c r="R24" s="99">
        <v>66418.221999999994</v>
      </c>
      <c r="S24" s="99">
        <v>64970.26</v>
      </c>
      <c r="T24" s="99">
        <v>63661.385000000002</v>
      </c>
      <c r="U24" s="99">
        <v>65053.569000000003</v>
      </c>
      <c r="V24" s="99">
        <v>66767.380999999994</v>
      </c>
      <c r="W24" s="99">
        <v>68467.876000000004</v>
      </c>
      <c r="X24" s="99">
        <v>70670.046000000002</v>
      </c>
      <c r="Y24" s="99">
        <v>72822.899000000005</v>
      </c>
      <c r="Z24" s="99">
        <v>73943.392999999996</v>
      </c>
      <c r="AA24" s="99">
        <v>72933.42</v>
      </c>
      <c r="AB24" s="99">
        <v>75847.472999999998</v>
      </c>
      <c r="AC24" s="99">
        <v>76560.012000000002</v>
      </c>
      <c r="AD24" s="99">
        <v>79577.631999999998</v>
      </c>
      <c r="AE24" s="99">
        <v>77667.201000000001</v>
      </c>
      <c r="AF24" s="99">
        <v>79302.823000000004</v>
      </c>
      <c r="AG24" s="99">
        <v>82567.706999999995</v>
      </c>
      <c r="AH24" s="99">
        <v>83492.210000000006</v>
      </c>
      <c r="AI24" s="99">
        <v>81741.775999999998</v>
      </c>
      <c r="AJ24" s="99">
        <v>80014.688999999998</v>
      </c>
      <c r="AK24" s="99">
        <v>79586.955000000002</v>
      </c>
      <c r="AL24" s="99">
        <v>77661.857999999906</v>
      </c>
      <c r="AM24" s="99">
        <v>80048.652000000002</v>
      </c>
      <c r="AN24" s="99">
        <v>86987.577000000005</v>
      </c>
      <c r="AO24" s="99">
        <v>98973.683999999994</v>
      </c>
      <c r="AP24" s="99">
        <v>108684.773</v>
      </c>
      <c r="AQ24" s="99">
        <v>117139.299</v>
      </c>
      <c r="AR24" s="98">
        <f t="shared" si="3"/>
        <v>22</v>
      </c>
      <c r="AS24" s="100">
        <f t="shared" si="5"/>
        <v>11.011489965666152</v>
      </c>
      <c r="AT24" s="100">
        <f t="shared" si="5"/>
        <v>11.014705784708893</v>
      </c>
      <c r="AU24" s="100">
        <f t="shared" si="5"/>
        <v>11.041502156456604</v>
      </c>
      <c r="AV24" s="100">
        <f t="shared" si="5"/>
        <v>11.081989275593562</v>
      </c>
      <c r="AW24" s="100">
        <f t="shared" si="5"/>
        <v>11.103726725526972</v>
      </c>
      <c r="AX24" s="100">
        <f t="shared" si="5"/>
        <v>11.081684905713576</v>
      </c>
      <c r="AY24" s="100">
        <f t="shared" si="5"/>
        <v>11.06133345680426</v>
      </c>
      <c r="AZ24" s="100">
        <f t="shared" si="5"/>
        <v>11.082966347923682</v>
      </c>
      <c r="BA24" s="100">
        <f t="shared" si="5"/>
        <v>11.108969931880139</v>
      </c>
      <c r="BB24" s="100">
        <f t="shared" si="5"/>
        <v>11.134119950748891</v>
      </c>
      <c r="BC24" s="100">
        <f t="shared" si="5"/>
        <v>11.165777084597382</v>
      </c>
      <c r="BD24" s="100">
        <f t="shared" si="5"/>
        <v>11.19578573142863</v>
      </c>
      <c r="BE24" s="100">
        <f t="shared" si="5"/>
        <v>11.211055119996066</v>
      </c>
      <c r="BF24" s="100">
        <f t="shared" si="5"/>
        <v>11.197302249160964</v>
      </c>
      <c r="BG24" s="100">
        <f t="shared" si="5"/>
        <v>11.236479668466917</v>
      </c>
      <c r="BH24" s="100">
        <f t="shared" si="4"/>
        <v>11.245830182866635</v>
      </c>
      <c r="BI24" s="100">
        <f t="shared" si="2"/>
        <v>11.284488327318039</v>
      </c>
      <c r="BJ24" s="100">
        <f t="shared" si="2"/>
        <v>11.260188323684389</v>
      </c>
      <c r="BK24" s="100">
        <f t="shared" si="2"/>
        <v>11.281029005980484</v>
      </c>
      <c r="BL24" s="100">
        <f t="shared" si="2"/>
        <v>11.321373926649221</v>
      </c>
      <c r="BM24" s="100">
        <f t="shared" si="2"/>
        <v>11.332508613073673</v>
      </c>
      <c r="BN24" s="100">
        <f t="shared" si="2"/>
        <v>11.311320484310663</v>
      </c>
      <c r="BO24" s="100">
        <f t="shared" si="2"/>
        <v>11.289965509301307</v>
      </c>
      <c r="BP24" s="100">
        <f t="shared" si="2"/>
        <v>11.284605476492819</v>
      </c>
      <c r="BQ24" s="100">
        <f t="shared" si="2"/>
        <v>11.260119527799876</v>
      </c>
    </row>
    <row r="25" spans="1:69" x14ac:dyDescent="0.25">
      <c r="A25" s="1" t="s">
        <v>666</v>
      </c>
      <c r="B25" s="1">
        <v>4496.6040000000003</v>
      </c>
      <c r="C25" s="1">
        <v>5159.6379999999999</v>
      </c>
      <c r="D25" s="1">
        <v>5690.2709999999997</v>
      </c>
      <c r="E25" s="1">
        <v>6074.4960000000001</v>
      </c>
      <c r="F25" s="1">
        <v>6568.7910000000002</v>
      </c>
      <c r="G25" s="1">
        <v>6902.8549999999996</v>
      </c>
      <c r="H25" s="1">
        <v>7432.2939999999999</v>
      </c>
      <c r="I25" s="1">
        <v>8013.2939999999999</v>
      </c>
      <c r="J25" s="1">
        <v>8542.0930000000008</v>
      </c>
      <c r="K25" s="1">
        <v>8892.70099999999</v>
      </c>
      <c r="L25" s="1">
        <v>8450.5509999999995</v>
      </c>
      <c r="M25" s="1">
        <v>7863.9880000000003</v>
      </c>
      <c r="N25" s="99">
        <v>7439.9889999999996</v>
      </c>
      <c r="O25" s="99">
        <v>6802.5919999999996</v>
      </c>
      <c r="P25" s="99">
        <v>6762.0619999999999</v>
      </c>
      <c r="Q25" s="99">
        <v>6858.0540000000001</v>
      </c>
      <c r="R25" s="99">
        <v>6477.1790000000001</v>
      </c>
      <c r="S25" s="99">
        <v>6529.7669999999998</v>
      </c>
      <c r="T25" s="99">
        <v>6970.1850000000004</v>
      </c>
      <c r="U25" s="99">
        <v>7075.35</v>
      </c>
      <c r="V25" s="99">
        <v>7522.0169999999998</v>
      </c>
      <c r="W25" s="99">
        <v>8282.8950000000004</v>
      </c>
      <c r="X25" s="99">
        <v>8967.6610000000001</v>
      </c>
      <c r="Y25" s="99">
        <v>9665.8330000000005</v>
      </c>
      <c r="Z25" s="99">
        <v>10637.525</v>
      </c>
      <c r="AA25" s="99">
        <v>11838.732</v>
      </c>
      <c r="AB25" s="99">
        <v>13093.492</v>
      </c>
      <c r="AC25" s="99">
        <v>14547.596</v>
      </c>
      <c r="AD25" s="99">
        <v>15739.985000000001</v>
      </c>
      <c r="AE25" s="99">
        <v>15276.325999999999</v>
      </c>
      <c r="AF25" s="99">
        <v>15592.709000000001</v>
      </c>
      <c r="AG25" s="99">
        <v>16558.624</v>
      </c>
      <c r="AH25" s="99">
        <v>17008.512999999999</v>
      </c>
      <c r="AI25" s="99">
        <v>17613.039000000001</v>
      </c>
      <c r="AJ25" s="99">
        <v>18270.913</v>
      </c>
      <c r="AK25" s="99">
        <v>19097.264999999999</v>
      </c>
      <c r="AL25" s="99">
        <v>19839.094000000001</v>
      </c>
      <c r="AM25" s="99">
        <v>20691.398000000001</v>
      </c>
      <c r="AN25" s="99">
        <v>21741.252</v>
      </c>
      <c r="AO25" s="99">
        <v>22868.448</v>
      </c>
      <c r="AP25" s="99">
        <v>24085.973999999998</v>
      </c>
      <c r="AQ25" s="99">
        <v>25362.487000000001</v>
      </c>
      <c r="AR25" s="98">
        <f t="shared" si="3"/>
        <v>23</v>
      </c>
      <c r="AS25" s="100">
        <f t="shared" si="5"/>
        <v>8.9146246493314205</v>
      </c>
      <c r="AT25" s="100">
        <f t="shared" si="5"/>
        <v>8.8250589950054916</v>
      </c>
      <c r="AU25" s="100">
        <f t="shared" si="5"/>
        <v>8.8190831521107427</v>
      </c>
      <c r="AV25" s="100">
        <f t="shared" si="5"/>
        <v>8.8331790070076135</v>
      </c>
      <c r="AW25" s="100">
        <f t="shared" si="5"/>
        <v>8.7760403550523947</v>
      </c>
      <c r="AX25" s="100">
        <f t="shared" si="5"/>
        <v>8.7841265401637401</v>
      </c>
      <c r="AY25" s="100">
        <f t="shared" si="5"/>
        <v>8.8493970457265743</v>
      </c>
      <c r="AZ25" s="100">
        <f t="shared" si="5"/>
        <v>8.8643721912525049</v>
      </c>
      <c r="BA25" s="100">
        <f t="shared" si="5"/>
        <v>8.9255895990649528</v>
      </c>
      <c r="BB25" s="100">
        <f t="shared" si="5"/>
        <v>9.0219478239514537</v>
      </c>
      <c r="BC25" s="100">
        <f t="shared" si="5"/>
        <v>9.101380162967045</v>
      </c>
      <c r="BD25" s="100">
        <f t="shared" si="5"/>
        <v>9.1763525752021895</v>
      </c>
      <c r="BE25" s="100">
        <f t="shared" si="5"/>
        <v>9.2721431230551303</v>
      </c>
      <c r="BF25" s="100">
        <f t="shared" si="5"/>
        <v>9.379131808108367</v>
      </c>
      <c r="BG25" s="100">
        <f t="shared" si="5"/>
        <v>9.4798705918531407</v>
      </c>
      <c r="BH25" s="100">
        <f t="shared" si="4"/>
        <v>9.5851810355810567</v>
      </c>
      <c r="BI25" s="100">
        <f t="shared" si="2"/>
        <v>9.663959568984918</v>
      </c>
      <c r="BJ25" s="100">
        <f t="shared" si="2"/>
        <v>9.6340595887827938</v>
      </c>
      <c r="BK25" s="100">
        <f t="shared" si="2"/>
        <v>9.6545587121905179</v>
      </c>
      <c r="BL25" s="100">
        <f t="shared" si="2"/>
        <v>9.714662332699497</v>
      </c>
      <c r="BM25" s="100">
        <f t="shared" si="2"/>
        <v>9.7414692624034327</v>
      </c>
      <c r="BN25" s="100">
        <f t="shared" si="2"/>
        <v>9.7763947590033915</v>
      </c>
      <c r="BO25" s="100">
        <f t="shared" si="2"/>
        <v>9.813065620756193</v>
      </c>
      <c r="BP25" s="100">
        <f t="shared" si="2"/>
        <v>9.8573004100642443</v>
      </c>
      <c r="BQ25" s="100">
        <f t="shared" si="2"/>
        <v>9.8954097144735904</v>
      </c>
    </row>
    <row r="26" spans="1:69" x14ac:dyDescent="0.25">
      <c r="A26" s="1" t="s">
        <v>667</v>
      </c>
      <c r="B26" s="1">
        <v>325.95</v>
      </c>
      <c r="C26" s="1">
        <v>356.98599999999999</v>
      </c>
      <c r="D26" s="1">
        <v>374.98599999999999</v>
      </c>
      <c r="E26" s="1">
        <v>375.59</v>
      </c>
      <c r="F26" s="1">
        <v>385.42899999999997</v>
      </c>
      <c r="G26" s="1">
        <v>460.92099999999999</v>
      </c>
      <c r="H26" s="1">
        <v>494.81900000000002</v>
      </c>
      <c r="I26" s="1">
        <v>493.18799999999999</v>
      </c>
      <c r="J26" s="1">
        <v>525.82500000000005</v>
      </c>
      <c r="K26" s="1">
        <v>543.71</v>
      </c>
      <c r="L26" s="1">
        <v>545.79</v>
      </c>
      <c r="M26" s="1">
        <v>598.79499999999996</v>
      </c>
      <c r="N26" s="99">
        <v>597.37</v>
      </c>
      <c r="O26" s="99">
        <v>616.18600000000004</v>
      </c>
      <c r="P26" s="99">
        <v>620.04600000000005</v>
      </c>
      <c r="Q26" s="99">
        <v>650.60900000000004</v>
      </c>
      <c r="R26" s="99">
        <v>714.24</v>
      </c>
      <c r="S26" s="99">
        <v>750.70399999999995</v>
      </c>
      <c r="T26" s="99">
        <v>792.09500000000003</v>
      </c>
      <c r="U26" s="99">
        <v>840.27599999999995</v>
      </c>
      <c r="V26" s="99">
        <v>852.96500000000003</v>
      </c>
      <c r="W26" s="99">
        <v>906.61400000000003</v>
      </c>
      <c r="X26" s="99">
        <v>929.36099999999999</v>
      </c>
      <c r="Y26" s="99">
        <v>989.73400000000004</v>
      </c>
      <c r="Z26" s="99">
        <v>1037.97</v>
      </c>
      <c r="AA26" s="99">
        <v>1129.444</v>
      </c>
      <c r="AB26" s="99">
        <v>1201.0830000000001</v>
      </c>
      <c r="AC26" s="99">
        <v>1247.539</v>
      </c>
      <c r="AD26" s="99">
        <v>1300.0119999999999</v>
      </c>
      <c r="AE26" s="99">
        <v>1312.9559999999999</v>
      </c>
      <c r="AF26" s="99">
        <v>1404.0550000000001</v>
      </c>
      <c r="AG26" s="99">
        <v>1480.2550000000001</v>
      </c>
      <c r="AH26" s="99">
        <v>1556.1679999999999</v>
      </c>
      <c r="AI26" s="99">
        <v>1645.3409999999999</v>
      </c>
      <c r="AJ26" s="99">
        <v>1687.433</v>
      </c>
      <c r="AK26" s="99">
        <v>1723.559</v>
      </c>
      <c r="AL26" s="99">
        <v>1777.6610000000001</v>
      </c>
      <c r="AM26" s="99">
        <v>1853.164</v>
      </c>
      <c r="AN26" s="99">
        <v>1950.059</v>
      </c>
      <c r="AO26" s="99">
        <v>2054.7860000000001</v>
      </c>
      <c r="AP26" s="99">
        <v>2164.2840000000001</v>
      </c>
      <c r="AQ26" s="99">
        <v>2279.5140000000001</v>
      </c>
      <c r="AR26" s="98">
        <f t="shared" si="3"/>
        <v>24</v>
      </c>
      <c r="AS26" s="100">
        <f t="shared" si="5"/>
        <v>6.3925366869114209</v>
      </c>
      <c r="AT26" s="100">
        <f t="shared" si="5"/>
        <v>6.4235488660083293</v>
      </c>
      <c r="AU26" s="100">
        <f t="shared" si="5"/>
        <v>6.4297936688353197</v>
      </c>
      <c r="AV26" s="100">
        <f t="shared" si="5"/>
        <v>6.4779088473281385</v>
      </c>
      <c r="AW26" s="100">
        <f t="shared" si="5"/>
        <v>6.5712190403128368</v>
      </c>
      <c r="AX26" s="100">
        <f t="shared" si="5"/>
        <v>6.6210114329249583</v>
      </c>
      <c r="AY26" s="100">
        <f t="shared" si="5"/>
        <v>6.6746813341160101</v>
      </c>
      <c r="AZ26" s="100">
        <f t="shared" si="5"/>
        <v>6.7337304092981602</v>
      </c>
      <c r="BA26" s="100">
        <f t="shared" si="5"/>
        <v>6.7487185149968685</v>
      </c>
      <c r="BB26" s="100">
        <f t="shared" si="5"/>
        <v>6.8097167806994525</v>
      </c>
      <c r="BC26" s="100">
        <f t="shared" si="5"/>
        <v>6.8344972532139368</v>
      </c>
      <c r="BD26" s="100">
        <f t="shared" si="5"/>
        <v>6.8974362201571653</v>
      </c>
      <c r="BE26" s="100">
        <f t="shared" si="5"/>
        <v>6.9450221615740668</v>
      </c>
      <c r="BF26" s="100">
        <f t="shared" si="5"/>
        <v>7.0294807552190175</v>
      </c>
      <c r="BG26" s="100">
        <f t="shared" si="5"/>
        <v>7.0909789287678313</v>
      </c>
      <c r="BH26" s="100">
        <f t="shared" si="4"/>
        <v>7.128928089662061</v>
      </c>
      <c r="BI26" s="100">
        <f t="shared" si="2"/>
        <v>7.1701287741762556</v>
      </c>
      <c r="BJ26" s="100">
        <f t="shared" si="2"/>
        <v>7.1800363626978765</v>
      </c>
      <c r="BK26" s="100">
        <f t="shared" si="2"/>
        <v>7.2471197576076571</v>
      </c>
      <c r="BL26" s="100">
        <f t="shared" si="2"/>
        <v>7.2999696492139838</v>
      </c>
      <c r="BM26" s="100">
        <f t="shared" si="2"/>
        <v>7.3499816680617585</v>
      </c>
      <c r="BN26" s="100">
        <f t="shared" si="2"/>
        <v>7.4057029365496936</v>
      </c>
      <c r="BO26" s="100">
        <f t="shared" si="2"/>
        <v>7.4309637182547679</v>
      </c>
      <c r="BP26" s="100">
        <f t="shared" si="2"/>
        <v>7.4521466180370819</v>
      </c>
      <c r="BQ26" s="100">
        <f t="shared" si="2"/>
        <v>7.4830537342281804</v>
      </c>
    </row>
    <row r="27" spans="1:69" x14ac:dyDescent="0.25">
      <c r="A27" s="1" t="s">
        <v>668</v>
      </c>
      <c r="B27" s="1">
        <v>339.42200000000003</v>
      </c>
      <c r="C27" s="1">
        <v>404.40499999999997</v>
      </c>
      <c r="D27" s="1">
        <v>412.87</v>
      </c>
      <c r="E27" s="1">
        <v>432.44099999999997</v>
      </c>
      <c r="F27" s="1">
        <v>435.71499999999997</v>
      </c>
      <c r="G27" s="1">
        <v>488.33699999999999</v>
      </c>
      <c r="H27" s="1">
        <v>499.72800000000001</v>
      </c>
      <c r="I27" s="1">
        <v>525.28899999999999</v>
      </c>
      <c r="J27" s="1">
        <v>554.77499999999998</v>
      </c>
      <c r="K27" s="1">
        <v>567.495</v>
      </c>
      <c r="L27" s="1">
        <v>591.50199999999995</v>
      </c>
      <c r="M27" s="1">
        <v>628.11699999999996</v>
      </c>
      <c r="N27" s="99">
        <v>630.94600000000003</v>
      </c>
      <c r="O27" s="99">
        <v>606.721</v>
      </c>
      <c r="P27" s="99">
        <v>585.75599999999997</v>
      </c>
      <c r="Q27" s="99">
        <v>540.48900000000003</v>
      </c>
      <c r="R27" s="99">
        <v>497.17200000000003</v>
      </c>
      <c r="S27" s="99">
        <v>499.572</v>
      </c>
      <c r="T27" s="99">
        <v>519.75400000000002</v>
      </c>
      <c r="U27" s="99">
        <v>533.851</v>
      </c>
      <c r="V27" s="99">
        <v>544.827</v>
      </c>
      <c r="W27" s="99">
        <v>539.32799999999997</v>
      </c>
      <c r="X27" s="99">
        <v>540.476</v>
      </c>
      <c r="Y27" s="99">
        <v>549.17499999999995</v>
      </c>
      <c r="Z27" s="99">
        <v>574.048</v>
      </c>
      <c r="AA27" s="99">
        <v>606.28399999999999</v>
      </c>
      <c r="AB27" s="99">
        <v>645.82799999999997</v>
      </c>
      <c r="AC27" s="99">
        <v>672.45100000000002</v>
      </c>
      <c r="AD27" s="99">
        <v>702.125</v>
      </c>
      <c r="AE27" s="99">
        <v>717.21799999999996</v>
      </c>
      <c r="AF27" s="99">
        <v>745.29399999999998</v>
      </c>
      <c r="AG27" s="99">
        <v>772.80700000000002</v>
      </c>
      <c r="AH27" s="99">
        <v>802.774</v>
      </c>
      <c r="AI27" s="99">
        <v>832.95500000000004</v>
      </c>
      <c r="AJ27" s="99">
        <v>865.33299999999997</v>
      </c>
      <c r="AK27" s="99">
        <v>818.45</v>
      </c>
      <c r="AL27" s="99">
        <v>834.91800000000001</v>
      </c>
      <c r="AM27" s="99">
        <v>858.99</v>
      </c>
      <c r="AN27" s="99">
        <v>893.26300000000003</v>
      </c>
      <c r="AO27" s="99">
        <v>934.96199999999999</v>
      </c>
      <c r="AP27" s="99">
        <v>979.99099999999999</v>
      </c>
      <c r="AQ27" s="99">
        <v>1028.963</v>
      </c>
      <c r="AR27" s="98">
        <f t="shared" si="3"/>
        <v>25</v>
      </c>
      <c r="AS27" s="100">
        <f t="shared" si="5"/>
        <v>6.4472202804322594</v>
      </c>
      <c r="AT27" s="100">
        <f t="shared" si="5"/>
        <v>6.4080690478319955</v>
      </c>
      <c r="AU27" s="100">
        <f t="shared" si="5"/>
        <v>6.3729033206132915</v>
      </c>
      <c r="AV27" s="100">
        <f t="shared" si="5"/>
        <v>6.2924742853458033</v>
      </c>
      <c r="AW27" s="100">
        <f t="shared" si="5"/>
        <v>6.2089360426847362</v>
      </c>
      <c r="AX27" s="100">
        <f t="shared" si="5"/>
        <v>6.2137517318449831</v>
      </c>
      <c r="AY27" s="100">
        <f t="shared" si="5"/>
        <v>6.2533556227162039</v>
      </c>
      <c r="AZ27" s="100">
        <f t="shared" si="5"/>
        <v>6.2801167738079089</v>
      </c>
      <c r="BA27" s="100">
        <f t="shared" si="5"/>
        <v>6.3004683130786381</v>
      </c>
      <c r="BB27" s="100">
        <f t="shared" si="5"/>
        <v>6.2903239201498877</v>
      </c>
      <c r="BC27" s="100">
        <f t="shared" si="5"/>
        <v>6.292450232763156</v>
      </c>
      <c r="BD27" s="100">
        <f t="shared" si="5"/>
        <v>6.3084171521002492</v>
      </c>
      <c r="BE27" s="100">
        <f t="shared" si="5"/>
        <v>6.3527130165166801</v>
      </c>
      <c r="BF27" s="100">
        <f t="shared" si="5"/>
        <v>6.4073485231533569</v>
      </c>
      <c r="BG27" s="100">
        <f t="shared" si="5"/>
        <v>6.4705332144607786</v>
      </c>
      <c r="BH27" s="100">
        <f t="shared" si="4"/>
        <v>6.5109292463678647</v>
      </c>
      <c r="BI27" s="100">
        <f t="shared" si="2"/>
        <v>6.5541114508525968</v>
      </c>
      <c r="BJ27" s="100">
        <f t="shared" si="2"/>
        <v>6.5753798390178231</v>
      </c>
      <c r="BK27" s="100">
        <f t="shared" si="2"/>
        <v>6.6137787714057596</v>
      </c>
      <c r="BL27" s="100">
        <f t="shared" si="2"/>
        <v>6.6500293408282998</v>
      </c>
      <c r="BM27" s="100">
        <f t="shared" si="2"/>
        <v>6.6880732297509882</v>
      </c>
      <c r="BN27" s="100">
        <f t="shared" si="2"/>
        <v>6.7249796190989795</v>
      </c>
      <c r="BO27" s="100">
        <f t="shared" si="2"/>
        <v>6.7631144039477844</v>
      </c>
      <c r="BP27" s="100">
        <f t="shared" si="2"/>
        <v>6.7074123075903636</v>
      </c>
      <c r="BQ27" s="100">
        <f t="shared" si="2"/>
        <v>6.7273335164357526</v>
      </c>
    </row>
    <row r="28" spans="1:69" x14ac:dyDescent="0.25">
      <c r="A28" s="1" t="s">
        <v>669</v>
      </c>
      <c r="B28" s="1">
        <v>797.66099999999994</v>
      </c>
      <c r="C28" s="1">
        <v>931.43299999999999</v>
      </c>
      <c r="D28" s="1">
        <v>998.73800000000006</v>
      </c>
      <c r="E28" s="1">
        <v>1114.183</v>
      </c>
      <c r="F28" s="1">
        <v>1172.3130000000001</v>
      </c>
      <c r="G28" s="1">
        <v>1286.9380000000001</v>
      </c>
      <c r="H28" s="1">
        <v>1322.771</v>
      </c>
      <c r="I28" s="1">
        <v>1385.9559999999999</v>
      </c>
      <c r="J28" s="1">
        <v>1489.01</v>
      </c>
      <c r="K28" s="1">
        <v>1600.1210000000001</v>
      </c>
      <c r="L28" s="1">
        <v>1633.617</v>
      </c>
      <c r="M28" s="1">
        <v>1672.087</v>
      </c>
      <c r="N28" s="99">
        <v>1720.5820000000001</v>
      </c>
      <c r="O28" s="99">
        <v>1845.4929999999999</v>
      </c>
      <c r="P28" s="99">
        <v>1968.33</v>
      </c>
      <c r="Q28" s="99">
        <v>2105.9929999999999</v>
      </c>
      <c r="R28" s="99">
        <v>2235.8449999999998</v>
      </c>
      <c r="S28" s="99">
        <v>2396.4340000000002</v>
      </c>
      <c r="T28" s="99">
        <v>2574.6280000000002</v>
      </c>
      <c r="U28" s="99">
        <v>2868.59</v>
      </c>
      <c r="V28" s="99">
        <v>3088.32</v>
      </c>
      <c r="W28" s="99">
        <v>3290.2080000000001</v>
      </c>
      <c r="X28" s="99">
        <v>3453.3969999999999</v>
      </c>
      <c r="Y28" s="99">
        <v>3723.26</v>
      </c>
      <c r="Z28" s="99">
        <v>3957.86</v>
      </c>
      <c r="AA28" s="99">
        <v>4276.732</v>
      </c>
      <c r="AB28" s="99">
        <v>4777.2640000000001</v>
      </c>
      <c r="AC28" s="99">
        <v>5336.85</v>
      </c>
      <c r="AD28" s="99">
        <v>5792.1980000000003</v>
      </c>
      <c r="AE28" s="99">
        <v>5750.3469999999998</v>
      </c>
      <c r="AF28" s="99">
        <v>5883.3770000000004</v>
      </c>
      <c r="AG28" s="99">
        <v>6205.6620000000003</v>
      </c>
      <c r="AH28" s="99">
        <v>6193.5659999999998</v>
      </c>
      <c r="AI28" s="99">
        <v>6280.8779999999997</v>
      </c>
      <c r="AJ28" s="99">
        <v>6422.3329999999996</v>
      </c>
      <c r="AK28" s="99">
        <v>6522.0940000000001</v>
      </c>
      <c r="AL28" s="99">
        <v>6691.3689999999997</v>
      </c>
      <c r="AM28" s="99">
        <v>6938.5429999999997</v>
      </c>
      <c r="AN28" s="99">
        <v>7297.2240000000002</v>
      </c>
      <c r="AO28" s="99">
        <v>7688.8519999999999</v>
      </c>
      <c r="AP28" s="99">
        <v>8093.4949999999999</v>
      </c>
      <c r="AQ28" s="99">
        <v>8482.4590000000007</v>
      </c>
      <c r="AR28" s="98">
        <f t="shared" si="3"/>
        <v>26</v>
      </c>
      <c r="AS28" s="100">
        <f t="shared" si="5"/>
        <v>7.4504178846655957</v>
      </c>
      <c r="AT28" s="100">
        <f t="shared" si="5"/>
        <v>7.5205017294528353</v>
      </c>
      <c r="AU28" s="100">
        <f t="shared" si="5"/>
        <v>7.5849407464818173</v>
      </c>
      <c r="AV28" s="100">
        <f t="shared" si="5"/>
        <v>7.6525423688517398</v>
      </c>
      <c r="AW28" s="100">
        <f t="shared" si="5"/>
        <v>7.7123745116575639</v>
      </c>
      <c r="AX28" s="100">
        <f t="shared" si="5"/>
        <v>7.7817370780577111</v>
      </c>
      <c r="AY28" s="100">
        <f t="shared" si="5"/>
        <v>7.8534603366421987</v>
      </c>
      <c r="AZ28" s="100">
        <f t="shared" si="5"/>
        <v>7.9615758988329812</v>
      </c>
      <c r="BA28" s="100">
        <f t="shared" si="5"/>
        <v>8.0353825327187707</v>
      </c>
      <c r="BB28" s="100">
        <f t="shared" si="5"/>
        <v>8.0987060636454977</v>
      </c>
      <c r="BC28" s="100">
        <f t="shared" si="5"/>
        <v>8.1471136632688541</v>
      </c>
      <c r="BD28" s="100">
        <f t="shared" si="5"/>
        <v>8.2223549075879259</v>
      </c>
      <c r="BE28" s="100">
        <f t="shared" si="5"/>
        <v>8.2834587541372322</v>
      </c>
      <c r="BF28" s="100">
        <f t="shared" si="5"/>
        <v>8.3609444455201309</v>
      </c>
      <c r="BG28" s="100">
        <f t="shared" si="5"/>
        <v>8.4716232766734691</v>
      </c>
      <c r="BH28" s="100">
        <f t="shared" si="4"/>
        <v>8.5823908702616265</v>
      </c>
      <c r="BI28" s="100">
        <f t="shared" si="2"/>
        <v>8.664267118564128</v>
      </c>
      <c r="BJ28" s="100">
        <f t="shared" si="2"/>
        <v>8.6570154797966268</v>
      </c>
      <c r="BK28" s="100">
        <f t="shared" si="2"/>
        <v>8.6798861957621067</v>
      </c>
      <c r="BL28" s="100">
        <f t="shared" si="2"/>
        <v>8.7332173801026443</v>
      </c>
      <c r="BM28" s="100">
        <f t="shared" si="2"/>
        <v>8.7312662902707281</v>
      </c>
      <c r="BN28" s="100">
        <f t="shared" si="2"/>
        <v>8.7452650586070853</v>
      </c>
      <c r="BO28" s="100">
        <f t="shared" si="2"/>
        <v>8.767536726310432</v>
      </c>
      <c r="BP28" s="100">
        <f t="shared" si="2"/>
        <v>8.782950769002225</v>
      </c>
      <c r="BQ28" s="100">
        <f t="shared" si="2"/>
        <v>8.8085737659694008</v>
      </c>
    </row>
    <row r="29" spans="1:69" x14ac:dyDescent="0.25">
      <c r="A29" s="1" t="s">
        <v>670</v>
      </c>
      <c r="I29" s="1">
        <v>595.63900000000001</v>
      </c>
      <c r="J29" s="1">
        <v>655.34900000000005</v>
      </c>
      <c r="K29" s="1">
        <v>682.226</v>
      </c>
      <c r="L29" s="1">
        <v>693.74900000000002</v>
      </c>
      <c r="M29" s="1">
        <v>747.95600000000002</v>
      </c>
      <c r="N29" s="99">
        <v>794.33500000000004</v>
      </c>
      <c r="O29" s="99">
        <v>820.53399999999999</v>
      </c>
      <c r="P29" s="99">
        <v>755.875</v>
      </c>
      <c r="Q29" s="99">
        <v>795.505</v>
      </c>
      <c r="R29" s="99">
        <v>829.11900000000003</v>
      </c>
      <c r="S29" s="99">
        <v>866.84199999999998</v>
      </c>
      <c r="T29" s="99">
        <v>897.35299999999995</v>
      </c>
      <c r="U29" s="99">
        <v>996.14</v>
      </c>
      <c r="V29" s="99">
        <v>1084.3389999999999</v>
      </c>
      <c r="W29" s="99">
        <v>1175.4069999999999</v>
      </c>
      <c r="X29" s="99">
        <v>1248.2739999999999</v>
      </c>
      <c r="Y29" s="99">
        <v>1357.424</v>
      </c>
      <c r="Z29" s="99">
        <v>1513.8109999999999</v>
      </c>
      <c r="AA29" s="99">
        <v>1742.1189999999999</v>
      </c>
      <c r="AB29" s="99">
        <v>1959.914</v>
      </c>
      <c r="AC29" s="99">
        <v>2186.5410000000002</v>
      </c>
      <c r="AD29" s="99">
        <v>2345.6480000000001</v>
      </c>
      <c r="AE29" s="99">
        <v>2331.4409999999998</v>
      </c>
      <c r="AF29" s="99">
        <v>2462.23</v>
      </c>
      <c r="AG29" s="99">
        <v>2646.4920000000002</v>
      </c>
      <c r="AH29" s="99">
        <v>2841.9569999999999</v>
      </c>
      <c r="AI29" s="99">
        <v>3056.9690000000001</v>
      </c>
      <c r="AJ29" s="99">
        <v>3277.748</v>
      </c>
      <c r="AK29" s="99">
        <v>3487.4589999999998</v>
      </c>
      <c r="AL29" s="99">
        <v>3711.3159999999998</v>
      </c>
      <c r="AM29" s="99">
        <v>3964.7330000000002</v>
      </c>
      <c r="AN29" s="99">
        <v>4263.0020000000004</v>
      </c>
      <c r="AO29" s="99">
        <v>4586.1260000000002</v>
      </c>
      <c r="AP29" s="99">
        <v>4932.3069999999998</v>
      </c>
      <c r="AQ29" s="99">
        <v>5293.1570000000002</v>
      </c>
      <c r="AR29" s="98">
        <f t="shared" si="3"/>
        <v>27</v>
      </c>
      <c r="AS29" s="100">
        <f t="shared" si="5"/>
        <v>6.6775052866239832</v>
      </c>
      <c r="AT29" s="100">
        <f t="shared" si="5"/>
        <v>6.7099553478190801</v>
      </c>
      <c r="AU29" s="100">
        <f t="shared" si="5"/>
        <v>6.6278760185933772</v>
      </c>
      <c r="AV29" s="100">
        <f t="shared" si="5"/>
        <v>6.6789771331132117</v>
      </c>
      <c r="AW29" s="100">
        <f t="shared" si="5"/>
        <v>6.7203636912749865</v>
      </c>
      <c r="AX29" s="100">
        <f t="shared" si="5"/>
        <v>6.76485672257233</v>
      </c>
      <c r="AY29" s="100">
        <f t="shared" si="5"/>
        <v>6.7994493186468299</v>
      </c>
      <c r="AZ29" s="100">
        <f t="shared" si="5"/>
        <v>6.9038878099556467</v>
      </c>
      <c r="BA29" s="100">
        <f t="shared" si="5"/>
        <v>6.9887258637368674</v>
      </c>
      <c r="BB29" s="100">
        <f t="shared" si="5"/>
        <v>7.0693697495802486</v>
      </c>
      <c r="BC29" s="100">
        <f t="shared" si="5"/>
        <v>7.1295170761135687</v>
      </c>
      <c r="BD29" s="100">
        <f t="shared" si="5"/>
        <v>7.2133440649738221</v>
      </c>
      <c r="BE29" s="100">
        <f t="shared" si="5"/>
        <v>7.3223855913303684</v>
      </c>
      <c r="BF29" s="100">
        <f t="shared" si="5"/>
        <v>7.4628574673640005</v>
      </c>
      <c r="BG29" s="100">
        <f t="shared" si="5"/>
        <v>7.5806558737108949</v>
      </c>
      <c r="BH29" s="100">
        <f t="shared" si="4"/>
        <v>7.6900761221063947</v>
      </c>
      <c r="BI29" s="100">
        <f t="shared" si="2"/>
        <v>7.760316975330154</v>
      </c>
      <c r="BJ29" s="100">
        <f t="shared" si="2"/>
        <v>7.7542418103309281</v>
      </c>
      <c r="BK29" s="100">
        <f t="shared" si="2"/>
        <v>7.808822722364777</v>
      </c>
      <c r="BL29" s="100">
        <f t="shared" si="2"/>
        <v>7.8809902684330915</v>
      </c>
      <c r="BM29" s="100">
        <f t="shared" si="2"/>
        <v>7.9522481783525762</v>
      </c>
      <c r="BN29" s="100">
        <f t="shared" si="2"/>
        <v>8.0251791811786397</v>
      </c>
      <c r="BO29" s="100">
        <f t="shared" si="2"/>
        <v>8.0949118802046627</v>
      </c>
      <c r="BP29" s="100">
        <f t="shared" si="2"/>
        <v>8.1569286697881136</v>
      </c>
      <c r="BQ29" s="100">
        <f t="shared" si="2"/>
        <v>8.2191418096854179</v>
      </c>
    </row>
    <row r="30" spans="1:69" x14ac:dyDescent="0.25">
      <c r="A30" s="1" t="s">
        <v>671</v>
      </c>
      <c r="B30" s="1">
        <v>1175.4190000000001</v>
      </c>
      <c r="C30" s="1">
        <v>1461.796</v>
      </c>
      <c r="D30" s="1">
        <v>1624.203</v>
      </c>
      <c r="E30" s="1">
        <v>1755.807</v>
      </c>
      <c r="F30" s="1">
        <v>1902.79</v>
      </c>
      <c r="G30" s="1">
        <v>2067.739</v>
      </c>
      <c r="H30" s="1">
        <v>2192.2179999999998</v>
      </c>
      <c r="I30" s="1">
        <v>2138.819</v>
      </c>
      <c r="J30" s="1">
        <v>1981.4870000000001</v>
      </c>
      <c r="K30" s="1">
        <v>1962.5820000000001</v>
      </c>
      <c r="L30" s="1">
        <v>1852.1120000000001</v>
      </c>
      <c r="M30" s="1">
        <v>1786.6849999999999</v>
      </c>
      <c r="N30" s="99">
        <v>1719.2840000000001</v>
      </c>
      <c r="O30" s="99">
        <v>1654.7159999999999</v>
      </c>
      <c r="P30" s="99">
        <v>1600.0609999999999</v>
      </c>
      <c r="Q30" s="99">
        <v>1641.4459999999999</v>
      </c>
      <c r="R30" s="99">
        <v>1705.741</v>
      </c>
      <c r="S30" s="99">
        <v>1777.3779999999999</v>
      </c>
      <c r="T30" s="99">
        <v>1833.2850000000001</v>
      </c>
      <c r="U30" s="99">
        <v>1884.1969999999999</v>
      </c>
      <c r="V30" s="99">
        <v>1952.817</v>
      </c>
      <c r="W30" s="99">
        <v>2030.6289999999999</v>
      </c>
      <c r="X30" s="99">
        <v>2086.0520000000001</v>
      </c>
      <c r="Y30" s="99">
        <v>2153.125</v>
      </c>
      <c r="Z30" s="99">
        <v>2231.7429999999999</v>
      </c>
      <c r="AA30" s="99">
        <v>2292.2649999999999</v>
      </c>
      <c r="AB30" s="99">
        <v>2372.4029999999998</v>
      </c>
      <c r="AC30" s="99">
        <v>2446.3580000000002</v>
      </c>
      <c r="AD30" s="99">
        <v>2496.404</v>
      </c>
      <c r="AE30" s="99">
        <v>2494.1109999999999</v>
      </c>
      <c r="AF30" s="99">
        <v>2543.5309999999999</v>
      </c>
      <c r="AG30" s="99">
        <v>2637.585</v>
      </c>
      <c r="AH30" s="99">
        <v>2741.1579999999999</v>
      </c>
      <c r="AI30" s="99">
        <v>2868.8020000000001</v>
      </c>
      <c r="AJ30" s="99">
        <v>3013.4189999999999</v>
      </c>
      <c r="AK30" s="99">
        <v>3143.7429999999999</v>
      </c>
      <c r="AL30" s="99">
        <v>3247.6</v>
      </c>
      <c r="AM30" s="99">
        <v>3360.8850000000002</v>
      </c>
      <c r="AN30" s="99">
        <v>3511.596</v>
      </c>
      <c r="AO30" s="99">
        <v>3663.0920000000001</v>
      </c>
      <c r="AP30" s="99">
        <v>3817.6840000000002</v>
      </c>
      <c r="AQ30" s="99">
        <v>3974.2370000000001</v>
      </c>
      <c r="AR30" s="98">
        <f t="shared" si="3"/>
        <v>28</v>
      </c>
      <c r="AS30" s="100">
        <f t="shared" si="5"/>
        <v>7.4496632040695463</v>
      </c>
      <c r="AT30" s="100">
        <f t="shared" si="5"/>
        <v>7.4113846718775322</v>
      </c>
      <c r="AU30" s="100">
        <f t="shared" si="5"/>
        <v>7.3777970325011335</v>
      </c>
      <c r="AV30" s="100">
        <f t="shared" si="5"/>
        <v>7.4033328396597522</v>
      </c>
      <c r="AW30" s="100">
        <f t="shared" si="5"/>
        <v>7.4417548994101788</v>
      </c>
      <c r="AX30" s="100">
        <f t="shared" si="5"/>
        <v>7.4828945235975253</v>
      </c>
      <c r="AY30" s="100">
        <f t="shared" si="5"/>
        <v>7.5138647185685619</v>
      </c>
      <c r="AZ30" s="100">
        <f t="shared" si="5"/>
        <v>7.5412570144256339</v>
      </c>
      <c r="BA30" s="100">
        <f t="shared" si="5"/>
        <v>7.5770282244894451</v>
      </c>
      <c r="BB30" s="100">
        <f t="shared" si="5"/>
        <v>7.6161008762582973</v>
      </c>
      <c r="BC30" s="100">
        <f t="shared" si="5"/>
        <v>7.6430285633420603</v>
      </c>
      <c r="BD30" s="100">
        <f t="shared" si="5"/>
        <v>7.6746755542020235</v>
      </c>
      <c r="BE30" s="100">
        <f t="shared" si="5"/>
        <v>7.7105381735025196</v>
      </c>
      <c r="BF30" s="100">
        <f t="shared" si="5"/>
        <v>7.7372956906974535</v>
      </c>
      <c r="BG30" s="100">
        <f t="shared" si="5"/>
        <v>7.7716586445060072</v>
      </c>
      <c r="BH30" s="100">
        <f t="shared" si="4"/>
        <v>7.8023556669437095</v>
      </c>
      <c r="BI30" s="100">
        <f t="shared" si="2"/>
        <v>7.8226065753659269</v>
      </c>
      <c r="BJ30" s="100">
        <f t="shared" si="2"/>
        <v>7.8216876320659416</v>
      </c>
      <c r="BK30" s="100">
        <f t="shared" si="2"/>
        <v>7.8413085521185648</v>
      </c>
      <c r="BL30" s="100">
        <f t="shared" si="2"/>
        <v>7.8776190047531793</v>
      </c>
      <c r="BM30" s="100">
        <f t="shared" si="2"/>
        <v>7.9161357378373944</v>
      </c>
      <c r="BN30" s="100">
        <f t="shared" si="2"/>
        <v>7.9616498000062306</v>
      </c>
      <c r="BO30" s="100">
        <f t="shared" si="2"/>
        <v>8.0108305935175501</v>
      </c>
      <c r="BP30" s="100">
        <f t="shared" si="2"/>
        <v>8.0531694072054112</v>
      </c>
      <c r="BQ30" s="100">
        <f t="shared" si="2"/>
        <v>8.085671540988292</v>
      </c>
    </row>
    <row r="31" spans="1:69" x14ac:dyDescent="0.25">
      <c r="A31" s="1" t="s">
        <v>672</v>
      </c>
      <c r="B31" s="1">
        <v>11738.674999999999</v>
      </c>
      <c r="C31" s="1">
        <v>13116.14</v>
      </c>
      <c r="D31" s="1">
        <v>13323.493</v>
      </c>
      <c r="E31" s="1">
        <v>14067.41</v>
      </c>
      <c r="F31" s="1">
        <v>15284.523999999999</v>
      </c>
      <c r="G31" s="1">
        <v>16369.038</v>
      </c>
      <c r="H31" s="1">
        <v>16893.642</v>
      </c>
      <c r="I31" s="1">
        <v>17808.807000000001</v>
      </c>
      <c r="J31" s="1">
        <v>18994.225999999999</v>
      </c>
      <c r="K31" s="1">
        <v>19847.580999999998</v>
      </c>
      <c r="L31" s="1">
        <v>20302.031999999999</v>
      </c>
      <c r="M31" s="1">
        <v>20271.605</v>
      </c>
      <c r="N31" s="99">
        <v>20667.920999999998</v>
      </c>
      <c r="O31" s="99">
        <v>21473.3</v>
      </c>
      <c r="P31" s="99">
        <v>22671.587</v>
      </c>
      <c r="Q31" s="99">
        <v>23518.133999999998</v>
      </c>
      <c r="R31" s="99">
        <v>24080.63</v>
      </c>
      <c r="S31" s="99">
        <v>25286.626</v>
      </c>
      <c r="T31" s="99">
        <v>26327.289000000001</v>
      </c>
      <c r="U31" s="99">
        <v>27885.231</v>
      </c>
      <c r="V31" s="99">
        <v>29723.392</v>
      </c>
      <c r="W31" s="99">
        <v>30615.353999999999</v>
      </c>
      <c r="X31" s="99">
        <v>31676.323</v>
      </c>
      <c r="Y31" s="99">
        <v>32585.232</v>
      </c>
      <c r="Z31" s="99">
        <v>34192.792999999998</v>
      </c>
      <c r="AA31" s="99">
        <v>36079.097999999998</v>
      </c>
      <c r="AB31" s="99">
        <v>37780.987000000001</v>
      </c>
      <c r="AC31" s="99">
        <v>39201.885999999999</v>
      </c>
      <c r="AD31" s="99">
        <v>39944.06</v>
      </c>
      <c r="AE31" s="99">
        <v>38615.328000000001</v>
      </c>
      <c r="AF31" s="99">
        <v>39844.442999999999</v>
      </c>
      <c r="AG31" s="99">
        <v>41523.366000000002</v>
      </c>
      <c r="AH31" s="99">
        <v>42535.425000000003</v>
      </c>
      <c r="AI31" s="99">
        <v>43679.726999999999</v>
      </c>
      <c r="AJ31" s="99">
        <v>44989.963000000003</v>
      </c>
      <c r="AK31" s="99">
        <v>45552.633000000002</v>
      </c>
      <c r="AL31" s="99">
        <v>46199.358999999997</v>
      </c>
      <c r="AM31" s="99">
        <v>47307.154999999999</v>
      </c>
      <c r="AN31" s="99">
        <v>48823.796000000002</v>
      </c>
      <c r="AO31" s="99">
        <v>50423.523000000001</v>
      </c>
      <c r="AP31" s="99">
        <v>52033.550999999999</v>
      </c>
      <c r="AQ31" s="99">
        <v>53682.637999999999</v>
      </c>
      <c r="AR31" s="98">
        <f t="shared" si="3"/>
        <v>29</v>
      </c>
      <c r="AS31" s="100">
        <f t="shared" si="5"/>
        <v>9.9363380670657264</v>
      </c>
      <c r="AT31" s="100">
        <f t="shared" si="5"/>
        <v>9.9745655819029295</v>
      </c>
      <c r="AU31" s="100">
        <f t="shared" si="5"/>
        <v>10.028867745462497</v>
      </c>
      <c r="AV31" s="100">
        <f t="shared" si="5"/>
        <v>10.065527062130544</v>
      </c>
      <c r="AW31" s="100">
        <f t="shared" si="5"/>
        <v>10.089163061871215</v>
      </c>
      <c r="AX31" s="100">
        <f t="shared" si="5"/>
        <v>10.138030918347809</v>
      </c>
      <c r="AY31" s="100">
        <f t="shared" si="5"/>
        <v>10.178361284789059</v>
      </c>
      <c r="AZ31" s="100">
        <f t="shared" si="5"/>
        <v>10.23585247281301</v>
      </c>
      <c r="BA31" s="100">
        <f t="shared" si="5"/>
        <v>10.299689624216859</v>
      </c>
      <c r="BB31" s="100">
        <f t="shared" si="5"/>
        <v>10.329256926804538</v>
      </c>
      <c r="BC31" s="100">
        <f t="shared" si="5"/>
        <v>10.363324772272884</v>
      </c>
      <c r="BD31" s="100">
        <f t="shared" si="5"/>
        <v>10.391614458581552</v>
      </c>
      <c r="BE31" s="100">
        <f t="shared" si="5"/>
        <v>10.439770169849648</v>
      </c>
      <c r="BF31" s="100">
        <f t="shared" si="5"/>
        <v>10.493468973864054</v>
      </c>
      <c r="BG31" s="100">
        <f t="shared" si="5"/>
        <v>10.539561265648079</v>
      </c>
      <c r="BH31" s="100">
        <f t="shared" si="4"/>
        <v>10.576480136866095</v>
      </c>
      <c r="BI31" s="100">
        <f t="shared" si="2"/>
        <v>10.595235254282262</v>
      </c>
      <c r="BJ31" s="100">
        <f t="shared" si="2"/>
        <v>10.561404575075796</v>
      </c>
      <c r="BK31" s="100">
        <f t="shared" si="2"/>
        <v>10.592738226564858</v>
      </c>
      <c r="BL31" s="100">
        <f t="shared" ref="BL31:BQ73" si="6">LN(AG31)</f>
        <v>10.634011583917989</v>
      </c>
      <c r="BM31" s="100">
        <f t="shared" si="6"/>
        <v>10.65809253713155</v>
      </c>
      <c r="BN31" s="100">
        <f t="shared" si="6"/>
        <v>10.684639360399256</v>
      </c>
      <c r="BO31" s="100">
        <f t="shared" si="6"/>
        <v>10.714194699429902</v>
      </c>
      <c r="BP31" s="100">
        <f t="shared" si="6"/>
        <v>10.7266237056278</v>
      </c>
      <c r="BQ31" s="100">
        <f t="shared" si="6"/>
        <v>10.740721202514704</v>
      </c>
    </row>
    <row r="32" spans="1:69" x14ac:dyDescent="0.25">
      <c r="A32" s="1" t="s">
        <v>673</v>
      </c>
      <c r="B32" s="1">
        <v>406.36500000000001</v>
      </c>
      <c r="C32" s="1">
        <v>487.10399999999998</v>
      </c>
      <c r="D32" s="1">
        <v>486.58199999999999</v>
      </c>
      <c r="E32" s="1">
        <v>463.899</v>
      </c>
      <c r="F32" s="1">
        <v>515.6</v>
      </c>
      <c r="G32" s="1">
        <v>537.27200000000005</v>
      </c>
      <c r="H32" s="1">
        <v>567.97299999999996</v>
      </c>
      <c r="I32" s="1">
        <v>570.46299999999997</v>
      </c>
      <c r="J32" s="1">
        <v>588.87099999999998</v>
      </c>
      <c r="K32" s="1">
        <v>631.851</v>
      </c>
      <c r="L32" s="1">
        <v>627.851</v>
      </c>
      <c r="M32" s="1">
        <v>638.62</v>
      </c>
      <c r="N32" s="99">
        <v>627.30999999999995</v>
      </c>
      <c r="O32" s="99">
        <v>627.38699999999994</v>
      </c>
      <c r="P32" s="99">
        <v>690.55</v>
      </c>
      <c r="Q32" s="99">
        <v>718.12400000000002</v>
      </c>
      <c r="R32" s="99">
        <v>659.28499999999997</v>
      </c>
      <c r="S32" s="99">
        <v>706.47299999999996</v>
      </c>
      <c r="T32" s="99">
        <v>725.327</v>
      </c>
      <c r="U32" s="99">
        <v>748.55899999999997</v>
      </c>
      <c r="V32" s="99">
        <v>738.572</v>
      </c>
      <c r="W32" s="99">
        <v>744.94</v>
      </c>
      <c r="X32" s="99">
        <v>745.68100000000004</v>
      </c>
      <c r="Y32" s="99">
        <v>697.03200000000004</v>
      </c>
      <c r="Z32" s="99">
        <v>722.97500000000002</v>
      </c>
      <c r="AA32" s="99">
        <v>751.65800000000002</v>
      </c>
      <c r="AB32" s="99">
        <v>797.38499999999999</v>
      </c>
      <c r="AC32" s="99">
        <v>840.72500000000002</v>
      </c>
      <c r="AD32" s="99">
        <v>858.47699999999998</v>
      </c>
      <c r="AE32" s="99">
        <v>863.04899999999998</v>
      </c>
      <c r="AF32" s="99">
        <v>882.89200000000005</v>
      </c>
      <c r="AG32" s="99">
        <v>912.95600000000002</v>
      </c>
      <c r="AH32" s="99">
        <v>949.39200000000005</v>
      </c>
      <c r="AI32" s="99">
        <v>605.19200000000001</v>
      </c>
      <c r="AJ32" s="99">
        <v>609.39700000000005</v>
      </c>
      <c r="AK32" s="99">
        <v>629.67600000000004</v>
      </c>
      <c r="AL32" s="99">
        <v>659.42200000000003</v>
      </c>
      <c r="AM32" s="99">
        <v>694.63</v>
      </c>
      <c r="AN32" s="99">
        <v>737.15899999999999</v>
      </c>
      <c r="AO32" s="99">
        <v>775.74599999999998</v>
      </c>
      <c r="AP32" s="99">
        <v>807.553</v>
      </c>
      <c r="AQ32" s="99">
        <v>836.34799999999996</v>
      </c>
      <c r="AR32" s="98">
        <f t="shared" si="3"/>
        <v>30</v>
      </c>
      <c r="AS32" s="100">
        <f t="shared" si="5"/>
        <v>6.4414408363115196</v>
      </c>
      <c r="AT32" s="100">
        <f t="shared" si="5"/>
        <v>6.4415635751083711</v>
      </c>
      <c r="AU32" s="100">
        <f t="shared" si="5"/>
        <v>6.5374883815239375</v>
      </c>
      <c r="AV32" s="100">
        <f t="shared" si="5"/>
        <v>6.5766422560868198</v>
      </c>
      <c r="AW32" s="100">
        <f t="shared" si="5"/>
        <v>6.4911559144574333</v>
      </c>
      <c r="AX32" s="100">
        <f t="shared" si="5"/>
        <v>6.5602849848338014</v>
      </c>
      <c r="AY32" s="100">
        <f t="shared" si="5"/>
        <v>6.5866225876519557</v>
      </c>
      <c r="AZ32" s="100">
        <f t="shared" si="5"/>
        <v>6.6181500250685072</v>
      </c>
      <c r="BA32" s="100">
        <f t="shared" si="5"/>
        <v>6.6047185921412526</v>
      </c>
      <c r="BB32" s="100">
        <f t="shared" si="5"/>
        <v>6.613303678223537</v>
      </c>
      <c r="BC32" s="100">
        <f t="shared" si="5"/>
        <v>6.6142978948098285</v>
      </c>
      <c r="BD32" s="100">
        <f t="shared" si="5"/>
        <v>6.5468313207539897</v>
      </c>
      <c r="BE32" s="100">
        <f t="shared" si="5"/>
        <v>6.5833746434143157</v>
      </c>
      <c r="BF32" s="100">
        <f t="shared" si="5"/>
        <v>6.6222814332687179</v>
      </c>
      <c r="BG32" s="100">
        <f t="shared" si="5"/>
        <v>6.6813376236341302</v>
      </c>
      <c r="BH32" s="100">
        <f t="shared" si="4"/>
        <v>6.734264614822937</v>
      </c>
      <c r="BI32" s="100">
        <f t="shared" si="4"/>
        <v>6.7551598890642612</v>
      </c>
      <c r="BJ32" s="100">
        <f t="shared" si="4"/>
        <v>6.7604714681506062</v>
      </c>
      <c r="BK32" s="100">
        <f t="shared" si="4"/>
        <v>6.7832028828176689</v>
      </c>
      <c r="BL32" s="100">
        <f t="shared" si="6"/>
        <v>6.8166876866625756</v>
      </c>
      <c r="BM32" s="100">
        <f t="shared" si="6"/>
        <v>6.8558217797071634</v>
      </c>
      <c r="BN32" s="100">
        <f t="shared" si="6"/>
        <v>6.4055457630561774</v>
      </c>
      <c r="BO32" s="100">
        <f t="shared" si="6"/>
        <v>6.412469943664532</v>
      </c>
      <c r="BP32" s="100">
        <f t="shared" si="6"/>
        <v>6.4452054013810365</v>
      </c>
      <c r="BQ32" s="100">
        <f t="shared" si="6"/>
        <v>6.4913636937450132</v>
      </c>
    </row>
    <row r="33" spans="1:69" x14ac:dyDescent="0.25">
      <c r="A33" s="1" t="s">
        <v>674</v>
      </c>
      <c r="B33" s="1">
        <v>434.19600000000003</v>
      </c>
      <c r="C33" s="1">
        <v>413.15800000000002</v>
      </c>
      <c r="D33" s="1">
        <v>451.05799999999999</v>
      </c>
      <c r="E33" s="1">
        <v>529.05600000000004</v>
      </c>
      <c r="F33" s="1">
        <v>562.56299999999999</v>
      </c>
      <c r="G33" s="1">
        <v>611.13199999999995</v>
      </c>
      <c r="H33" s="1">
        <v>644.53700000000003</v>
      </c>
      <c r="I33" s="1">
        <v>668.38300000000004</v>
      </c>
      <c r="J33" s="1">
        <v>725.82600000000002</v>
      </c>
      <c r="K33" s="1">
        <v>750.01900000000001</v>
      </c>
      <c r="L33" s="1">
        <v>783.08699999999999</v>
      </c>
      <c r="M33" s="1">
        <v>872.38499999999999</v>
      </c>
      <c r="N33" s="99">
        <v>892.20299999999997</v>
      </c>
      <c r="O33" s="99">
        <v>873.51900000000001</v>
      </c>
      <c r="P33" s="99">
        <v>919.06600000000003</v>
      </c>
      <c r="Q33" s="99">
        <v>876.48199999999997</v>
      </c>
      <c r="R33" s="99">
        <v>889.11699999999996</v>
      </c>
      <c r="S33" s="99">
        <v>931.89599999999996</v>
      </c>
      <c r="T33" s="99">
        <v>982.54600000000005</v>
      </c>
      <c r="U33" s="99">
        <v>966.03599999999994</v>
      </c>
      <c r="V33" s="99">
        <v>954.70399999999995</v>
      </c>
      <c r="W33" s="99">
        <v>1063.7059999999999</v>
      </c>
      <c r="X33" s="99">
        <v>1143.165</v>
      </c>
      <c r="Y33" s="99">
        <v>1221.979</v>
      </c>
      <c r="Z33" s="99">
        <v>1636.904</v>
      </c>
      <c r="AA33" s="99">
        <v>1779.155</v>
      </c>
      <c r="AB33" s="99">
        <v>1800.694</v>
      </c>
      <c r="AC33" s="99">
        <v>1862.5239999999999</v>
      </c>
      <c r="AD33" s="99">
        <v>1909.3</v>
      </c>
      <c r="AE33" s="99">
        <v>1955.86</v>
      </c>
      <c r="AF33" s="99">
        <v>2193.386</v>
      </c>
      <c r="AG33" s="99">
        <v>2185.8719999999998</v>
      </c>
      <c r="AH33" s="99">
        <v>2364.7449999999999</v>
      </c>
      <c r="AI33" s="99">
        <v>2478.19</v>
      </c>
      <c r="AJ33" s="99">
        <v>2626.8580000000002</v>
      </c>
      <c r="AK33" s="99">
        <v>2634.2739999999999</v>
      </c>
      <c r="AL33" s="99">
        <v>2584.75</v>
      </c>
      <c r="AM33" s="99">
        <v>2590.2640000000001</v>
      </c>
      <c r="AN33" s="99">
        <v>2711.2089999999998</v>
      </c>
      <c r="AO33" s="99">
        <v>2923.759</v>
      </c>
      <c r="AP33" s="99">
        <v>3011.9749999999999</v>
      </c>
      <c r="AQ33" s="99">
        <v>3104.9879999999998</v>
      </c>
      <c r="AR33" s="98">
        <f t="shared" si="3"/>
        <v>31</v>
      </c>
      <c r="AS33" s="100">
        <f t="shared" si="5"/>
        <v>6.7936936851632925</v>
      </c>
      <c r="AT33" s="100">
        <f t="shared" si="5"/>
        <v>6.7725298809116765</v>
      </c>
      <c r="AU33" s="100">
        <f t="shared" si="5"/>
        <v>6.8233579369695567</v>
      </c>
      <c r="AV33" s="100">
        <f t="shared" si="5"/>
        <v>6.775916167926801</v>
      </c>
      <c r="AW33" s="100">
        <f t="shared" si="5"/>
        <v>6.790228835403191</v>
      </c>
      <c r="AX33" s="100">
        <f t="shared" si="5"/>
        <v>6.8372212204763567</v>
      </c>
      <c r="AY33" s="100">
        <f t="shared" si="5"/>
        <v>6.8901471619858476</v>
      </c>
      <c r="AZ33" s="100">
        <f t="shared" si="5"/>
        <v>6.8732011005988625</v>
      </c>
      <c r="BA33" s="100">
        <f t="shared" si="5"/>
        <v>6.8614013447930526</v>
      </c>
      <c r="BB33" s="100">
        <f t="shared" si="5"/>
        <v>6.9695143159298745</v>
      </c>
      <c r="BC33" s="100">
        <f t="shared" si="5"/>
        <v>7.0415560103317283</v>
      </c>
      <c r="BD33" s="100">
        <f t="shared" si="5"/>
        <v>7.1082269546411609</v>
      </c>
      <c r="BE33" s="100">
        <f t="shared" si="5"/>
        <v>7.4005619317907954</v>
      </c>
      <c r="BF33" s="100">
        <f t="shared" si="5"/>
        <v>7.4838938114702218</v>
      </c>
      <c r="BG33" s="100">
        <f t="shared" si="5"/>
        <v>7.4959274251323675</v>
      </c>
      <c r="BH33" s="100">
        <f t="shared" si="4"/>
        <v>7.5296878360767323</v>
      </c>
      <c r="BI33" s="100">
        <f t="shared" si="4"/>
        <v>7.5544919617194184</v>
      </c>
      <c r="BJ33" s="100">
        <f t="shared" si="4"/>
        <v>7.5785852733910488</v>
      </c>
      <c r="BK33" s="100">
        <f t="shared" si="4"/>
        <v>7.6932017475210204</v>
      </c>
      <c r="BL33" s="100">
        <f t="shared" si="6"/>
        <v>7.6897701125847773</v>
      </c>
      <c r="BM33" s="100">
        <f t="shared" si="6"/>
        <v>7.7684254727026314</v>
      </c>
      <c r="BN33" s="100">
        <f t="shared" si="6"/>
        <v>7.8152837339874219</v>
      </c>
      <c r="BO33" s="100">
        <f t="shared" si="6"/>
        <v>7.8735437341705126</v>
      </c>
      <c r="BP33" s="100">
        <f t="shared" si="6"/>
        <v>7.8763629011907206</v>
      </c>
      <c r="BQ33" s="100">
        <f t="shared" si="6"/>
        <v>7.8573840704668028</v>
      </c>
    </row>
    <row r="34" spans="1:69" x14ac:dyDescent="0.25">
      <c r="A34" s="1" t="s">
        <v>675</v>
      </c>
      <c r="B34" s="1">
        <v>3436.1260000000002</v>
      </c>
      <c r="C34" s="1">
        <v>3925.1590000000001</v>
      </c>
      <c r="D34" s="1">
        <v>3544.3470000000002</v>
      </c>
      <c r="E34" s="1">
        <v>3524.3670000000002</v>
      </c>
      <c r="F34" s="1">
        <v>3804.049</v>
      </c>
      <c r="G34" s="1">
        <v>3941.6590000000001</v>
      </c>
      <c r="H34" s="1">
        <v>4171.933</v>
      </c>
      <c r="I34" s="1">
        <v>4481.6229999999996</v>
      </c>
      <c r="J34" s="1">
        <v>4892.4970000000003</v>
      </c>
      <c r="K34" s="1">
        <v>5528.3890000000001</v>
      </c>
      <c r="L34" s="1">
        <v>5846.2330000000002</v>
      </c>
      <c r="M34" s="1">
        <v>6402.585</v>
      </c>
      <c r="N34" s="99">
        <v>7217.2830000000004</v>
      </c>
      <c r="O34" s="99">
        <v>7762.5630000000001</v>
      </c>
      <c r="P34" s="99">
        <v>8233.0249999999996</v>
      </c>
      <c r="Q34" s="99">
        <v>9129.2479999999996</v>
      </c>
      <c r="R34" s="99">
        <v>9842.6290000000008</v>
      </c>
      <c r="S34" s="99">
        <v>10527.855</v>
      </c>
      <c r="T34" s="99">
        <v>10842.769</v>
      </c>
      <c r="U34" s="99">
        <v>10786.388000000001</v>
      </c>
      <c r="V34" s="99">
        <v>11374.743</v>
      </c>
      <c r="W34" s="99">
        <v>11888.473</v>
      </c>
      <c r="X34" s="99">
        <v>12256.904</v>
      </c>
      <c r="Y34" s="99">
        <v>12786.33</v>
      </c>
      <c r="Z34" s="99">
        <v>13887.273999999999</v>
      </c>
      <c r="AA34" s="99">
        <v>15083.525</v>
      </c>
      <c r="AB34" s="99">
        <v>16284.466</v>
      </c>
      <c r="AC34" s="99">
        <v>17404.170999999998</v>
      </c>
      <c r="AD34" s="99">
        <v>18121.975999999999</v>
      </c>
      <c r="AE34" s="99">
        <v>17858.833999999999</v>
      </c>
      <c r="AF34" s="99">
        <v>18904.093000000001</v>
      </c>
      <c r="AG34" s="99">
        <v>20187.491000000002</v>
      </c>
      <c r="AH34" s="99">
        <v>21464.052</v>
      </c>
      <c r="AI34" s="99">
        <v>22452.781999999999</v>
      </c>
      <c r="AJ34" s="99">
        <v>22995.129000000001</v>
      </c>
      <c r="AK34" s="99">
        <v>23459.556</v>
      </c>
      <c r="AL34" s="99">
        <v>23803.282999999999</v>
      </c>
      <c r="AM34" s="99">
        <v>24382.242999999999</v>
      </c>
      <c r="AN34" s="99">
        <v>25284.685000000001</v>
      </c>
      <c r="AO34" s="99">
        <v>26329.947</v>
      </c>
      <c r="AP34" s="99">
        <v>27449.127</v>
      </c>
      <c r="AQ34" s="99">
        <v>28664.741999999998</v>
      </c>
      <c r="AR34" s="98">
        <f t="shared" si="3"/>
        <v>32</v>
      </c>
      <c r="AS34" s="100">
        <f t="shared" si="5"/>
        <v>8.884233845272842</v>
      </c>
      <c r="AT34" s="100">
        <f t="shared" si="5"/>
        <v>8.9570678421508294</v>
      </c>
      <c r="AU34" s="100">
        <f t="shared" si="5"/>
        <v>9.015908783854</v>
      </c>
      <c r="AV34" s="100">
        <f t="shared" si="5"/>
        <v>9.1192386043698193</v>
      </c>
      <c r="AW34" s="100">
        <f t="shared" si="5"/>
        <v>9.1944781291582167</v>
      </c>
      <c r="AX34" s="100">
        <f t="shared" si="5"/>
        <v>9.2617798806739007</v>
      </c>
      <c r="AY34" s="100">
        <f t="shared" si="5"/>
        <v>9.2912536851781073</v>
      </c>
      <c r="AZ34" s="100">
        <f t="shared" si="5"/>
        <v>9.2860402478071933</v>
      </c>
      <c r="BA34" s="100">
        <f t="shared" si="5"/>
        <v>9.3391506501573236</v>
      </c>
      <c r="BB34" s="100">
        <f t="shared" si="5"/>
        <v>9.3833245541875527</v>
      </c>
      <c r="BC34" s="100">
        <f t="shared" si="5"/>
        <v>9.4138446490513754</v>
      </c>
      <c r="BD34" s="100">
        <f t="shared" si="5"/>
        <v>9.4561319104727311</v>
      </c>
      <c r="BE34" s="100">
        <f t="shared" si="5"/>
        <v>9.5387281601881053</v>
      </c>
      <c r="BF34" s="100">
        <f t="shared" si="5"/>
        <v>9.6213583675615482</v>
      </c>
      <c r="BG34" s="100">
        <f t="shared" si="5"/>
        <v>9.6979669262608184</v>
      </c>
      <c r="BH34" s="100">
        <f t="shared" si="4"/>
        <v>9.7644651691198128</v>
      </c>
      <c r="BI34" s="100">
        <f t="shared" si="4"/>
        <v>9.8048806244239941</v>
      </c>
      <c r="BJ34" s="100">
        <f t="shared" si="4"/>
        <v>9.7902535667449833</v>
      </c>
      <c r="BK34" s="100">
        <f t="shared" si="4"/>
        <v>9.8471337384483792</v>
      </c>
      <c r="BL34" s="100">
        <f t="shared" si="6"/>
        <v>9.9128184341444801</v>
      </c>
      <c r="BM34" s="100">
        <f t="shared" si="6"/>
        <v>9.9741348147637261</v>
      </c>
      <c r="BN34" s="100">
        <f t="shared" si="6"/>
        <v>10.0191698053148</v>
      </c>
      <c r="BO34" s="100">
        <f t="shared" si="6"/>
        <v>10.043037689873488</v>
      </c>
      <c r="BP34" s="100">
        <f t="shared" si="6"/>
        <v>10.063033196197168</v>
      </c>
      <c r="BQ34" s="100">
        <f t="shared" si="6"/>
        <v>10.077578791323027</v>
      </c>
    </row>
    <row r="35" spans="1:69" x14ac:dyDescent="0.25">
      <c r="A35" s="1" t="s">
        <v>676</v>
      </c>
      <c r="B35" s="1">
        <v>306.77800000000002</v>
      </c>
      <c r="C35" s="1">
        <v>347.71300000000002</v>
      </c>
      <c r="D35" s="1">
        <v>396.25799999999998</v>
      </c>
      <c r="E35" s="1">
        <v>450.387</v>
      </c>
      <c r="F35" s="1">
        <v>530.31399999999996</v>
      </c>
      <c r="G35" s="1">
        <v>612.4</v>
      </c>
      <c r="H35" s="1">
        <v>669.87</v>
      </c>
      <c r="I35" s="1">
        <v>754.75400000000002</v>
      </c>
      <c r="J35" s="1">
        <v>855.93100000000004</v>
      </c>
      <c r="K35" s="1">
        <v>912.76700000000005</v>
      </c>
      <c r="L35" s="1">
        <v>969.43</v>
      </c>
      <c r="M35" s="1">
        <v>1079.7809999999999</v>
      </c>
      <c r="N35" s="99">
        <v>1247.8040000000001</v>
      </c>
      <c r="O35" s="99">
        <v>1438.5340000000001</v>
      </c>
      <c r="P35" s="99">
        <v>1643.13</v>
      </c>
      <c r="Q35" s="99">
        <v>1842.374</v>
      </c>
      <c r="R35" s="99">
        <v>2040.3620000000001</v>
      </c>
      <c r="S35" s="99">
        <v>2243.549</v>
      </c>
      <c r="T35" s="99">
        <v>2422.547</v>
      </c>
      <c r="U35" s="99">
        <v>2624.9870000000001</v>
      </c>
      <c r="V35" s="99">
        <v>2888.2550000000001</v>
      </c>
      <c r="W35" s="99">
        <v>3177.1080000000002</v>
      </c>
      <c r="X35" s="99">
        <v>3496.8069999999998</v>
      </c>
      <c r="Y35" s="99">
        <v>3899.6869999999999</v>
      </c>
      <c r="Z35" s="99">
        <v>4385.7969999999996</v>
      </c>
      <c r="AA35" s="99">
        <v>5008.848</v>
      </c>
      <c r="AB35" s="99">
        <v>5787.7950000000001</v>
      </c>
      <c r="AC35" s="99">
        <v>6750.5690000000004</v>
      </c>
      <c r="AD35" s="99">
        <v>7505.5280000000002</v>
      </c>
      <c r="AE35" s="99">
        <v>8218.1779999999999</v>
      </c>
      <c r="AF35" s="99">
        <v>9156.8809999999994</v>
      </c>
      <c r="AG35" s="99">
        <v>10180.859</v>
      </c>
      <c r="AH35" s="99">
        <v>11111.596</v>
      </c>
      <c r="AI35" s="99">
        <v>12102.564</v>
      </c>
      <c r="AJ35" s="99">
        <v>13130.869000000001</v>
      </c>
      <c r="AK35" s="99">
        <v>14107.431</v>
      </c>
      <c r="AL35" s="99">
        <v>15095.207</v>
      </c>
      <c r="AM35" s="99">
        <v>16171.986000000001</v>
      </c>
      <c r="AN35" s="99">
        <v>17404.894</v>
      </c>
      <c r="AO35" s="99">
        <v>18751.536</v>
      </c>
      <c r="AP35" s="99">
        <v>20189.719000000001</v>
      </c>
      <c r="AQ35" s="99">
        <v>21733.206999999999</v>
      </c>
      <c r="AR35" s="98">
        <f t="shared" si="3"/>
        <v>33</v>
      </c>
      <c r="AS35" s="100">
        <f t="shared" si="5"/>
        <v>7.1291404853134779</v>
      </c>
      <c r="AT35" s="100">
        <f t="shared" si="5"/>
        <v>7.2713798184439478</v>
      </c>
      <c r="AU35" s="100">
        <f t="shared" si="5"/>
        <v>7.4043582384616382</v>
      </c>
      <c r="AV35" s="100">
        <f t="shared" si="5"/>
        <v>7.5188102363791103</v>
      </c>
      <c r="AW35" s="100">
        <f t="shared" si="5"/>
        <v>7.6208825220760916</v>
      </c>
      <c r="AX35" s="100">
        <f t="shared" si="5"/>
        <v>7.7158142660511642</v>
      </c>
      <c r="AY35" s="100">
        <f t="shared" si="5"/>
        <v>7.7925747450215042</v>
      </c>
      <c r="AZ35" s="100">
        <f t="shared" si="5"/>
        <v>7.8728312226325086</v>
      </c>
      <c r="BA35" s="100">
        <f t="shared" si="5"/>
        <v>7.9684077925137116</v>
      </c>
      <c r="BB35" s="100">
        <f t="shared" si="5"/>
        <v>8.063726628026</v>
      </c>
      <c r="BC35" s="100">
        <f t="shared" si="5"/>
        <v>8.1596055453773459</v>
      </c>
      <c r="BD35" s="100">
        <f t="shared" si="5"/>
        <v>8.268651572486764</v>
      </c>
      <c r="BE35" s="100">
        <f t="shared" si="5"/>
        <v>8.3861266442769828</v>
      </c>
      <c r="BF35" s="100">
        <f t="shared" si="5"/>
        <v>8.5189612275188669</v>
      </c>
      <c r="BG35" s="100">
        <f t="shared" si="5"/>
        <v>8.6635066690177123</v>
      </c>
      <c r="BH35" s="100">
        <f t="shared" si="4"/>
        <v>8.817382076610139</v>
      </c>
      <c r="BI35" s="100">
        <f t="shared" si="4"/>
        <v>8.923395094690834</v>
      </c>
      <c r="BJ35" s="100">
        <f t="shared" si="4"/>
        <v>9.0141038089800194</v>
      </c>
      <c r="BK35" s="100">
        <f t="shared" si="4"/>
        <v>9.1222608975007393</v>
      </c>
      <c r="BL35" s="100">
        <f t="shared" si="6"/>
        <v>9.2282646676841154</v>
      </c>
      <c r="BM35" s="100">
        <f t="shared" si="6"/>
        <v>9.3157445266818115</v>
      </c>
      <c r="BN35" s="100">
        <f t="shared" si="6"/>
        <v>9.4011726099634689</v>
      </c>
      <c r="BO35" s="100">
        <f t="shared" si="6"/>
        <v>9.482721149417495</v>
      </c>
      <c r="BP35" s="100">
        <f t="shared" si="6"/>
        <v>9.5544569588159174</v>
      </c>
      <c r="BQ35" s="100">
        <f t="shared" si="6"/>
        <v>9.6221325551969645</v>
      </c>
    </row>
    <row r="36" spans="1:69" x14ac:dyDescent="0.25">
      <c r="A36" s="1" t="s">
        <v>677</v>
      </c>
      <c r="B36" s="1">
        <v>2779.819</v>
      </c>
      <c r="C36" s="1">
        <v>3040.8530000000001</v>
      </c>
      <c r="D36" s="1">
        <v>3190.1439999999998</v>
      </c>
      <c r="E36" s="1">
        <v>3297.0720000000001</v>
      </c>
      <c r="F36" s="1">
        <v>3455.1619999999998</v>
      </c>
      <c r="G36" s="1">
        <v>3701.5749999999998</v>
      </c>
      <c r="H36" s="1">
        <v>3914.91</v>
      </c>
      <c r="I36" s="1">
        <v>4143.59</v>
      </c>
      <c r="J36" s="1">
        <v>4371.3879999999999</v>
      </c>
      <c r="K36" s="1">
        <v>4600.9740000000002</v>
      </c>
      <c r="L36" s="1">
        <v>4876.152</v>
      </c>
      <c r="M36" s="1">
        <v>5052.9750000000004</v>
      </c>
      <c r="N36" s="99">
        <v>5287.4120000000003</v>
      </c>
      <c r="O36" s="99">
        <v>5615.1379999999999</v>
      </c>
      <c r="P36" s="99">
        <v>5922.7929999999997</v>
      </c>
      <c r="Q36" s="99">
        <v>6254.48</v>
      </c>
      <c r="R36" s="99">
        <v>6395.4409999999998</v>
      </c>
      <c r="S36" s="99">
        <v>6640.93</v>
      </c>
      <c r="T36" s="99">
        <v>6647.9040000000005</v>
      </c>
      <c r="U36" s="99">
        <v>6384.4530000000004</v>
      </c>
      <c r="V36" s="99">
        <v>6621.3</v>
      </c>
      <c r="W36" s="99">
        <v>6798.44</v>
      </c>
      <c r="X36" s="99">
        <v>6987.4840000000004</v>
      </c>
      <c r="Y36" s="99">
        <v>7314.0349999999999</v>
      </c>
      <c r="Z36" s="99">
        <v>7818.98</v>
      </c>
      <c r="AA36" s="99">
        <v>8347.732</v>
      </c>
      <c r="AB36" s="99">
        <v>9071.1589999999997</v>
      </c>
      <c r="AC36" s="99">
        <v>9837.0869999999995</v>
      </c>
      <c r="AD36" s="99">
        <v>10263.370000000001</v>
      </c>
      <c r="AE36" s="99">
        <v>10388.704</v>
      </c>
      <c r="AF36" s="99">
        <v>10805.724</v>
      </c>
      <c r="AG36" s="99">
        <v>11618.941000000001</v>
      </c>
      <c r="AH36" s="99">
        <v>12169.566000000001</v>
      </c>
      <c r="AI36" s="99">
        <v>12822.4</v>
      </c>
      <c r="AJ36" s="99">
        <v>13450.213</v>
      </c>
      <c r="AK36" s="99">
        <v>13846.511</v>
      </c>
      <c r="AL36" s="99">
        <v>14171.184999999999</v>
      </c>
      <c r="AM36" s="99">
        <v>14627.236999999999</v>
      </c>
      <c r="AN36" s="99">
        <v>15306.686</v>
      </c>
      <c r="AO36" s="99">
        <v>16100.86</v>
      </c>
      <c r="AP36" s="99">
        <v>16942.002</v>
      </c>
      <c r="AQ36" s="99">
        <v>17778.748</v>
      </c>
      <c r="AR36" s="98">
        <f t="shared" si="3"/>
        <v>34</v>
      </c>
      <c r="AS36" s="100">
        <f t="shared" ref="AS36:BG53" si="7">LN(N36)</f>
        <v>8.5730841801900315</v>
      </c>
      <c r="AT36" s="100">
        <f t="shared" si="7"/>
        <v>8.6332214438963568</v>
      </c>
      <c r="AU36" s="100">
        <f t="shared" si="7"/>
        <v>8.6865634071604276</v>
      </c>
      <c r="AV36" s="100">
        <f t="shared" si="7"/>
        <v>8.7410532859520256</v>
      </c>
      <c r="AW36" s="100">
        <f t="shared" si="7"/>
        <v>8.7633406717604014</v>
      </c>
      <c r="AX36" s="100">
        <f t="shared" si="7"/>
        <v>8.8010072929039236</v>
      </c>
      <c r="AY36" s="100">
        <f t="shared" si="7"/>
        <v>8.8020568959978078</v>
      </c>
      <c r="AZ36" s="100">
        <f t="shared" si="7"/>
        <v>8.7616210952588158</v>
      </c>
      <c r="BA36" s="100">
        <f t="shared" si="7"/>
        <v>8.798047004274439</v>
      </c>
      <c r="BB36" s="100">
        <f t="shared" si="7"/>
        <v>8.8244484530805885</v>
      </c>
      <c r="BC36" s="100">
        <f t="shared" si="7"/>
        <v>8.8518758276575138</v>
      </c>
      <c r="BD36" s="100">
        <f t="shared" si="7"/>
        <v>8.8975503840410539</v>
      </c>
      <c r="BE36" s="100">
        <f t="shared" si="7"/>
        <v>8.964309390249392</v>
      </c>
      <c r="BF36" s="100">
        <f t="shared" si="7"/>
        <v>9.0297451641839199</v>
      </c>
      <c r="BG36" s="100">
        <f t="shared" si="7"/>
        <v>9.1128553188484922</v>
      </c>
      <c r="BH36" s="100">
        <f t="shared" si="4"/>
        <v>9.1939149096334525</v>
      </c>
      <c r="BI36" s="100">
        <f t="shared" si="4"/>
        <v>9.2363365248325575</v>
      </c>
      <c r="BJ36" s="100">
        <f t="shared" si="4"/>
        <v>9.2484743409907502</v>
      </c>
      <c r="BK36" s="100">
        <f t="shared" si="4"/>
        <v>9.2878312727119177</v>
      </c>
      <c r="BL36" s="100">
        <f t="shared" si="6"/>
        <v>9.3603918902803063</v>
      </c>
      <c r="BM36" s="100">
        <f t="shared" si="6"/>
        <v>9.4066935238830744</v>
      </c>
      <c r="BN36" s="100">
        <f t="shared" si="6"/>
        <v>9.4589489204418253</v>
      </c>
      <c r="BO36" s="100">
        <f t="shared" si="6"/>
        <v>9.5067502213358175</v>
      </c>
      <c r="BP36" s="100">
        <f t="shared" si="6"/>
        <v>9.5357885665225837</v>
      </c>
      <c r="BQ36" s="100">
        <f t="shared" si="6"/>
        <v>9.5589659565699439</v>
      </c>
    </row>
    <row r="37" spans="1:69" x14ac:dyDescent="0.25">
      <c r="A37" s="1" t="s">
        <v>678</v>
      </c>
      <c r="B37" s="1">
        <v>696.50900000000001</v>
      </c>
      <c r="C37" s="1">
        <v>783.58900000000006</v>
      </c>
      <c r="D37" s="1">
        <v>845.4</v>
      </c>
      <c r="E37" s="1">
        <v>885.15099999999995</v>
      </c>
      <c r="F37" s="1">
        <v>945.34799999999996</v>
      </c>
      <c r="G37" s="1">
        <v>964.25599999999997</v>
      </c>
      <c r="H37" s="1">
        <v>972.25800000000004</v>
      </c>
      <c r="I37" s="1">
        <v>981.98099999999999</v>
      </c>
      <c r="J37" s="1">
        <v>1011.309</v>
      </c>
      <c r="K37" s="1">
        <v>984.81299999999999</v>
      </c>
      <c r="L37" s="1">
        <v>1043.7360000000001</v>
      </c>
      <c r="M37" s="1">
        <v>1054.0519999999999</v>
      </c>
      <c r="N37" s="99">
        <v>1145.0889999999999</v>
      </c>
      <c r="O37" s="99">
        <v>1182.385</v>
      </c>
      <c r="P37" s="99">
        <v>1119.9770000000001</v>
      </c>
      <c r="Q37" s="99">
        <v>1159.904</v>
      </c>
      <c r="R37" s="99">
        <v>1140.94</v>
      </c>
      <c r="S37" s="99">
        <v>1184.175</v>
      </c>
      <c r="T37" s="99">
        <v>1185.569</v>
      </c>
      <c r="U37" s="99">
        <v>1201.29</v>
      </c>
      <c r="V37" s="99">
        <v>1220.0450000000001</v>
      </c>
      <c r="W37" s="99">
        <v>1262.5060000000001</v>
      </c>
      <c r="X37" s="99">
        <v>1307.2370000000001</v>
      </c>
      <c r="Y37" s="99">
        <v>1337.7950000000001</v>
      </c>
      <c r="Z37" s="99">
        <v>1331.3510000000001</v>
      </c>
      <c r="AA37" s="99">
        <v>1415.2170000000001</v>
      </c>
      <c r="AB37" s="99">
        <v>1446.4390000000001</v>
      </c>
      <c r="AC37" s="99">
        <v>1448.7650000000001</v>
      </c>
      <c r="AD37" s="99">
        <v>1448.14</v>
      </c>
      <c r="AE37" s="99">
        <v>1442.2829999999999</v>
      </c>
      <c r="AF37" s="99">
        <v>1446.4570000000001</v>
      </c>
      <c r="AG37" s="99">
        <v>1465.239</v>
      </c>
      <c r="AH37" s="99">
        <v>1491.662</v>
      </c>
      <c r="AI37" s="99">
        <v>1523.605</v>
      </c>
      <c r="AJ37" s="99">
        <v>1532.855</v>
      </c>
      <c r="AK37" s="99">
        <v>1518.671</v>
      </c>
      <c r="AL37" s="99">
        <v>1521.0060000000001</v>
      </c>
      <c r="AM37" s="99">
        <v>1546.9269999999999</v>
      </c>
      <c r="AN37" s="99">
        <v>1593.454</v>
      </c>
      <c r="AO37" s="99">
        <v>1643.422</v>
      </c>
      <c r="AP37" s="99">
        <v>1693.895</v>
      </c>
      <c r="AQ37" s="99">
        <v>1745.5160000000001</v>
      </c>
      <c r="AR37" s="98">
        <f t="shared" si="3"/>
        <v>35</v>
      </c>
      <c r="AS37" s="100">
        <f t="shared" si="7"/>
        <v>7.0432376422252201</v>
      </c>
      <c r="AT37" s="100">
        <f t="shared" si="7"/>
        <v>7.0752888640512221</v>
      </c>
      <c r="AU37" s="100">
        <f t="shared" si="7"/>
        <v>7.0210634283639939</v>
      </c>
      <c r="AV37" s="100">
        <f t="shared" si="7"/>
        <v>7.056092522055037</v>
      </c>
      <c r="AW37" s="100">
        <f t="shared" si="7"/>
        <v>7.0396077630280542</v>
      </c>
      <c r="AX37" s="100">
        <f t="shared" si="7"/>
        <v>7.0768016085760621</v>
      </c>
      <c r="AY37" s="100">
        <f t="shared" si="7"/>
        <v>7.0779781071014654</v>
      </c>
      <c r="AZ37" s="100">
        <f t="shared" si="7"/>
        <v>7.0911512583773568</v>
      </c>
      <c r="BA37" s="100">
        <f t="shared" si="7"/>
        <v>7.1066430222929604</v>
      </c>
      <c r="BB37" s="100">
        <f t="shared" si="7"/>
        <v>7.1408539136134692</v>
      </c>
      <c r="BC37" s="100">
        <f t="shared" si="7"/>
        <v>7.1756710284787282</v>
      </c>
      <c r="BD37" s="100">
        <f t="shared" si="7"/>
        <v>7.1987780151978793</v>
      </c>
      <c r="BE37" s="100">
        <f t="shared" si="7"/>
        <v>7.193949495124464</v>
      </c>
      <c r="BF37" s="100">
        <f t="shared" si="7"/>
        <v>7.2550381552098315</v>
      </c>
      <c r="BG37" s="100">
        <f t="shared" si="7"/>
        <v>7.2768599527699784</v>
      </c>
      <c r="BH37" s="100">
        <f t="shared" si="4"/>
        <v>7.2784667483535976</v>
      </c>
      <c r="BI37" s="100">
        <f t="shared" si="4"/>
        <v>7.2780352533548331</v>
      </c>
      <c r="BJ37" s="100">
        <f t="shared" si="4"/>
        <v>7.2739825537904714</v>
      </c>
      <c r="BK37" s="100">
        <f t="shared" si="4"/>
        <v>7.2768723970472706</v>
      </c>
      <c r="BL37" s="100">
        <f t="shared" si="6"/>
        <v>7.2897736480770368</v>
      </c>
      <c r="BM37" s="100">
        <f t="shared" si="6"/>
        <v>7.3076462135443325</v>
      </c>
      <c r="BN37" s="100">
        <f t="shared" si="6"/>
        <v>7.3288345163002981</v>
      </c>
      <c r="BO37" s="100">
        <f t="shared" si="6"/>
        <v>7.3348872886187797</v>
      </c>
      <c r="BP37" s="100">
        <f t="shared" si="6"/>
        <v>7.3255908892750501</v>
      </c>
      <c r="BQ37" s="100">
        <f t="shared" si="6"/>
        <v>7.3271272370246878</v>
      </c>
    </row>
    <row r="38" spans="1:69" x14ac:dyDescent="0.25">
      <c r="A38" s="1" t="s">
        <v>679</v>
      </c>
      <c r="B38" s="1">
        <v>683.428</v>
      </c>
      <c r="C38" s="1">
        <v>730.20299999999997</v>
      </c>
      <c r="D38" s="1">
        <v>747.322</v>
      </c>
      <c r="E38" s="1">
        <v>762.60900000000004</v>
      </c>
      <c r="F38" s="1">
        <v>801.48</v>
      </c>
      <c r="G38" s="1">
        <v>804.42100000000005</v>
      </c>
      <c r="H38" s="1">
        <v>831.923</v>
      </c>
      <c r="I38" s="1">
        <v>847.96199999999999</v>
      </c>
      <c r="J38" s="1">
        <v>853.55499999999995</v>
      </c>
      <c r="K38" s="1">
        <v>847.601</v>
      </c>
      <c r="L38" s="1">
        <v>794.98500000000001</v>
      </c>
      <c r="M38" s="1">
        <v>728.04499999999996</v>
      </c>
      <c r="N38" s="99">
        <v>645.44100000000003</v>
      </c>
      <c r="O38" s="99">
        <v>553.53099999999995</v>
      </c>
      <c r="P38" s="99">
        <v>513.63</v>
      </c>
      <c r="Q38" s="99">
        <v>521.61300000000006</v>
      </c>
      <c r="R38" s="99">
        <v>507.97300000000001</v>
      </c>
      <c r="S38" s="99">
        <v>466.31299999999999</v>
      </c>
      <c r="T38" s="99">
        <v>444.22199999999998</v>
      </c>
      <c r="U38" s="99">
        <v>425.363</v>
      </c>
      <c r="V38" s="99">
        <v>388.00700000000001</v>
      </c>
      <c r="W38" s="99">
        <v>377.19900000000001</v>
      </c>
      <c r="X38" s="99">
        <v>382.79599999999999</v>
      </c>
      <c r="Y38" s="99">
        <v>400.2</v>
      </c>
      <c r="Z38" s="99">
        <v>426.13</v>
      </c>
      <c r="AA38" s="99">
        <v>453.22699999999998</v>
      </c>
      <c r="AB38" s="99">
        <v>477.68099999999998</v>
      </c>
      <c r="AC38" s="99">
        <v>505.89400000000001</v>
      </c>
      <c r="AD38" s="99">
        <v>531.99199999999996</v>
      </c>
      <c r="AE38" s="99">
        <v>535.27599999999995</v>
      </c>
      <c r="AF38" s="99">
        <v>563.42499999999995</v>
      </c>
      <c r="AG38" s="99">
        <v>596.68399999999997</v>
      </c>
      <c r="AH38" s="99">
        <v>631.79200000000003</v>
      </c>
      <c r="AI38" s="99">
        <v>676.26499999999999</v>
      </c>
      <c r="AJ38" s="99">
        <v>728.54899999999998</v>
      </c>
      <c r="AK38" s="99">
        <v>769.75199999999995</v>
      </c>
      <c r="AL38" s="99">
        <v>791.86400000000003</v>
      </c>
      <c r="AM38" s="99">
        <v>818.99199999999996</v>
      </c>
      <c r="AN38" s="99">
        <v>856.41099999999994</v>
      </c>
      <c r="AO38" s="99">
        <v>904.92600000000004</v>
      </c>
      <c r="AP38" s="99">
        <v>949.84400000000005</v>
      </c>
      <c r="AQ38" s="99">
        <v>994.67200000000003</v>
      </c>
      <c r="AR38" s="98">
        <f t="shared" si="3"/>
        <v>36</v>
      </c>
      <c r="AS38" s="100">
        <f t="shared" si="7"/>
        <v>6.4699338040953362</v>
      </c>
      <c r="AT38" s="100">
        <f t="shared" si="7"/>
        <v>6.3163177578070844</v>
      </c>
      <c r="AU38" s="100">
        <f t="shared" si="7"/>
        <v>6.241503161884836</v>
      </c>
      <c r="AV38" s="100">
        <f t="shared" si="7"/>
        <v>6.2569259336147462</v>
      </c>
      <c r="AW38" s="100">
        <f t="shared" si="7"/>
        <v>6.2304282965596922</v>
      </c>
      <c r="AX38" s="100">
        <f t="shared" si="7"/>
        <v>6.1448570824734849</v>
      </c>
      <c r="AY38" s="100">
        <f t="shared" si="7"/>
        <v>6.0963244374738759</v>
      </c>
      <c r="AZ38" s="100">
        <f t="shared" si="7"/>
        <v>6.0529429220205628</v>
      </c>
      <c r="BA38" s="100">
        <f t="shared" si="7"/>
        <v>5.9610233806976458</v>
      </c>
      <c r="BB38" s="100">
        <f t="shared" si="7"/>
        <v>5.9327728996423206</v>
      </c>
      <c r="BC38" s="100">
        <f t="shared" si="7"/>
        <v>5.9475022102034103</v>
      </c>
      <c r="BD38" s="100">
        <f t="shared" si="7"/>
        <v>5.9919644221496329</v>
      </c>
      <c r="BE38" s="100">
        <f t="shared" si="7"/>
        <v>6.0547444640354593</v>
      </c>
      <c r="BF38" s="100">
        <f t="shared" si="7"/>
        <v>6.116393103725235</v>
      </c>
      <c r="BG38" s="100">
        <f t="shared" si="7"/>
        <v>6.1689431456882291</v>
      </c>
      <c r="BH38" s="100">
        <f t="shared" si="4"/>
        <v>6.2263271611761661</v>
      </c>
      <c r="BI38" s="100">
        <f t="shared" si="4"/>
        <v>6.2766284516345934</v>
      </c>
      <c r="BJ38" s="100">
        <f t="shared" si="4"/>
        <v>6.2827825017220853</v>
      </c>
      <c r="BK38" s="100">
        <f t="shared" si="4"/>
        <v>6.3340342279047288</v>
      </c>
      <c r="BL38" s="100">
        <f t="shared" si="6"/>
        <v>6.3913876600240691</v>
      </c>
      <c r="BM38" s="100">
        <f t="shared" si="6"/>
        <v>6.4485602260529333</v>
      </c>
      <c r="BN38" s="100">
        <f t="shared" si="6"/>
        <v>6.5165850110607195</v>
      </c>
      <c r="BO38" s="100">
        <f t="shared" si="6"/>
        <v>6.5910548848695312</v>
      </c>
      <c r="BP38" s="100">
        <f t="shared" si="6"/>
        <v>6.6460683850474185</v>
      </c>
      <c r="BQ38" s="100">
        <f t="shared" si="6"/>
        <v>6.6743896598976269</v>
      </c>
    </row>
    <row r="39" spans="1:69" x14ac:dyDescent="0.25">
      <c r="A39" s="1" t="s">
        <v>680</v>
      </c>
      <c r="B39" s="1">
        <v>1912.8040000000001</v>
      </c>
      <c r="C39" s="1">
        <v>2081.7849999999999</v>
      </c>
      <c r="D39" s="1">
        <v>2196.4340000000002</v>
      </c>
      <c r="E39" s="1">
        <v>2267.7570000000001</v>
      </c>
      <c r="F39" s="1">
        <v>2332.0300000000002</v>
      </c>
      <c r="G39" s="1">
        <v>2389.6570000000002</v>
      </c>
      <c r="H39" s="1">
        <v>2420.2370000000001</v>
      </c>
      <c r="I39" s="1">
        <v>2463.7139999999999</v>
      </c>
      <c r="J39" s="1">
        <v>3015.5120000000002</v>
      </c>
      <c r="K39" s="1">
        <v>3574.973</v>
      </c>
      <c r="L39" s="1">
        <v>3632</v>
      </c>
      <c r="M39" s="1">
        <v>3729.1729999999998</v>
      </c>
      <c r="N39" s="99">
        <v>3796.614</v>
      </c>
      <c r="O39" s="99">
        <v>3735.42</v>
      </c>
      <c r="P39" s="99">
        <v>3500.761</v>
      </c>
      <c r="Q39" s="99">
        <v>3610.02</v>
      </c>
      <c r="R39" s="99">
        <v>3833.62</v>
      </c>
      <c r="S39" s="99">
        <v>3765.69</v>
      </c>
      <c r="T39" s="99">
        <v>3837.5349999999999</v>
      </c>
      <c r="U39" s="99">
        <v>3688.683</v>
      </c>
      <c r="V39" s="99">
        <v>3944.0459999999998</v>
      </c>
      <c r="W39" s="99">
        <v>4069.317</v>
      </c>
      <c r="X39" s="99">
        <v>4199.3209999999999</v>
      </c>
      <c r="Y39" s="99">
        <v>4196.1970000000001</v>
      </c>
      <c r="Z39" s="99">
        <v>4335.75</v>
      </c>
      <c r="AA39" s="99">
        <v>4686.4269999999997</v>
      </c>
      <c r="AB39" s="99">
        <v>4987.0290000000005</v>
      </c>
      <c r="AC39" s="99">
        <v>4896.7209999999995</v>
      </c>
      <c r="AD39" s="99">
        <v>5122.4369999999999</v>
      </c>
      <c r="AE39" s="99">
        <v>5390.5069999999996</v>
      </c>
      <c r="AF39" s="99">
        <v>5766.21</v>
      </c>
      <c r="AG39" s="99">
        <v>5914.4129999999996</v>
      </c>
      <c r="AH39" s="99">
        <v>6076.78</v>
      </c>
      <c r="AI39" s="99">
        <v>6243.5839999999998</v>
      </c>
      <c r="AJ39" s="99">
        <v>6634.7250000000004</v>
      </c>
      <c r="AK39" s="99">
        <v>6721.6760000000004</v>
      </c>
      <c r="AL39" s="99">
        <v>6939.5460000000003</v>
      </c>
      <c r="AM39" s="99">
        <v>7184.2449999999999</v>
      </c>
      <c r="AN39" s="99">
        <v>7377.93</v>
      </c>
      <c r="AO39" s="99">
        <v>7507.7079999999996</v>
      </c>
      <c r="AP39" s="99">
        <v>7588.3540000000003</v>
      </c>
      <c r="AQ39" s="99">
        <v>7760.1009999999997</v>
      </c>
      <c r="AR39" s="98">
        <f t="shared" si="3"/>
        <v>37</v>
      </c>
      <c r="AS39" s="100">
        <f t="shared" si="7"/>
        <v>8.2418648958595195</v>
      </c>
      <c r="AT39" s="100">
        <f t="shared" si="7"/>
        <v>8.2256155410441103</v>
      </c>
      <c r="AU39" s="100">
        <f t="shared" si="7"/>
        <v>8.1607356524147683</v>
      </c>
      <c r="AV39" s="100">
        <f t="shared" si="7"/>
        <v>8.1914685914777845</v>
      </c>
      <c r="AW39" s="100">
        <f t="shared" si="7"/>
        <v>8.2515648054958479</v>
      </c>
      <c r="AX39" s="100">
        <f t="shared" si="7"/>
        <v>8.2336863903749329</v>
      </c>
      <c r="AY39" s="100">
        <f t="shared" si="7"/>
        <v>8.2525855123750329</v>
      </c>
      <c r="AZ39" s="100">
        <f t="shared" si="7"/>
        <v>8.2130247627577315</v>
      </c>
      <c r="BA39" s="100">
        <f t="shared" si="7"/>
        <v>8.2799623789405139</v>
      </c>
      <c r="BB39" s="100">
        <f t="shared" si="7"/>
        <v>8.3112304510866046</v>
      </c>
      <c r="BC39" s="100">
        <f t="shared" si="7"/>
        <v>8.342678124535329</v>
      </c>
      <c r="BD39" s="100">
        <f t="shared" si="7"/>
        <v>8.3419339178897864</v>
      </c>
      <c r="BE39" s="100">
        <f t="shared" si="7"/>
        <v>8.3746498846306956</v>
      </c>
      <c r="BF39" s="100">
        <f t="shared" si="7"/>
        <v>8.4524257374088698</v>
      </c>
      <c r="BG39" s="100">
        <f t="shared" si="7"/>
        <v>8.5145956206485245</v>
      </c>
      <c r="BH39" s="100">
        <f t="shared" si="4"/>
        <v>8.4963210764219159</v>
      </c>
      <c r="BI39" s="100">
        <f t="shared" si="4"/>
        <v>8.5413855813551418</v>
      </c>
      <c r="BJ39" s="100">
        <f t="shared" si="4"/>
        <v>8.5923947225591668</v>
      </c>
      <c r="BK39" s="100">
        <f t="shared" si="4"/>
        <v>8.659770297930562</v>
      </c>
      <c r="BL39" s="100">
        <f t="shared" si="6"/>
        <v>8.6851475322656331</v>
      </c>
      <c r="BM39" s="100">
        <f t="shared" si="6"/>
        <v>8.7122302294066536</v>
      </c>
      <c r="BN39" s="100">
        <f t="shared" si="6"/>
        <v>8.7393096554568483</v>
      </c>
      <c r="BO39" s="100">
        <f t="shared" si="6"/>
        <v>8.8000724990347177</v>
      </c>
      <c r="BP39" s="100">
        <f t="shared" si="6"/>
        <v>8.8130928071829029</v>
      </c>
      <c r="BQ39" s="100">
        <f t="shared" si="6"/>
        <v>8.8449916334935725</v>
      </c>
    </row>
    <row r="40" spans="1:69" x14ac:dyDescent="0.25">
      <c r="A40" s="1" t="s">
        <v>681</v>
      </c>
      <c r="B40" s="1">
        <v>3413.7660000000001</v>
      </c>
      <c r="C40" s="1">
        <v>3540.3040000000001</v>
      </c>
      <c r="D40" s="1">
        <v>3384.5810000000001</v>
      </c>
      <c r="E40" s="1">
        <v>3516.1329999999998</v>
      </c>
      <c r="F40" s="1">
        <v>3821.7559999999999</v>
      </c>
      <c r="G40" s="1">
        <v>3856.0430000000001</v>
      </c>
      <c r="H40" s="1">
        <v>4030.2710000000002</v>
      </c>
      <c r="I40" s="1">
        <v>4210.8310000000001</v>
      </c>
      <c r="J40" s="1">
        <v>4388.2860000000001</v>
      </c>
      <c r="K40" s="1">
        <v>4694.1139999999996</v>
      </c>
      <c r="L40" s="1">
        <v>4921.3580000000002</v>
      </c>
      <c r="M40" s="1">
        <v>5081.7860000000001</v>
      </c>
      <c r="N40" s="99">
        <v>5549.6239999999998</v>
      </c>
      <c r="O40" s="99">
        <v>5946.85</v>
      </c>
      <c r="P40" s="99">
        <v>6176.5379999999996</v>
      </c>
      <c r="Q40" s="99">
        <v>6369.0510000000004</v>
      </c>
      <c r="R40" s="99">
        <v>6368.7049999999999</v>
      </c>
      <c r="S40" s="99">
        <v>6667.2240000000002</v>
      </c>
      <c r="T40" s="99">
        <v>7129.1239999999998</v>
      </c>
      <c r="U40" s="99">
        <v>7648.3019999999997</v>
      </c>
      <c r="V40" s="99">
        <v>8020.6360000000004</v>
      </c>
      <c r="W40" s="99">
        <v>7991.3739999999998</v>
      </c>
      <c r="X40" s="99">
        <v>8206.2360000000008</v>
      </c>
      <c r="Y40" s="99">
        <v>8766.49</v>
      </c>
      <c r="Z40" s="99">
        <v>9243.2610000000004</v>
      </c>
      <c r="AA40" s="99">
        <v>9950.2379999999903</v>
      </c>
      <c r="AB40" s="99">
        <v>10991.085999999999</v>
      </c>
      <c r="AC40" s="99">
        <v>12005.718999999999</v>
      </c>
      <c r="AD40" s="99">
        <v>12393.72</v>
      </c>
      <c r="AE40" s="99">
        <v>12180.540999999999</v>
      </c>
      <c r="AF40" s="99">
        <v>12755.945</v>
      </c>
      <c r="AG40" s="99">
        <v>13434.822</v>
      </c>
      <c r="AH40" s="99">
        <v>14202.821</v>
      </c>
      <c r="AI40" s="99">
        <v>14498.611999999999</v>
      </c>
      <c r="AJ40" s="99">
        <v>14978.36</v>
      </c>
      <c r="AK40" s="99">
        <v>15482.343000000001</v>
      </c>
      <c r="AL40" s="99">
        <v>16088.609</v>
      </c>
      <c r="AM40" s="99">
        <v>16784.858</v>
      </c>
      <c r="AN40" s="99">
        <v>17649.955999999998</v>
      </c>
      <c r="AO40" s="99">
        <v>18552.508000000002</v>
      </c>
      <c r="AP40" s="99">
        <v>19442.263999999999</v>
      </c>
      <c r="AQ40" s="99">
        <v>20370.007000000001</v>
      </c>
      <c r="AR40" s="98">
        <f t="shared" si="3"/>
        <v>38</v>
      </c>
      <c r="AS40" s="100">
        <f t="shared" si="7"/>
        <v>8.6214854566977497</v>
      </c>
      <c r="AT40" s="100">
        <f t="shared" si="7"/>
        <v>8.6906169465870811</v>
      </c>
      <c r="AU40" s="100">
        <f t="shared" si="7"/>
        <v>8.7285131993095977</v>
      </c>
      <c r="AV40" s="100">
        <f t="shared" si="7"/>
        <v>8.7592057578758098</v>
      </c>
      <c r="AW40" s="100">
        <f t="shared" si="7"/>
        <v>8.7591514311953365</v>
      </c>
      <c r="AX40" s="100">
        <f t="shared" si="7"/>
        <v>8.8049588603737323</v>
      </c>
      <c r="AY40" s="100">
        <f t="shared" si="7"/>
        <v>8.8719436447102229</v>
      </c>
      <c r="AZ40" s="100">
        <f t="shared" si="7"/>
        <v>8.942238941399328</v>
      </c>
      <c r="BA40" s="100">
        <f t="shared" si="7"/>
        <v>8.9897729994619784</v>
      </c>
      <c r="BB40" s="100">
        <f t="shared" si="7"/>
        <v>8.9861179889322376</v>
      </c>
      <c r="BC40" s="100">
        <f t="shared" si="7"/>
        <v>9.012649632032895</v>
      </c>
      <c r="BD40" s="100">
        <f t="shared" si="7"/>
        <v>9.078691777203435</v>
      </c>
      <c r="BE40" s="100">
        <f t="shared" si="7"/>
        <v>9.1316500244513037</v>
      </c>
      <c r="BF40" s="100">
        <f t="shared" si="7"/>
        <v>9.2053517494645583</v>
      </c>
      <c r="BG40" s="100">
        <f t="shared" si="7"/>
        <v>9.3048398596220387</v>
      </c>
      <c r="BH40" s="100">
        <f t="shared" si="4"/>
        <v>9.3931383985737025</v>
      </c>
      <c r="BI40" s="100">
        <f t="shared" si="4"/>
        <v>9.4249451716902897</v>
      </c>
      <c r="BJ40" s="100">
        <f t="shared" si="4"/>
        <v>9.4075949573546538</v>
      </c>
      <c r="BK40" s="100">
        <f t="shared" si="4"/>
        <v>9.4537527164241961</v>
      </c>
      <c r="BL40" s="100">
        <f t="shared" si="6"/>
        <v>9.5056052719852691</v>
      </c>
      <c r="BM40" s="100">
        <f t="shared" si="6"/>
        <v>9.5611958858305073</v>
      </c>
      <c r="BN40" s="100">
        <f t="shared" si="6"/>
        <v>9.5818081996888864</v>
      </c>
      <c r="BO40" s="100">
        <f t="shared" si="6"/>
        <v>9.6143617717721721</v>
      </c>
      <c r="BP40" s="100">
        <f t="shared" si="6"/>
        <v>9.6474554922796134</v>
      </c>
      <c r="BQ40" s="100">
        <f t="shared" si="6"/>
        <v>9.6858667850373745</v>
      </c>
    </row>
    <row r="41" spans="1:69" x14ac:dyDescent="0.25">
      <c r="A41" s="1" t="s">
        <v>682</v>
      </c>
      <c r="B41" s="1">
        <v>1684.4059999999999</v>
      </c>
      <c r="C41" s="1">
        <v>1863.5909999999999</v>
      </c>
      <c r="D41" s="1">
        <v>1909.2270000000001</v>
      </c>
      <c r="E41" s="1">
        <v>1841.35</v>
      </c>
      <c r="F41" s="1">
        <v>1817.7460000000001</v>
      </c>
      <c r="G41" s="1">
        <v>1871.0329999999999</v>
      </c>
      <c r="H41" s="1">
        <v>1924.78</v>
      </c>
      <c r="I41" s="1">
        <v>1890.751</v>
      </c>
      <c r="J41" s="1">
        <v>1960.9549999999999</v>
      </c>
      <c r="K41" s="1">
        <v>2015.3510000000001</v>
      </c>
      <c r="L41" s="1">
        <v>1985.981</v>
      </c>
      <c r="M41" s="1">
        <v>1973.752</v>
      </c>
      <c r="N41" s="99">
        <v>1937.413</v>
      </c>
      <c r="O41" s="99">
        <v>2039.5989999999999</v>
      </c>
      <c r="P41" s="99">
        <v>2025.877</v>
      </c>
      <c r="Q41" s="99">
        <v>2121.7170000000001</v>
      </c>
      <c r="R41" s="99">
        <v>2271.7950000000001</v>
      </c>
      <c r="S41" s="99">
        <v>2381.0189999999998</v>
      </c>
      <c r="T41" s="99">
        <v>2461.529</v>
      </c>
      <c r="U41" s="99">
        <v>2475.2689999999998</v>
      </c>
      <c r="V41" s="99">
        <v>2416.3989999999999</v>
      </c>
      <c r="W41" s="99">
        <v>2411.7629999999999</v>
      </c>
      <c r="X41" s="99">
        <v>2346.931</v>
      </c>
      <c r="Y41" s="99">
        <v>2301.3490000000002</v>
      </c>
      <c r="Z41" s="99">
        <v>2333.1010000000001</v>
      </c>
      <c r="AA41" s="99">
        <v>2387.538</v>
      </c>
      <c r="AB41" s="99">
        <v>2434.8969999999999</v>
      </c>
      <c r="AC41" s="99">
        <v>2479.3449999999998</v>
      </c>
      <c r="AD41" s="99">
        <v>2526.5729999999999</v>
      </c>
      <c r="AE41" s="99">
        <v>2561.924</v>
      </c>
      <c r="AF41" s="99">
        <v>2578.5059999999999</v>
      </c>
      <c r="AG41" s="99">
        <v>2452.5079999999998</v>
      </c>
      <c r="AH41" s="99">
        <v>2694.24</v>
      </c>
      <c r="AI41" s="99">
        <v>2900.9549999999999</v>
      </c>
      <c r="AJ41" s="99">
        <v>3101.3620000000001</v>
      </c>
      <c r="AK41" s="99">
        <v>3315.808</v>
      </c>
      <c r="AL41" s="99">
        <v>3542.152</v>
      </c>
      <c r="AM41" s="99">
        <v>3778.7379999999998</v>
      </c>
      <c r="AN41" s="99">
        <v>4044.4450000000002</v>
      </c>
      <c r="AO41" s="99">
        <v>4321.7219999999998</v>
      </c>
      <c r="AP41" s="99">
        <v>4604.1229999999996</v>
      </c>
      <c r="AQ41" s="99">
        <v>4890.9859999999999</v>
      </c>
      <c r="AR41" s="98">
        <f t="shared" si="3"/>
        <v>39</v>
      </c>
      <c r="AS41" s="100">
        <f t="shared" si="7"/>
        <v>7.5691088569935152</v>
      </c>
      <c r="AT41" s="100">
        <f t="shared" si="7"/>
        <v>7.6205084988886664</v>
      </c>
      <c r="AU41" s="100">
        <f t="shared" si="7"/>
        <v>7.6137579722055371</v>
      </c>
      <c r="AV41" s="100">
        <f t="shared" si="7"/>
        <v>7.6599809455298242</v>
      </c>
      <c r="AW41" s="100">
        <f t="shared" si="7"/>
        <v>7.728325546896933</v>
      </c>
      <c r="AX41" s="100">
        <f t="shared" si="7"/>
        <v>7.7752838262954267</v>
      </c>
      <c r="AY41" s="100">
        <f t="shared" si="7"/>
        <v>7.8085379805629396</v>
      </c>
      <c r="AZ41" s="100">
        <f t="shared" si="7"/>
        <v>7.8141043559654877</v>
      </c>
      <c r="BA41" s="100">
        <f t="shared" si="7"/>
        <v>7.7900336944257322</v>
      </c>
      <c r="BB41" s="100">
        <f t="shared" si="7"/>
        <v>7.7881132943129057</v>
      </c>
      <c r="BC41" s="100">
        <f t="shared" si="7"/>
        <v>7.7608637961857942</v>
      </c>
      <c r="BD41" s="100">
        <f t="shared" si="7"/>
        <v>7.7412507517197229</v>
      </c>
      <c r="BE41" s="100">
        <f t="shared" si="7"/>
        <v>7.7549535629832054</v>
      </c>
      <c r="BF41" s="100">
        <f t="shared" si="7"/>
        <v>7.7780179884585898</v>
      </c>
      <c r="BG41" s="100">
        <f t="shared" si="7"/>
        <v>7.7976597348273673</v>
      </c>
      <c r="BH41" s="100">
        <f t="shared" si="4"/>
        <v>7.8157496913718472</v>
      </c>
      <c r="BI41" s="100">
        <f t="shared" si="4"/>
        <v>7.8346191180410463</v>
      </c>
      <c r="BJ41" s="100">
        <f t="shared" si="4"/>
        <v>7.8485138176919387</v>
      </c>
      <c r="BK41" s="100">
        <f t="shared" si="4"/>
        <v>7.8549654404225704</v>
      </c>
      <c r="BL41" s="100">
        <f t="shared" si="6"/>
        <v>7.8048664534117718</v>
      </c>
      <c r="BM41" s="100">
        <f t="shared" si="6"/>
        <v>7.898871439861999</v>
      </c>
      <c r="BN41" s="100">
        <f t="shared" si="6"/>
        <v>7.9727952721086428</v>
      </c>
      <c r="BO41" s="100">
        <f t="shared" si="6"/>
        <v>8.0395966488238706</v>
      </c>
      <c r="BP41" s="100">
        <f t="shared" si="6"/>
        <v>8.1064566134932079</v>
      </c>
      <c r="BQ41" s="100">
        <f t="shared" si="6"/>
        <v>8.1724897310301472</v>
      </c>
    </row>
    <row r="42" spans="1:69" x14ac:dyDescent="0.25">
      <c r="A42" s="1" t="s">
        <v>683</v>
      </c>
      <c r="N42" s="99">
        <v>8097.4009999999998</v>
      </c>
      <c r="O42" s="99">
        <v>7801.0839999999998</v>
      </c>
      <c r="P42" s="99">
        <v>8623.4830000000002</v>
      </c>
      <c r="Q42" s="99">
        <v>9537.9310000000005</v>
      </c>
      <c r="R42" s="99">
        <v>10184.642</v>
      </c>
      <c r="S42" s="99">
        <v>10728.243</v>
      </c>
      <c r="T42" s="99">
        <v>11293.668</v>
      </c>
      <c r="U42" s="99">
        <v>11235.563</v>
      </c>
      <c r="V42" s="99">
        <v>12444.109</v>
      </c>
      <c r="W42" s="99">
        <v>13397.308000000001</v>
      </c>
      <c r="X42" s="99">
        <v>14316.598</v>
      </c>
      <c r="Y42" s="99">
        <v>15410.135</v>
      </c>
      <c r="Z42" s="99">
        <v>15986.611000000001</v>
      </c>
      <c r="AA42" s="99">
        <v>17176.382000000001</v>
      </c>
      <c r="AB42" s="99">
        <v>18559.646000000001</v>
      </c>
      <c r="AC42" s="99">
        <v>20052.848000000002</v>
      </c>
      <c r="AD42" s="99">
        <v>20875.524000000001</v>
      </c>
      <c r="AE42" s="99">
        <v>19502.97</v>
      </c>
      <c r="AF42" s="99">
        <v>19453.626</v>
      </c>
      <c r="AG42" s="99">
        <v>20437.793000000001</v>
      </c>
      <c r="AH42" s="99">
        <v>20416.189999999999</v>
      </c>
      <c r="AI42" s="99">
        <v>20586.204000000002</v>
      </c>
      <c r="AJ42" s="99">
        <v>20937.455000000002</v>
      </c>
      <c r="AK42" s="99">
        <v>21581.431</v>
      </c>
      <c r="AL42" s="99">
        <v>22296.219000000001</v>
      </c>
      <c r="AM42" s="99">
        <v>23171.337</v>
      </c>
      <c r="AN42" s="99">
        <v>24260.431</v>
      </c>
      <c r="AO42" s="99">
        <v>25452.364000000001</v>
      </c>
      <c r="AP42" s="99">
        <v>26686.135999999999</v>
      </c>
      <c r="AQ42" s="99">
        <v>27891.244999999999</v>
      </c>
      <c r="AR42" s="98">
        <f t="shared" si="3"/>
        <v>40</v>
      </c>
      <c r="AS42" s="100">
        <f t="shared" si="7"/>
        <v>8.999298424975068</v>
      </c>
      <c r="AT42" s="100">
        <f t="shared" si="7"/>
        <v>8.962017977380615</v>
      </c>
      <c r="AU42" s="100">
        <f t="shared" si="7"/>
        <v>9.0622443423721748</v>
      </c>
      <c r="AV42" s="100">
        <f t="shared" si="7"/>
        <v>9.1630318646109927</v>
      </c>
      <c r="AW42" s="100">
        <f t="shared" si="7"/>
        <v>9.2286361783131454</v>
      </c>
      <c r="AX42" s="100">
        <f t="shared" si="7"/>
        <v>9.2806350757116949</v>
      </c>
      <c r="AY42" s="100">
        <f t="shared" si="7"/>
        <v>9.3319974936611647</v>
      </c>
      <c r="AZ42" s="100">
        <f t="shared" si="7"/>
        <v>9.32683929462336</v>
      </c>
      <c r="BA42" s="100">
        <f t="shared" si="7"/>
        <v>9.4290026172205668</v>
      </c>
      <c r="BB42" s="100">
        <f t="shared" si="7"/>
        <v>9.5028090702344059</v>
      </c>
      <c r="BC42" s="100">
        <f t="shared" si="7"/>
        <v>9.5691748424580521</v>
      </c>
      <c r="BD42" s="100">
        <f t="shared" si="7"/>
        <v>9.6427806888208885</v>
      </c>
      <c r="BE42" s="100">
        <f t="shared" si="7"/>
        <v>9.679506838398888</v>
      </c>
      <c r="BF42" s="100">
        <f t="shared" si="7"/>
        <v>9.7512905796466569</v>
      </c>
      <c r="BG42" s="100">
        <f t="shared" si="7"/>
        <v>9.828744932882433</v>
      </c>
      <c r="BH42" s="100">
        <f t="shared" si="4"/>
        <v>9.906126467535076</v>
      </c>
      <c r="BI42" s="100">
        <f t="shared" si="4"/>
        <v>9.946332651200418</v>
      </c>
      <c r="BJ42" s="100">
        <f t="shared" si="4"/>
        <v>9.8783220406465073</v>
      </c>
      <c r="BK42" s="100">
        <f t="shared" si="4"/>
        <v>9.8757887584065074</v>
      </c>
      <c r="BL42" s="100">
        <f t="shared" si="6"/>
        <v>9.9251410639282813</v>
      </c>
      <c r="BM42" s="100">
        <f t="shared" si="6"/>
        <v>9.9240834925275436</v>
      </c>
      <c r="BN42" s="100">
        <f t="shared" si="6"/>
        <v>9.9323764216847383</v>
      </c>
      <c r="BO42" s="100">
        <f t="shared" si="6"/>
        <v>9.9492949393113808</v>
      </c>
      <c r="BP42" s="100">
        <f t="shared" si="6"/>
        <v>9.9795885480130657</v>
      </c>
      <c r="BQ42" s="100">
        <f t="shared" si="6"/>
        <v>10.012172391503212</v>
      </c>
    </row>
    <row r="43" spans="1:69" x14ac:dyDescent="0.25">
      <c r="A43" s="1" t="s">
        <v>684</v>
      </c>
      <c r="B43" s="1">
        <v>6214.5720000000001</v>
      </c>
      <c r="C43" s="1">
        <v>6915.1369999999997</v>
      </c>
      <c r="D43" s="1">
        <v>7718.3810000000003</v>
      </c>
      <c r="E43" s="1">
        <v>8339.982</v>
      </c>
      <c r="F43" s="1">
        <v>9272.5779999999995</v>
      </c>
      <c r="G43" s="1">
        <v>9906.7559999999994</v>
      </c>
      <c r="H43" s="1">
        <v>10346.183000000001</v>
      </c>
      <c r="I43" s="1">
        <v>11244.449000000001</v>
      </c>
      <c r="J43" s="1">
        <v>12475.236000000001</v>
      </c>
      <c r="K43" s="1">
        <v>13806.138000000001</v>
      </c>
      <c r="L43" s="1">
        <v>15061.084999999999</v>
      </c>
      <c r="M43" s="1">
        <v>15269.004000000001</v>
      </c>
      <c r="N43" s="99">
        <v>16640.414000000001</v>
      </c>
      <c r="O43" s="99">
        <v>16738.981</v>
      </c>
      <c r="P43" s="99">
        <v>17729.68</v>
      </c>
      <c r="Q43" s="99">
        <v>19698.356</v>
      </c>
      <c r="R43" s="99">
        <v>20075.946</v>
      </c>
      <c r="S43" s="99">
        <v>20632.526999999998</v>
      </c>
      <c r="T43" s="99">
        <v>21663.486000000001</v>
      </c>
      <c r="U43" s="99">
        <v>22776.441999999999</v>
      </c>
      <c r="V43" s="99">
        <v>24380.321</v>
      </c>
      <c r="W43" s="99">
        <v>25537.731</v>
      </c>
      <c r="X43" s="99">
        <v>26460.46</v>
      </c>
      <c r="Y43" s="99">
        <v>27392.885999999999</v>
      </c>
      <c r="Z43" s="99">
        <v>29036.306</v>
      </c>
      <c r="AA43" s="99">
        <v>30673.698</v>
      </c>
      <c r="AB43" s="99">
        <v>32440.019</v>
      </c>
      <c r="AC43" s="99">
        <v>34113.769</v>
      </c>
      <c r="AD43" s="99">
        <v>35125.705000000002</v>
      </c>
      <c r="AE43" s="99">
        <v>33734.944000000003</v>
      </c>
      <c r="AF43" s="99">
        <v>33759.737000000001</v>
      </c>
      <c r="AG43" s="99">
        <v>33704.885999999999</v>
      </c>
      <c r="AH43" s="99">
        <v>33334.781000000003</v>
      </c>
      <c r="AI43" s="99">
        <v>32158.744999999999</v>
      </c>
      <c r="AJ43" s="99">
        <v>32284.911</v>
      </c>
      <c r="AK43" s="99">
        <v>32785.455999999998</v>
      </c>
      <c r="AL43" s="99">
        <v>33304.048999999999</v>
      </c>
      <c r="AM43" s="99">
        <v>34110.285000000003</v>
      </c>
      <c r="AN43" s="99">
        <v>35265.982000000004</v>
      </c>
      <c r="AO43" s="99">
        <v>36479.624000000003</v>
      </c>
      <c r="AP43" s="99">
        <v>37614.949000000001</v>
      </c>
      <c r="AQ43" s="99">
        <v>38830.870999999999</v>
      </c>
      <c r="AR43" s="98">
        <f t="shared" si="3"/>
        <v>41</v>
      </c>
      <c r="AS43" s="100">
        <f t="shared" si="7"/>
        <v>9.7195895938733941</v>
      </c>
      <c r="AT43" s="100">
        <f t="shared" si="7"/>
        <v>9.7254954700281964</v>
      </c>
      <c r="AU43" s="100">
        <f t="shared" si="7"/>
        <v>9.7829953504000198</v>
      </c>
      <c r="AV43" s="100">
        <f t="shared" si="7"/>
        <v>9.8882904594671377</v>
      </c>
      <c r="AW43" s="100">
        <f t="shared" si="7"/>
        <v>9.9072776609923672</v>
      </c>
      <c r="AX43" s="100">
        <f t="shared" si="7"/>
        <v>9.9346240900810319</v>
      </c>
      <c r="AY43" s="100">
        <f t="shared" si="7"/>
        <v>9.9833834494334894</v>
      </c>
      <c r="AZ43" s="100">
        <f t="shared" si="7"/>
        <v>10.033482035162265</v>
      </c>
      <c r="BA43" s="100">
        <f t="shared" si="7"/>
        <v>10.101531569478528</v>
      </c>
      <c r="BB43" s="100">
        <f t="shared" si="7"/>
        <v>10.147912284606258</v>
      </c>
      <c r="BC43" s="100">
        <f t="shared" si="7"/>
        <v>10.183406822249504</v>
      </c>
      <c r="BD43" s="100">
        <f t="shared" si="7"/>
        <v>10.218038623628654</v>
      </c>
      <c r="BE43" s="100">
        <f t="shared" si="7"/>
        <v>10.276302256990887</v>
      </c>
      <c r="BF43" s="100">
        <f t="shared" si="7"/>
        <v>10.331160823690523</v>
      </c>
      <c r="BG43" s="100">
        <f t="shared" si="7"/>
        <v>10.387148093925848</v>
      </c>
      <c r="BH43" s="100">
        <f t="shared" si="4"/>
        <v>10.437456364764396</v>
      </c>
      <c r="BI43" s="100">
        <f t="shared" si="4"/>
        <v>10.466688477609001</v>
      </c>
      <c r="BJ43" s="100">
        <f t="shared" si="4"/>
        <v>10.426289493063113</v>
      </c>
      <c r="BK43" s="100">
        <f t="shared" si="4"/>
        <v>10.42702415839519</v>
      </c>
      <c r="BL43" s="100">
        <f t="shared" si="6"/>
        <v>10.425398090994324</v>
      </c>
      <c r="BM43" s="100">
        <f t="shared" si="6"/>
        <v>10.414356605359064</v>
      </c>
      <c r="BN43" s="100">
        <f t="shared" si="6"/>
        <v>10.378439698899619</v>
      </c>
      <c r="BO43" s="100">
        <f t="shared" si="6"/>
        <v>10.382355248358611</v>
      </c>
      <c r="BP43" s="100">
        <f t="shared" si="6"/>
        <v>10.397740281400749</v>
      </c>
      <c r="BQ43" s="100">
        <f t="shared" si="6"/>
        <v>10.413434260168469</v>
      </c>
    </row>
    <row r="44" spans="1:69" x14ac:dyDescent="0.25">
      <c r="A44" s="1" t="s">
        <v>685</v>
      </c>
      <c r="N44" s="99"/>
      <c r="O44" s="99"/>
      <c r="P44" s="99"/>
      <c r="Q44" s="99">
        <v>13840.591</v>
      </c>
      <c r="R44" s="99">
        <v>14713.602999999999</v>
      </c>
      <c r="S44" s="99">
        <v>14882.218999999999</v>
      </c>
      <c r="T44" s="99">
        <v>15010.737999999999</v>
      </c>
      <c r="U44" s="99">
        <v>15473.907999999999</v>
      </c>
      <c r="V44" s="99">
        <v>16524.078000000001</v>
      </c>
      <c r="W44" s="99">
        <v>17494.814999999999</v>
      </c>
      <c r="X44" s="99">
        <v>18110.542000000001</v>
      </c>
      <c r="Y44" s="99">
        <v>19153.001</v>
      </c>
      <c r="Z44" s="99">
        <v>20647.87</v>
      </c>
      <c r="AA44" s="99">
        <v>22677.356</v>
      </c>
      <c r="AB44" s="99">
        <v>24921.097000000002</v>
      </c>
      <c r="AC44" s="99">
        <v>26918.138999999999</v>
      </c>
      <c r="AD44" s="99">
        <v>27947.15</v>
      </c>
      <c r="AE44" s="99">
        <v>26584.285</v>
      </c>
      <c r="AF44" s="99">
        <v>27431.152999999998</v>
      </c>
      <c r="AG44" s="99">
        <v>28480.93</v>
      </c>
      <c r="AH44" s="99">
        <v>28693.235000000001</v>
      </c>
      <c r="AI44" s="99">
        <v>28977.495999999999</v>
      </c>
      <c r="AJ44" s="99">
        <v>30046.757000000001</v>
      </c>
      <c r="AK44" s="99">
        <v>31549.486000000001</v>
      </c>
      <c r="AL44" s="99">
        <v>32599.936000000002</v>
      </c>
      <c r="AM44" s="99">
        <v>33756.766000000003</v>
      </c>
      <c r="AN44" s="99">
        <v>35128.828000000001</v>
      </c>
      <c r="AO44" s="99">
        <v>36593.940999999999</v>
      </c>
      <c r="AP44" s="99">
        <v>38103.828999999998</v>
      </c>
      <c r="AQ44" s="99">
        <v>39665.972999999998</v>
      </c>
      <c r="AR44" s="98">
        <f t="shared" si="3"/>
        <v>42</v>
      </c>
      <c r="AS44" s="100"/>
      <c r="AT44" s="100"/>
      <c r="AU44" s="100"/>
      <c r="AV44" s="100">
        <f t="shared" si="7"/>
        <v>9.5353609305720823</v>
      </c>
      <c r="AW44" s="100">
        <f t="shared" si="7"/>
        <v>9.5965277190217844</v>
      </c>
      <c r="AX44" s="100">
        <f t="shared" si="7"/>
        <v>9.6079224236129406</v>
      </c>
      <c r="AY44" s="100">
        <f t="shared" si="7"/>
        <v>9.6165210906406919</v>
      </c>
      <c r="AZ44" s="100">
        <f t="shared" si="7"/>
        <v>9.6469105296348303</v>
      </c>
      <c r="BA44" s="100">
        <f t="shared" si="7"/>
        <v>9.7125738689121945</v>
      </c>
      <c r="BB44" s="100">
        <f t="shared" si="7"/>
        <v>9.7696598302960354</v>
      </c>
      <c r="BC44" s="100">
        <f t="shared" si="7"/>
        <v>9.8042494786460743</v>
      </c>
      <c r="BD44" s="100">
        <f t="shared" si="7"/>
        <v>9.8602146925138019</v>
      </c>
      <c r="BE44" s="100">
        <f t="shared" si="7"/>
        <v>9.9353674453693319</v>
      </c>
      <c r="BF44" s="100">
        <f t="shared" si="7"/>
        <v>10.029122172562644</v>
      </c>
      <c r="BG44" s="100">
        <f t="shared" si="7"/>
        <v>10.123469992799274</v>
      </c>
      <c r="BH44" s="100">
        <f t="shared" si="4"/>
        <v>10.200555650611221</v>
      </c>
      <c r="BI44" s="100">
        <f t="shared" si="4"/>
        <v>10.238070505584533</v>
      </c>
      <c r="BJ44" s="100">
        <f t="shared" si="4"/>
        <v>10.18807553071124</v>
      </c>
      <c r="BK44" s="100">
        <f t="shared" si="4"/>
        <v>10.219434617317281</v>
      </c>
      <c r="BL44" s="100">
        <f t="shared" si="6"/>
        <v>10.256990019487148</v>
      </c>
      <c r="BM44" s="100">
        <f t="shared" si="6"/>
        <v>10.264416659677019</v>
      </c>
      <c r="BN44" s="100">
        <f t="shared" si="6"/>
        <v>10.274274807724758</v>
      </c>
      <c r="BO44" s="100">
        <f t="shared" si="6"/>
        <v>10.310510014006447</v>
      </c>
      <c r="BP44" s="100">
        <f t="shared" si="6"/>
        <v>10.359312576236016</v>
      </c>
      <c r="BQ44" s="100">
        <f t="shared" si="6"/>
        <v>10.392065604162688</v>
      </c>
    </row>
    <row r="45" spans="1:69" x14ac:dyDescent="0.25">
      <c r="A45" s="1" t="s">
        <v>686</v>
      </c>
      <c r="B45" s="1">
        <v>11528.763999999999</v>
      </c>
      <c r="C45" s="1">
        <v>12517.618</v>
      </c>
      <c r="D45" s="1">
        <v>13795.89</v>
      </c>
      <c r="E45" s="1">
        <v>14721.192999999999</v>
      </c>
      <c r="F45" s="1">
        <v>15892.424000000001</v>
      </c>
      <c r="G45" s="1">
        <v>17060.611000000001</v>
      </c>
      <c r="H45" s="1">
        <v>18239.776999999998</v>
      </c>
      <c r="I45" s="1">
        <v>18721.637999999999</v>
      </c>
      <c r="J45" s="1">
        <v>19357.085999999999</v>
      </c>
      <c r="K45" s="1">
        <v>20238.32</v>
      </c>
      <c r="L45" s="1">
        <v>21272.300999999999</v>
      </c>
      <c r="M45" s="1">
        <v>22239.223000000002</v>
      </c>
      <c r="N45" s="99">
        <v>23121.168000000001</v>
      </c>
      <c r="O45" s="99">
        <v>23588.5</v>
      </c>
      <c r="P45" s="99">
        <v>25296.86</v>
      </c>
      <c r="Q45" s="99">
        <v>26510.401999999998</v>
      </c>
      <c r="R45" s="99">
        <v>27589.073</v>
      </c>
      <c r="S45" s="99">
        <v>28845.001</v>
      </c>
      <c r="T45" s="99">
        <v>29693.53</v>
      </c>
      <c r="U45" s="99">
        <v>30926.754000000001</v>
      </c>
      <c r="V45" s="99">
        <v>32715.815999999999</v>
      </c>
      <c r="W45" s="99">
        <v>33615.455000000002</v>
      </c>
      <c r="X45" s="99">
        <v>34168.557999999997</v>
      </c>
      <c r="Y45" s="99">
        <v>34886.661</v>
      </c>
      <c r="Z45" s="99">
        <v>36696.749000000003</v>
      </c>
      <c r="AA45" s="99">
        <v>38699.639000000003</v>
      </c>
      <c r="AB45" s="99">
        <v>41282.108</v>
      </c>
      <c r="AC45" s="99">
        <v>42574.73</v>
      </c>
      <c r="AD45" s="99">
        <v>42874.228999999999</v>
      </c>
      <c r="AE45" s="99">
        <v>40736.088000000003</v>
      </c>
      <c r="AF45" s="99">
        <v>41726.124000000003</v>
      </c>
      <c r="AG45" s="99">
        <v>42879.404000000002</v>
      </c>
      <c r="AH45" s="99">
        <v>43480.175000000003</v>
      </c>
      <c r="AI45" s="99">
        <v>43908.034</v>
      </c>
      <c r="AJ45" s="99">
        <v>44995.252</v>
      </c>
      <c r="AK45" s="99">
        <v>45709.417000000001</v>
      </c>
      <c r="AL45" s="99">
        <v>46704.021000000001</v>
      </c>
      <c r="AM45" s="99">
        <v>47992.616000000002</v>
      </c>
      <c r="AN45" s="99">
        <v>49733.25</v>
      </c>
      <c r="AO45" s="99">
        <v>51636.680999999997</v>
      </c>
      <c r="AP45" s="99">
        <v>53573.866000000002</v>
      </c>
      <c r="AQ45" s="99">
        <v>55565.807999999997</v>
      </c>
      <c r="AR45" s="98">
        <f t="shared" si="3"/>
        <v>43</v>
      </c>
      <c r="AS45" s="100">
        <f t="shared" si="7"/>
        <v>10.048503840541413</v>
      </c>
      <c r="AT45" s="100">
        <f t="shared" si="7"/>
        <v>10.068514584114661</v>
      </c>
      <c r="AU45" s="100">
        <f t="shared" si="7"/>
        <v>10.138435556341308</v>
      </c>
      <c r="AV45" s="100">
        <f t="shared" si="7"/>
        <v>10.18529246325712</v>
      </c>
      <c r="AW45" s="100">
        <f t="shared" si="7"/>
        <v>10.225175067516748</v>
      </c>
      <c r="AX45" s="100">
        <f t="shared" si="7"/>
        <v>10.269691981359042</v>
      </c>
      <c r="AY45" s="100">
        <f t="shared" si="7"/>
        <v>10.298684455941251</v>
      </c>
      <c r="AZ45" s="100">
        <f t="shared" si="7"/>
        <v>10.339376913518096</v>
      </c>
      <c r="BA45" s="100">
        <f t="shared" si="7"/>
        <v>10.395613909679616</v>
      </c>
      <c r="BB45" s="100">
        <f t="shared" si="7"/>
        <v>10.422741210435509</v>
      </c>
      <c r="BC45" s="100">
        <f t="shared" si="7"/>
        <v>10.439061143457959</v>
      </c>
      <c r="BD45" s="100">
        <f t="shared" si="7"/>
        <v>10.459859828827348</v>
      </c>
      <c r="BE45" s="100">
        <f t="shared" si="7"/>
        <v>10.51044344701268</v>
      </c>
      <c r="BF45" s="100">
        <f t="shared" si="7"/>
        <v>10.563585550808991</v>
      </c>
      <c r="BG45" s="100">
        <f t="shared" si="7"/>
        <v>10.628184464743098</v>
      </c>
      <c r="BH45" s="100">
        <f t="shared" si="4"/>
        <v>10.659016163760928</v>
      </c>
      <c r="BI45" s="100">
        <f t="shared" si="4"/>
        <v>10.666026201799266</v>
      </c>
      <c r="BJ45" s="100">
        <f t="shared" si="4"/>
        <v>10.614869661606175</v>
      </c>
      <c r="BK45" s="100">
        <f t="shared" si="4"/>
        <v>10.638882686453606</v>
      </c>
      <c r="BL45" s="100">
        <f t="shared" si="6"/>
        <v>10.666146896394357</v>
      </c>
      <c r="BM45" s="100">
        <f t="shared" si="6"/>
        <v>10.680060366066053</v>
      </c>
      <c r="BN45" s="100">
        <f t="shared" si="6"/>
        <v>10.689852589153269</v>
      </c>
      <c r="BO45" s="100">
        <f t="shared" si="6"/>
        <v>10.714312252074658</v>
      </c>
      <c r="BP45" s="100">
        <f t="shared" si="6"/>
        <v>10.730059616923736</v>
      </c>
      <c r="BQ45" s="100">
        <f t="shared" si="6"/>
        <v>10.751585542734082</v>
      </c>
    </row>
    <row r="46" spans="1:69" x14ac:dyDescent="0.25">
      <c r="A46" s="1" t="s">
        <v>687</v>
      </c>
      <c r="M46" s="1">
        <v>2347.7779999999998</v>
      </c>
      <c r="N46" s="99">
        <v>2349.0219999999999</v>
      </c>
      <c r="O46" s="99">
        <v>2181.4720000000002</v>
      </c>
      <c r="P46" s="99">
        <v>2137.7429999999999</v>
      </c>
      <c r="Q46" s="99">
        <v>2048.9899999999998</v>
      </c>
      <c r="R46" s="99">
        <v>1953.809</v>
      </c>
      <c r="S46" s="99">
        <v>1909.6320000000001</v>
      </c>
      <c r="T46" s="99">
        <v>1879.913</v>
      </c>
      <c r="U46" s="99">
        <v>1910.8989999999999</v>
      </c>
      <c r="V46" s="99">
        <v>1914.7070000000001</v>
      </c>
      <c r="W46" s="99">
        <v>1939.16</v>
      </c>
      <c r="X46" s="99">
        <v>1977.248</v>
      </c>
      <c r="Y46" s="99">
        <v>2024.2539999999999</v>
      </c>
      <c r="Z46" s="99">
        <v>2079.4839999999999</v>
      </c>
      <c r="AA46" s="99">
        <v>2152.8829999999998</v>
      </c>
      <c r="AB46" s="99">
        <v>2262.748</v>
      </c>
      <c r="AC46" s="99">
        <v>2373.0450000000001</v>
      </c>
      <c r="AD46" s="99">
        <v>2490.3389999999999</v>
      </c>
      <c r="AE46" s="99">
        <v>2480.3580000000002</v>
      </c>
      <c r="AF46" s="99">
        <v>2543.5720000000001</v>
      </c>
      <c r="AG46" s="99">
        <v>2709.5349999999999</v>
      </c>
      <c r="AH46" s="99">
        <v>2814.2660000000001</v>
      </c>
      <c r="AI46" s="99">
        <v>2921.3690000000001</v>
      </c>
      <c r="AJ46" s="99">
        <v>3061.7919999999999</v>
      </c>
      <c r="AK46" s="99">
        <v>3203.78</v>
      </c>
      <c r="AL46" s="99">
        <v>3351.6239999999998</v>
      </c>
      <c r="AM46" s="99">
        <v>3536.71</v>
      </c>
      <c r="AN46" s="99">
        <v>3756.1770000000001</v>
      </c>
      <c r="AO46" s="99">
        <v>3993.4659999999999</v>
      </c>
      <c r="AP46" s="99">
        <v>4203.4319999999998</v>
      </c>
      <c r="AQ46" s="99">
        <v>4423.42</v>
      </c>
      <c r="AR46" s="98">
        <f t="shared" si="3"/>
        <v>44</v>
      </c>
      <c r="AS46" s="100">
        <f t="shared" si="7"/>
        <v>7.7617543503025814</v>
      </c>
      <c r="AT46" s="100">
        <f t="shared" si="7"/>
        <v>7.6877551572761584</v>
      </c>
      <c r="AU46" s="100">
        <f t="shared" si="7"/>
        <v>7.6675058785598811</v>
      </c>
      <c r="AV46" s="100">
        <f t="shared" si="7"/>
        <v>7.6251022677975122</v>
      </c>
      <c r="AW46" s="100">
        <f t="shared" si="7"/>
        <v>7.5775360796162579</v>
      </c>
      <c r="AX46" s="100">
        <f t="shared" si="7"/>
        <v>7.5546658323203282</v>
      </c>
      <c r="AY46" s="100">
        <f t="shared" si="7"/>
        <v>7.5389807781574554</v>
      </c>
      <c r="AZ46" s="100">
        <f t="shared" si="7"/>
        <v>7.5553290909335669</v>
      </c>
      <c r="BA46" s="100">
        <f t="shared" si="7"/>
        <v>7.5573198872976866</v>
      </c>
      <c r="BB46" s="100">
        <f t="shared" si="7"/>
        <v>7.5700101685995485</v>
      </c>
      <c r="BC46" s="100">
        <f t="shared" si="7"/>
        <v>7.5894612578931353</v>
      </c>
      <c r="BD46" s="100">
        <f t="shared" si="7"/>
        <v>7.6129565166047799</v>
      </c>
      <c r="BE46" s="100">
        <f t="shared" si="7"/>
        <v>7.6398750649961169</v>
      </c>
      <c r="BF46" s="100">
        <f t="shared" si="7"/>
        <v>7.6745631531102214</v>
      </c>
      <c r="BG46" s="100">
        <f t="shared" si="7"/>
        <v>7.7243352828266554</v>
      </c>
      <c r="BH46" s="100">
        <f t="shared" si="4"/>
        <v>7.7719292195935088</v>
      </c>
      <c r="BI46" s="100">
        <f t="shared" si="4"/>
        <v>7.8201741247702348</v>
      </c>
      <c r="BJ46" s="100">
        <f t="shared" si="4"/>
        <v>7.8161581835795806</v>
      </c>
      <c r="BK46" s="100">
        <f t="shared" si="4"/>
        <v>7.8413246713125355</v>
      </c>
      <c r="BL46" s="100">
        <f t="shared" si="6"/>
        <v>7.9045323124351947</v>
      </c>
      <c r="BM46" s="100">
        <f t="shared" si="6"/>
        <v>7.9424567605700886</v>
      </c>
      <c r="BN46" s="100">
        <f t="shared" si="6"/>
        <v>7.9798076210096873</v>
      </c>
      <c r="BO46" s="100">
        <f t="shared" si="6"/>
        <v>8.0267556444524484</v>
      </c>
      <c r="BP46" s="100">
        <f t="shared" si="6"/>
        <v>8.0720866416609702</v>
      </c>
      <c r="BQ46" s="100">
        <f t="shared" si="6"/>
        <v>8.117200283472533</v>
      </c>
    </row>
    <row r="47" spans="1:69" x14ac:dyDescent="0.25">
      <c r="A47" s="1" t="s">
        <v>688</v>
      </c>
      <c r="C47" s="1">
        <v>2045.9490000000001</v>
      </c>
      <c r="D47" s="1">
        <v>2270.748</v>
      </c>
      <c r="E47" s="1">
        <v>2429.462</v>
      </c>
      <c r="F47" s="1">
        <v>2630.7190000000001</v>
      </c>
      <c r="G47" s="1">
        <v>2763.4209999999998</v>
      </c>
      <c r="H47" s="1">
        <v>3029.4389999999999</v>
      </c>
      <c r="I47" s="1">
        <v>3314.6419999999998</v>
      </c>
      <c r="J47" s="1">
        <v>3712.1880000000001</v>
      </c>
      <c r="K47" s="1">
        <v>3863.0639999999999</v>
      </c>
      <c r="L47" s="1">
        <v>4238.2610000000004</v>
      </c>
      <c r="M47" s="1">
        <v>4454.3289999999997</v>
      </c>
      <c r="N47" s="99">
        <v>4647.9740000000002</v>
      </c>
      <c r="O47" s="99">
        <v>4861.0290000000005</v>
      </c>
      <c r="P47" s="99">
        <v>4965.7669999999998</v>
      </c>
      <c r="Q47" s="99">
        <v>5222.5060000000003</v>
      </c>
      <c r="R47" s="99">
        <v>5482.48</v>
      </c>
      <c r="S47" s="99">
        <v>5697.7370000000001</v>
      </c>
      <c r="T47" s="99">
        <v>5976.4229999999998</v>
      </c>
      <c r="U47" s="99">
        <v>6088.9089999999997</v>
      </c>
      <c r="V47" s="99">
        <v>6372.6120000000001</v>
      </c>
      <c r="W47" s="99">
        <v>6513.2219999999998</v>
      </c>
      <c r="X47" s="99">
        <v>6430.6850000000004</v>
      </c>
      <c r="Y47" s="99">
        <v>6980.5659999999998</v>
      </c>
      <c r="Z47" s="99">
        <v>7396.5739999999996</v>
      </c>
      <c r="AA47" s="99">
        <v>7690.0889999999999</v>
      </c>
      <c r="AB47" s="99">
        <v>8301.5329999999994</v>
      </c>
      <c r="AC47" s="99">
        <v>9070.3490000000002</v>
      </c>
      <c r="AD47" s="99">
        <v>9913.8410000000003</v>
      </c>
      <c r="AE47" s="99">
        <v>9879.2739999999994</v>
      </c>
      <c r="AF47" s="99">
        <v>10074.364</v>
      </c>
      <c r="AG47" s="99">
        <v>10283.196</v>
      </c>
      <c r="AH47" s="99">
        <v>10341.214</v>
      </c>
      <c r="AI47" s="99">
        <v>10572.189</v>
      </c>
      <c r="AJ47" s="99">
        <v>11162.906000000001</v>
      </c>
      <c r="AK47" s="99">
        <v>10788.142</v>
      </c>
      <c r="AL47" s="99">
        <v>11429.257</v>
      </c>
      <c r="AM47" s="99">
        <v>11989.569</v>
      </c>
      <c r="AN47" s="99">
        <v>12560.798000000001</v>
      </c>
      <c r="AO47" s="99">
        <v>13115.174000000001</v>
      </c>
      <c r="AP47" s="99">
        <v>13616.216</v>
      </c>
      <c r="AQ47" s="99">
        <v>14127.504000000001</v>
      </c>
      <c r="AR47" s="98">
        <f t="shared" si="3"/>
        <v>45</v>
      </c>
      <c r="AS47" s="100">
        <f t="shared" si="7"/>
        <v>8.4441867047123154</v>
      </c>
      <c r="AT47" s="100">
        <f t="shared" si="7"/>
        <v>8.4890054228783072</v>
      </c>
      <c r="AU47" s="100">
        <f t="shared" si="7"/>
        <v>8.5103230459178416</v>
      </c>
      <c r="AV47" s="100">
        <f t="shared" si="7"/>
        <v>8.5607326423051209</v>
      </c>
      <c r="AW47" s="100">
        <f t="shared" si="7"/>
        <v>8.6093128323145738</v>
      </c>
      <c r="AX47" s="100">
        <f t="shared" si="7"/>
        <v>8.6478243574464511</v>
      </c>
      <c r="AY47" s="100">
        <f t="shared" si="7"/>
        <v>8.6955775074401753</v>
      </c>
      <c r="AZ47" s="100">
        <f t="shared" si="7"/>
        <v>8.71422419851414</v>
      </c>
      <c r="BA47" s="100">
        <f t="shared" si="7"/>
        <v>8.7597647116156345</v>
      </c>
      <c r="BB47" s="100">
        <f t="shared" si="7"/>
        <v>8.7815895436403029</v>
      </c>
      <c r="BC47" s="100">
        <f t="shared" si="7"/>
        <v>8.7688363434393519</v>
      </c>
      <c r="BD47" s="100">
        <f t="shared" si="7"/>
        <v>8.8508852812941115</v>
      </c>
      <c r="BE47" s="100">
        <f t="shared" si="7"/>
        <v>8.9087721990142121</v>
      </c>
      <c r="BF47" s="100">
        <f t="shared" si="7"/>
        <v>8.9476876359047584</v>
      </c>
      <c r="BG47" s="100">
        <f t="shared" si="7"/>
        <v>9.024195475525147</v>
      </c>
      <c r="BH47" s="100">
        <f t="shared" si="4"/>
        <v>9.1127660208694543</v>
      </c>
      <c r="BI47" s="100">
        <f t="shared" si="4"/>
        <v>9.2016871405257454</v>
      </c>
      <c r="BJ47" s="100">
        <f t="shared" si="4"/>
        <v>9.1981943062606177</v>
      </c>
      <c r="BK47" s="100">
        <f t="shared" si="4"/>
        <v>9.21774925827145</v>
      </c>
      <c r="BL47" s="100">
        <f t="shared" si="6"/>
        <v>9.2382663856329721</v>
      </c>
      <c r="BM47" s="100">
        <f t="shared" si="6"/>
        <v>9.2438925492944168</v>
      </c>
      <c r="BN47" s="100">
        <f t="shared" si="6"/>
        <v>9.265982152976413</v>
      </c>
      <c r="BO47" s="100">
        <f t="shared" si="6"/>
        <v>9.3203515963038317</v>
      </c>
      <c r="BP47" s="100">
        <f t="shared" si="6"/>
        <v>9.2862028469464448</v>
      </c>
      <c r="BQ47" s="100">
        <f t="shared" si="6"/>
        <v>9.3439317503015271</v>
      </c>
    </row>
    <row r="48" spans="1:69" x14ac:dyDescent="0.25">
      <c r="A48" s="1" t="s">
        <v>689</v>
      </c>
      <c r="B48" s="1">
        <v>2409.0639999999999</v>
      </c>
      <c r="C48" s="1">
        <v>2685.2570000000001</v>
      </c>
      <c r="D48" s="1">
        <v>2834.2339999999999</v>
      </c>
      <c r="E48" s="1">
        <v>3011.0630000000001</v>
      </c>
      <c r="F48" s="1">
        <v>3082.82</v>
      </c>
      <c r="G48" s="1">
        <v>3040.116</v>
      </c>
      <c r="H48" s="1">
        <v>3133.6280000000002</v>
      </c>
      <c r="I48" s="1">
        <v>3453.7649999999999</v>
      </c>
      <c r="J48" s="1">
        <v>3566.6889999999999</v>
      </c>
      <c r="K48" s="1">
        <v>3784.64</v>
      </c>
      <c r="L48" s="1">
        <v>3638.23</v>
      </c>
      <c r="M48" s="1">
        <v>3729.8130000000001</v>
      </c>
      <c r="N48" s="99">
        <v>3954.5830000000001</v>
      </c>
      <c r="O48" s="99">
        <v>4262.4859999999999</v>
      </c>
      <c r="P48" s="99">
        <v>4377.3729999999996</v>
      </c>
      <c r="Q48" s="99">
        <v>4636.2749999999996</v>
      </c>
      <c r="R48" s="99">
        <v>4976.9769999999999</v>
      </c>
      <c r="S48" s="99">
        <v>5382.4359999999997</v>
      </c>
      <c r="T48" s="99">
        <v>5729.1149999999998</v>
      </c>
      <c r="U48" s="99">
        <v>6113.5990000000002</v>
      </c>
      <c r="V48" s="99">
        <v>6509.9719999999998</v>
      </c>
      <c r="W48" s="99">
        <v>6685.884</v>
      </c>
      <c r="X48" s="99">
        <v>7085.3119999999999</v>
      </c>
      <c r="Y48" s="99">
        <v>7111.4889999999996</v>
      </c>
      <c r="Z48" s="99">
        <v>7308.25</v>
      </c>
      <c r="AA48" s="99">
        <v>8137.5219999999999</v>
      </c>
      <c r="AB48" s="99">
        <v>9175.7639999999901</v>
      </c>
      <c r="AC48" s="99">
        <v>10104.483</v>
      </c>
      <c r="AD48" s="99">
        <v>10505.718999999999</v>
      </c>
      <c r="AE48" s="99">
        <v>10570.025</v>
      </c>
      <c r="AF48" s="99">
        <v>11467.064</v>
      </c>
      <c r="AG48" s="99">
        <v>11906.397000000001</v>
      </c>
      <c r="AH48" s="99">
        <v>12314.966</v>
      </c>
      <c r="AI48" s="99">
        <v>12974.681</v>
      </c>
      <c r="AJ48" s="99">
        <v>14014.411</v>
      </c>
      <c r="AK48" s="99">
        <v>14983.652</v>
      </c>
      <c r="AL48" s="99">
        <v>15776.947</v>
      </c>
      <c r="AM48" s="99">
        <v>16535.651000000002</v>
      </c>
      <c r="AN48" s="99">
        <v>17443.032999999999</v>
      </c>
      <c r="AO48" s="99">
        <v>18419.598999999998</v>
      </c>
      <c r="AP48" s="99">
        <v>19438.657999999999</v>
      </c>
      <c r="AQ48" s="99">
        <v>20509.379000000001</v>
      </c>
      <c r="AR48" s="98">
        <f t="shared" si="3"/>
        <v>46</v>
      </c>
      <c r="AS48" s="100">
        <f t="shared" si="7"/>
        <v>8.2826304384862084</v>
      </c>
      <c r="AT48" s="100">
        <f t="shared" si="7"/>
        <v>8.3576078371289011</v>
      </c>
      <c r="AU48" s="100">
        <f t="shared" si="7"/>
        <v>8.3842040517460035</v>
      </c>
      <c r="AV48" s="100">
        <f t="shared" si="7"/>
        <v>8.4416665210782895</v>
      </c>
      <c r="AW48" s="100">
        <f t="shared" si="7"/>
        <v>8.5125779575900911</v>
      </c>
      <c r="AX48" s="100">
        <f t="shared" si="7"/>
        <v>8.5908963387823185</v>
      </c>
      <c r="AY48" s="100">
        <f t="shared" si="7"/>
        <v>8.6533163475183343</v>
      </c>
      <c r="AZ48" s="100">
        <f t="shared" si="7"/>
        <v>8.7182709131228755</v>
      </c>
      <c r="BA48" s="100">
        <f t="shared" si="7"/>
        <v>8.7810904341180969</v>
      </c>
      <c r="BB48" s="100">
        <f t="shared" si="7"/>
        <v>8.8077537171436262</v>
      </c>
      <c r="BC48" s="100">
        <f t="shared" si="7"/>
        <v>8.865779187852441</v>
      </c>
      <c r="BD48" s="100">
        <f t="shared" si="7"/>
        <v>8.8694669242186759</v>
      </c>
      <c r="BE48" s="100">
        <f t="shared" si="7"/>
        <v>8.8967591259987131</v>
      </c>
      <c r="BF48" s="100">
        <f t="shared" si="7"/>
        <v>9.0042409900461955</v>
      </c>
      <c r="BG48" s="100">
        <f t="shared" si="7"/>
        <v>9.1243209392108042</v>
      </c>
      <c r="BH48" s="100">
        <f t="shared" si="4"/>
        <v>9.2207344657381629</v>
      </c>
      <c r="BI48" s="100">
        <f t="shared" si="4"/>
        <v>9.2596750545352311</v>
      </c>
      <c r="BJ48" s="100">
        <f t="shared" si="4"/>
        <v>9.2657774440459715</v>
      </c>
      <c r="BK48" s="100">
        <f t="shared" si="4"/>
        <v>9.3472342052558339</v>
      </c>
      <c r="BL48" s="100">
        <f t="shared" si="6"/>
        <v>9.3848310976895881</v>
      </c>
      <c r="BM48" s="100">
        <f t="shared" si="6"/>
        <v>9.418570549690088</v>
      </c>
      <c r="BN48" s="100">
        <f t="shared" si="6"/>
        <v>9.4707551219900434</v>
      </c>
      <c r="BO48" s="100">
        <f t="shared" si="6"/>
        <v>9.5478414363154691</v>
      </c>
      <c r="BP48" s="100">
        <f t="shared" si="6"/>
        <v>9.6147150190811335</v>
      </c>
      <c r="BQ48" s="100">
        <f t="shared" si="6"/>
        <v>9.6663051029312808</v>
      </c>
    </row>
    <row r="49" spans="1:69" x14ac:dyDescent="0.25">
      <c r="A49" s="1" t="s">
        <v>690</v>
      </c>
      <c r="B49" s="1">
        <v>3245.692</v>
      </c>
      <c r="C49" s="1">
        <v>3584.28</v>
      </c>
      <c r="D49" s="1">
        <v>3746.0219999999999</v>
      </c>
      <c r="E49" s="1">
        <v>3681.9169999999999</v>
      </c>
      <c r="F49" s="1">
        <v>3867.04</v>
      </c>
      <c r="G49" s="1">
        <v>4058.0569999999998</v>
      </c>
      <c r="H49" s="1">
        <v>4159.5360000000001</v>
      </c>
      <c r="I49" s="1">
        <v>3911.4830000000002</v>
      </c>
      <c r="J49" s="1">
        <v>4359.3019999999997</v>
      </c>
      <c r="K49" s="1">
        <v>4432.25</v>
      </c>
      <c r="L49" s="1">
        <v>4625.0709999999999</v>
      </c>
      <c r="M49" s="1">
        <v>4909.8370000000004</v>
      </c>
      <c r="N49" s="99">
        <v>5088.28</v>
      </c>
      <c r="O49" s="99">
        <v>5200.3360000000002</v>
      </c>
      <c r="P49" s="99">
        <v>5425.326</v>
      </c>
      <c r="Q49" s="99">
        <v>5556.7610000000004</v>
      </c>
      <c r="R49" s="99">
        <v>5658.3069999999998</v>
      </c>
      <c r="S49" s="99">
        <v>5909.9970000000003</v>
      </c>
      <c r="T49" s="99">
        <v>6077.35</v>
      </c>
      <c r="U49" s="99">
        <v>5792.6909999999998</v>
      </c>
      <c r="V49" s="99">
        <v>5901.134</v>
      </c>
      <c r="W49" s="99">
        <v>6139.2020000000002</v>
      </c>
      <c r="X49" s="99">
        <v>6350.5439999999999</v>
      </c>
      <c r="Y49" s="99">
        <v>6540.6189999999997</v>
      </c>
      <c r="Z49" s="99">
        <v>7147.6419999999998</v>
      </c>
      <c r="AA49" s="99">
        <v>7672.06</v>
      </c>
      <c r="AB49" s="99">
        <v>8112.1769999999997</v>
      </c>
      <c r="AC49" s="99">
        <v>8360.5290000000005</v>
      </c>
      <c r="AD49" s="99">
        <v>8904.8880000000008</v>
      </c>
      <c r="AE49" s="99">
        <v>8860.7379999999903</v>
      </c>
      <c r="AF49" s="99">
        <v>9115.8610000000008</v>
      </c>
      <c r="AG49" s="99">
        <v>9868.982</v>
      </c>
      <c r="AH49" s="99">
        <v>10443.709999999999</v>
      </c>
      <c r="AI49" s="99">
        <v>10918.744000000001</v>
      </c>
      <c r="AJ49" s="99">
        <v>11324.545</v>
      </c>
      <c r="AK49" s="99">
        <v>11263.587</v>
      </c>
      <c r="AL49" s="99">
        <v>10698.296</v>
      </c>
      <c r="AM49" s="99">
        <v>10227.316999999999</v>
      </c>
      <c r="AN49" s="99">
        <v>10194.066999999999</v>
      </c>
      <c r="AO49" s="99">
        <v>10325.597</v>
      </c>
      <c r="AP49" s="99">
        <v>10341.009</v>
      </c>
      <c r="AQ49" s="99">
        <v>10514.596</v>
      </c>
      <c r="AR49" s="98">
        <f t="shared" si="3"/>
        <v>47</v>
      </c>
      <c r="AS49" s="100">
        <f t="shared" si="7"/>
        <v>8.5346951349523241</v>
      </c>
      <c r="AT49" s="100">
        <f t="shared" si="7"/>
        <v>8.5564785178666494</v>
      </c>
      <c r="AU49" s="100">
        <f t="shared" si="7"/>
        <v>8.5988332687690967</v>
      </c>
      <c r="AV49" s="100">
        <f t="shared" si="7"/>
        <v>8.6227706635373078</v>
      </c>
      <c r="AW49" s="100">
        <f t="shared" si="7"/>
        <v>8.6408800098451604</v>
      </c>
      <c r="AX49" s="100">
        <f t="shared" si="7"/>
        <v>8.6844006027858018</v>
      </c>
      <c r="AY49" s="100">
        <f t="shared" si="7"/>
        <v>8.7123240246845413</v>
      </c>
      <c r="AZ49" s="100">
        <f t="shared" si="7"/>
        <v>8.6643522294357638</v>
      </c>
      <c r="BA49" s="100">
        <f t="shared" si="7"/>
        <v>8.6828998148149363</v>
      </c>
      <c r="BB49" s="100">
        <f t="shared" si="7"/>
        <v>8.7224500452679798</v>
      </c>
      <c r="BC49" s="100">
        <f t="shared" si="7"/>
        <v>8.7562957575086724</v>
      </c>
      <c r="BD49" s="100">
        <f t="shared" si="7"/>
        <v>8.7857870882904177</v>
      </c>
      <c r="BE49" s="100">
        <f t="shared" si="7"/>
        <v>8.8745377910855119</v>
      </c>
      <c r="BF49" s="100">
        <f t="shared" si="7"/>
        <v>8.9453404371791994</v>
      </c>
      <c r="BG49" s="100">
        <f t="shared" si="7"/>
        <v>9.001121545119549</v>
      </c>
      <c r="BH49" s="100">
        <f t="shared" si="4"/>
        <v>9.0312769815887712</v>
      </c>
      <c r="BI49" s="100">
        <f t="shared" si="4"/>
        <v>9.0943556184408507</v>
      </c>
      <c r="BJ49" s="100">
        <f t="shared" si="4"/>
        <v>9.0893853358412908</v>
      </c>
      <c r="BK49" s="100">
        <f t="shared" si="4"/>
        <v>9.1177711423335719</v>
      </c>
      <c r="BL49" s="100">
        <f t="shared" si="6"/>
        <v>9.1971519862773459</v>
      </c>
      <c r="BM49" s="100">
        <f t="shared" si="6"/>
        <v>9.2537551622944783</v>
      </c>
      <c r="BN49" s="100">
        <f t="shared" si="6"/>
        <v>9.2982362243687646</v>
      </c>
      <c r="BO49" s="100">
        <f t="shared" si="6"/>
        <v>9.3347277729436922</v>
      </c>
      <c r="BP49" s="100">
        <f t="shared" si="6"/>
        <v>9.3293304122426743</v>
      </c>
      <c r="BQ49" s="100">
        <f t="shared" si="6"/>
        <v>9.2778397554315486</v>
      </c>
    </row>
    <row r="50" spans="1:69" x14ac:dyDescent="0.25">
      <c r="A50" s="1" t="s">
        <v>691</v>
      </c>
      <c r="B50" s="1">
        <v>2245.6999999999998</v>
      </c>
      <c r="C50" s="1">
        <v>2440.038</v>
      </c>
      <c r="D50" s="1">
        <v>2706.5329999999999</v>
      </c>
      <c r="E50" s="1">
        <v>2981.7379999999998</v>
      </c>
      <c r="F50" s="1">
        <v>3245.1170000000002</v>
      </c>
      <c r="G50" s="1">
        <v>3496.538</v>
      </c>
      <c r="H50" s="1">
        <v>3642.4180000000001</v>
      </c>
      <c r="I50" s="1">
        <v>3811.2539999999999</v>
      </c>
      <c r="J50" s="1">
        <v>4019.8359999999998</v>
      </c>
      <c r="K50" s="1">
        <v>4208.1719999999996</v>
      </c>
      <c r="L50" s="1">
        <v>4426.32</v>
      </c>
      <c r="M50" s="1">
        <v>4575.0410000000002</v>
      </c>
      <c r="N50" s="99">
        <v>4598.1779999999999</v>
      </c>
      <c r="O50" s="99">
        <v>4745.8890000000001</v>
      </c>
      <c r="P50" s="99">
        <v>4947.424</v>
      </c>
      <c r="Q50" s="99">
        <v>5170.0789999999997</v>
      </c>
      <c r="R50" s="99">
        <v>5397.9480000000003</v>
      </c>
      <c r="S50" s="99">
        <v>5697.8739999999998</v>
      </c>
      <c r="T50" s="99">
        <v>6061.482</v>
      </c>
      <c r="U50" s="99">
        <v>6393.3419999999996</v>
      </c>
      <c r="V50" s="99">
        <v>6699.4459999999999</v>
      </c>
      <c r="W50" s="99">
        <v>6940.0479999999998</v>
      </c>
      <c r="X50" s="99">
        <v>7123.63</v>
      </c>
      <c r="Y50" s="99">
        <v>7345.665</v>
      </c>
      <c r="Z50" s="99">
        <v>7697.2650000000003</v>
      </c>
      <c r="AA50" s="99">
        <v>8131.83</v>
      </c>
      <c r="AB50" s="99">
        <v>8773.7720000000008</v>
      </c>
      <c r="AC50" s="99">
        <v>9458.0959999999995</v>
      </c>
      <c r="AD50" s="99">
        <v>10116.032999999999</v>
      </c>
      <c r="AE50" s="99">
        <v>10433.999</v>
      </c>
      <c r="AF50" s="99">
        <v>10850.779</v>
      </c>
      <c r="AG50" s="99">
        <v>11035.819</v>
      </c>
      <c r="AH50" s="99">
        <v>11210.449000000001</v>
      </c>
      <c r="AI50" s="99">
        <v>11316.653</v>
      </c>
      <c r="AJ50" s="99">
        <v>11485.03</v>
      </c>
      <c r="AK50" s="99">
        <v>11849.629000000001</v>
      </c>
      <c r="AL50" s="99">
        <v>12113.093999999999</v>
      </c>
      <c r="AM50" s="99">
        <v>12551.879000000001</v>
      </c>
      <c r="AN50" s="99">
        <v>13125.964</v>
      </c>
      <c r="AO50" s="99">
        <v>13781.46</v>
      </c>
      <c r="AP50" s="99">
        <v>14473.017</v>
      </c>
      <c r="AQ50" s="99">
        <v>15062.721</v>
      </c>
      <c r="AR50" s="98">
        <f t="shared" si="3"/>
        <v>48</v>
      </c>
      <c r="AS50" s="100">
        <f t="shared" si="7"/>
        <v>8.4334154170575069</v>
      </c>
      <c r="AT50" s="100">
        <f t="shared" si="7"/>
        <v>8.4650340486058937</v>
      </c>
      <c r="AU50" s="100">
        <f t="shared" si="7"/>
        <v>8.5066223160651528</v>
      </c>
      <c r="AV50" s="100">
        <f t="shared" si="7"/>
        <v>8.5506432478499459</v>
      </c>
      <c r="AW50" s="100">
        <f t="shared" si="7"/>
        <v>8.5937741603340694</v>
      </c>
      <c r="AX50" s="100">
        <f t="shared" si="7"/>
        <v>8.6478484017912436</v>
      </c>
      <c r="AY50" s="100">
        <f t="shared" si="7"/>
        <v>8.7097096036202402</v>
      </c>
      <c r="AZ50" s="100">
        <f t="shared" si="7"/>
        <v>8.7630124153471289</v>
      </c>
      <c r="BA50" s="100">
        <f t="shared" si="7"/>
        <v>8.8097801153931705</v>
      </c>
      <c r="BB50" s="100">
        <f t="shared" si="7"/>
        <v>8.8450639699034443</v>
      </c>
      <c r="BC50" s="100">
        <f t="shared" si="7"/>
        <v>8.8711727059467922</v>
      </c>
      <c r="BD50" s="100">
        <f t="shared" si="7"/>
        <v>8.9018656222904831</v>
      </c>
      <c r="BE50" s="100">
        <f t="shared" si="7"/>
        <v>8.9486203499399632</v>
      </c>
      <c r="BF50" s="100">
        <f t="shared" si="7"/>
        <v>9.0035412694633195</v>
      </c>
      <c r="BG50" s="100">
        <f t="shared" si="7"/>
        <v>9.0795220955211864</v>
      </c>
      <c r="BH50" s="100">
        <f t="shared" si="4"/>
        <v>9.1546263732897586</v>
      </c>
      <c r="BI50" s="100">
        <f t="shared" si="4"/>
        <v>9.2218768699434914</v>
      </c>
      <c r="BJ50" s="100">
        <f t="shared" si="4"/>
        <v>9.2528248877418129</v>
      </c>
      <c r="BK50" s="100">
        <f t="shared" si="4"/>
        <v>9.2919921536263299</v>
      </c>
      <c r="BL50" s="100">
        <f t="shared" si="6"/>
        <v>9.3089015343328008</v>
      </c>
      <c r="BM50" s="100">
        <f t="shared" si="6"/>
        <v>9.3246015687877239</v>
      </c>
      <c r="BN50" s="100">
        <f t="shared" si="6"/>
        <v>9.3340306366596817</v>
      </c>
      <c r="BO50" s="100">
        <f t="shared" si="6"/>
        <v>9.3487997272225307</v>
      </c>
      <c r="BP50" s="100">
        <f t="shared" si="6"/>
        <v>9.3800518380562927</v>
      </c>
      <c r="BQ50" s="100">
        <f t="shared" si="6"/>
        <v>9.4020422952442662</v>
      </c>
    </row>
    <row r="51" spans="1:69" x14ac:dyDescent="0.25">
      <c r="A51" s="1" t="s">
        <v>692</v>
      </c>
      <c r="B51" s="1">
        <v>2106.8110000000001</v>
      </c>
      <c r="C51" s="1">
        <v>2147.306</v>
      </c>
      <c r="D51" s="1">
        <v>2120.0859999999998</v>
      </c>
      <c r="E51" s="1">
        <v>2224.3539999999998</v>
      </c>
      <c r="F51" s="1">
        <v>2319.7310000000002</v>
      </c>
      <c r="G51" s="1">
        <v>2389.623</v>
      </c>
      <c r="H51" s="1">
        <v>2417.777</v>
      </c>
      <c r="I51" s="1">
        <v>2511.3760000000002</v>
      </c>
      <c r="J51" s="1">
        <v>2611.386</v>
      </c>
      <c r="K51" s="1">
        <v>2696.377</v>
      </c>
      <c r="L51" s="1">
        <v>2881.1379999999999</v>
      </c>
      <c r="M51" s="1">
        <v>3032.3989999999999</v>
      </c>
      <c r="N51" s="99">
        <v>3287.0610000000001</v>
      </c>
      <c r="O51" s="99">
        <v>3555.1909999999998</v>
      </c>
      <c r="P51" s="99">
        <v>3796.308</v>
      </c>
      <c r="Q51" s="99">
        <v>4073.181</v>
      </c>
      <c r="R51" s="99">
        <v>4174.6980000000003</v>
      </c>
      <c r="S51" s="99">
        <v>4388.7150000000001</v>
      </c>
      <c r="T51" s="99">
        <v>4571.4369999999999</v>
      </c>
      <c r="U51" s="99">
        <v>4777.1949999999997</v>
      </c>
      <c r="V51" s="99">
        <v>4965.9430000000002</v>
      </c>
      <c r="W51" s="99">
        <v>5140.0450000000001</v>
      </c>
      <c r="X51" s="99">
        <v>5323.3459999999995</v>
      </c>
      <c r="Y51" s="99">
        <v>5535.95</v>
      </c>
      <c r="Z51" s="99">
        <v>5774.2929999999997</v>
      </c>
      <c r="AA51" s="99">
        <v>6152.0780000000004</v>
      </c>
      <c r="AB51" s="99">
        <v>6556.77</v>
      </c>
      <c r="AC51" s="99">
        <v>6966.8639999999996</v>
      </c>
      <c r="AD51" s="99">
        <v>7158.951</v>
      </c>
      <c r="AE51" s="99">
        <v>6953.4009999999998</v>
      </c>
      <c r="AF51" s="99">
        <v>7088.5339999999997</v>
      </c>
      <c r="AG51" s="99">
        <v>7347.9939999999997</v>
      </c>
      <c r="AH51" s="99">
        <v>7575.7030000000004</v>
      </c>
      <c r="AI51" s="99">
        <v>7809.991</v>
      </c>
      <c r="AJ51" s="99">
        <v>8059.8029999999999</v>
      </c>
      <c r="AK51" s="99">
        <v>8302.5390000000007</v>
      </c>
      <c r="AL51" s="99">
        <v>8558.8269999999902</v>
      </c>
      <c r="AM51" s="99">
        <v>8866.4459999999999</v>
      </c>
      <c r="AN51" s="99">
        <v>9217.4920000000002</v>
      </c>
      <c r="AO51" s="99">
        <v>9564.5259999999998</v>
      </c>
      <c r="AP51" s="99">
        <v>9918.34</v>
      </c>
      <c r="AQ51" s="99">
        <v>10283.004000000001</v>
      </c>
      <c r="AR51" s="98">
        <f t="shared" si="3"/>
        <v>49</v>
      </c>
      <c r="AS51" s="100">
        <f t="shared" si="7"/>
        <v>8.0977491314476051</v>
      </c>
      <c r="AT51" s="100">
        <f t="shared" si="7"/>
        <v>8.1761640679389558</v>
      </c>
      <c r="AU51" s="100">
        <f t="shared" si="7"/>
        <v>8.2417842944783484</v>
      </c>
      <c r="AV51" s="100">
        <f t="shared" si="7"/>
        <v>8.3121795456494905</v>
      </c>
      <c r="AW51" s="100">
        <f t="shared" si="7"/>
        <v>8.3367972993392883</v>
      </c>
      <c r="AX51" s="100">
        <f t="shared" si="7"/>
        <v>8.3867917525149256</v>
      </c>
      <c r="AY51" s="100">
        <f t="shared" si="7"/>
        <v>8.427582876474851</v>
      </c>
      <c r="AZ51" s="100">
        <f t="shared" si="7"/>
        <v>8.4716088331555266</v>
      </c>
      <c r="BA51" s="100">
        <f t="shared" si="7"/>
        <v>8.5103584879514944</v>
      </c>
      <c r="BB51" s="100">
        <f t="shared" si="7"/>
        <v>8.5448171132746999</v>
      </c>
      <c r="BC51" s="100">
        <f t="shared" si="7"/>
        <v>8.579857331999607</v>
      </c>
      <c r="BD51" s="100">
        <f t="shared" si="7"/>
        <v>8.6190184654648103</v>
      </c>
      <c r="BE51" s="100">
        <f t="shared" si="7"/>
        <v>8.6611711036531105</v>
      </c>
      <c r="BF51" s="100">
        <f t="shared" si="7"/>
        <v>8.7245451899087456</v>
      </c>
      <c r="BG51" s="100">
        <f t="shared" si="7"/>
        <v>8.7882533826314777</v>
      </c>
      <c r="BH51" s="100">
        <f t="shared" si="4"/>
        <v>8.8489204742424885</v>
      </c>
      <c r="BI51" s="100">
        <f t="shared" si="4"/>
        <v>8.8761187408414024</v>
      </c>
      <c r="BJ51" s="100">
        <f t="shared" si="4"/>
        <v>8.8469861713829268</v>
      </c>
      <c r="BK51" s="100">
        <f t="shared" si="4"/>
        <v>8.8662338280475588</v>
      </c>
      <c r="BL51" s="100">
        <f t="shared" si="6"/>
        <v>8.9021826297859619</v>
      </c>
      <c r="BM51" s="100">
        <f t="shared" si="6"/>
        <v>8.9327014313519548</v>
      </c>
      <c r="BN51" s="100">
        <f t="shared" si="6"/>
        <v>8.963159090464309</v>
      </c>
      <c r="BO51" s="100">
        <f t="shared" si="6"/>
        <v>8.9946443935146263</v>
      </c>
      <c r="BP51" s="100">
        <f t="shared" si="6"/>
        <v>9.0243166506201771</v>
      </c>
      <c r="BQ51" s="100">
        <f t="shared" si="6"/>
        <v>9.0547184270356667</v>
      </c>
    </row>
    <row r="52" spans="1:69" x14ac:dyDescent="0.25">
      <c r="A52" s="1" t="s">
        <v>693</v>
      </c>
      <c r="B52" s="1">
        <v>424.274</v>
      </c>
      <c r="C52" s="1">
        <v>456.53899999999999</v>
      </c>
      <c r="D52" s="1">
        <v>465.08699999999999</v>
      </c>
      <c r="E52" s="1">
        <v>467.49099999999999</v>
      </c>
      <c r="F52" s="1">
        <v>453.178</v>
      </c>
      <c r="G52" s="1">
        <v>496.04700000000003</v>
      </c>
      <c r="H52" s="1">
        <v>470.94200000000001</v>
      </c>
      <c r="I52" s="1">
        <v>485.62</v>
      </c>
      <c r="J52" s="1">
        <v>500.07499999999999</v>
      </c>
      <c r="K52" s="1">
        <v>498.154</v>
      </c>
      <c r="L52" s="1">
        <v>513.39400000000001</v>
      </c>
      <c r="M52" s="1">
        <v>506.839</v>
      </c>
      <c r="N52" s="99">
        <v>666.69</v>
      </c>
      <c r="O52" s="99">
        <v>728.84900000000005</v>
      </c>
      <c r="P52" s="99">
        <v>840.76199999999994</v>
      </c>
      <c r="Q52" s="99">
        <v>973.60900000000004</v>
      </c>
      <c r="R52" s="99">
        <v>1579.4280000000001</v>
      </c>
      <c r="S52" s="99">
        <v>3853.009</v>
      </c>
      <c r="T52" s="99">
        <v>4669.6499999999996</v>
      </c>
      <c r="U52" s="99">
        <v>5772.4719999999998</v>
      </c>
      <c r="V52" s="99">
        <v>11176.189</v>
      </c>
      <c r="W52" s="99">
        <v>18427.543000000001</v>
      </c>
      <c r="X52" s="99">
        <v>21710.909</v>
      </c>
      <c r="Y52" s="99">
        <v>24453.45</v>
      </c>
      <c r="Z52" s="99">
        <v>33553.79</v>
      </c>
      <c r="AA52" s="99">
        <v>36394.584000000003</v>
      </c>
      <c r="AB52" s="99">
        <v>35281.495000000003</v>
      </c>
      <c r="AC52" s="99">
        <v>39507.629000000001</v>
      </c>
      <c r="AD52" s="99">
        <v>43035.497000000003</v>
      </c>
      <c r="AE52" s="99">
        <v>40244.563000000002</v>
      </c>
      <c r="AF52" s="99">
        <v>38091.048999999999</v>
      </c>
      <c r="AG52" s="99">
        <v>38547.49</v>
      </c>
      <c r="AH52" s="99">
        <v>40369.248</v>
      </c>
      <c r="AI52" s="99">
        <v>37307.699999999997</v>
      </c>
      <c r="AJ52" s="99">
        <v>36789.915000000001</v>
      </c>
      <c r="AK52" s="99">
        <v>31757.69</v>
      </c>
      <c r="AL52" s="99">
        <v>28923.612000000001</v>
      </c>
      <c r="AM52" s="99">
        <v>28015.455000000002</v>
      </c>
      <c r="AN52" s="99">
        <v>27396.348999999998</v>
      </c>
      <c r="AO52" s="99">
        <v>26832.044999999998</v>
      </c>
      <c r="AP52" s="99">
        <v>26238.556</v>
      </c>
      <c r="AQ52" s="99">
        <v>25866.812000000002</v>
      </c>
      <c r="AR52" s="98">
        <f t="shared" si="3"/>
        <v>50</v>
      </c>
      <c r="AS52" s="100">
        <f t="shared" si="7"/>
        <v>6.5023251702614875</v>
      </c>
      <c r="AT52" s="100">
        <f t="shared" si="7"/>
        <v>6.5914665774946588</v>
      </c>
      <c r="AU52" s="100">
        <f t="shared" si="7"/>
        <v>6.734308623489083</v>
      </c>
      <c r="AV52" s="100">
        <f t="shared" si="7"/>
        <v>6.8810097856733199</v>
      </c>
      <c r="AW52" s="100">
        <f t="shared" si="7"/>
        <v>7.3648180351575716</v>
      </c>
      <c r="AX52" s="100">
        <f t="shared" si="7"/>
        <v>8.2566096804656297</v>
      </c>
      <c r="AY52" s="100">
        <f t="shared" si="7"/>
        <v>8.4488394013875059</v>
      </c>
      <c r="AZ52" s="100">
        <f t="shared" si="7"/>
        <v>8.6608556906322178</v>
      </c>
      <c r="BA52" s="100">
        <f t="shared" si="7"/>
        <v>9.3215408120321719</v>
      </c>
      <c r="BB52" s="100">
        <f t="shared" si="7"/>
        <v>9.8216017265297211</v>
      </c>
      <c r="BC52" s="100">
        <f t="shared" si="7"/>
        <v>9.9855701321017509</v>
      </c>
      <c r="BD52" s="100">
        <f t="shared" si="7"/>
        <v>10.104526589243221</v>
      </c>
      <c r="BE52" s="100">
        <f t="shared" si="7"/>
        <v>10.420905101742482</v>
      </c>
      <c r="BF52" s="100">
        <f t="shared" si="7"/>
        <v>10.50217525134553</v>
      </c>
      <c r="BG52" s="100">
        <f t="shared" si="7"/>
        <v>10.471113884506368</v>
      </c>
      <c r="BH52" s="100">
        <f t="shared" si="4"/>
        <v>10.584249071480738</v>
      </c>
      <c r="BI52" s="100">
        <f t="shared" si="4"/>
        <v>10.669780565756287</v>
      </c>
      <c r="BJ52" s="100">
        <f t="shared" si="4"/>
        <v>10.602730192977143</v>
      </c>
      <c r="BK52" s="100">
        <f t="shared" si="4"/>
        <v>10.547734599130186</v>
      </c>
      <c r="BL52" s="100">
        <f t="shared" si="6"/>
        <v>10.559646266625279</v>
      </c>
      <c r="BM52" s="100">
        <f t="shared" si="6"/>
        <v>10.605823585979657</v>
      </c>
      <c r="BN52" s="100">
        <f t="shared" si="6"/>
        <v>10.52695501864363</v>
      </c>
      <c r="BO52" s="100">
        <f t="shared" si="6"/>
        <v>10.512979037685714</v>
      </c>
      <c r="BP52" s="100">
        <f t="shared" si="6"/>
        <v>10.365890179718418</v>
      </c>
      <c r="BQ52" s="100">
        <f t="shared" si="6"/>
        <v>10.272413564739372</v>
      </c>
    </row>
    <row r="53" spans="1:69" x14ac:dyDescent="0.25">
      <c r="A53" s="1" t="s">
        <v>694</v>
      </c>
      <c r="N53" s="99">
        <v>700.75800000000004</v>
      </c>
      <c r="O53" s="99">
        <v>811.08299999999997</v>
      </c>
      <c r="P53" s="99">
        <v>933.82899999999995</v>
      </c>
      <c r="Q53" s="99">
        <v>1143.644</v>
      </c>
      <c r="R53" s="99">
        <v>1173.481</v>
      </c>
      <c r="S53" s="99">
        <v>1274.7329999999999</v>
      </c>
      <c r="T53" s="99">
        <v>1352.8209999999999</v>
      </c>
      <c r="U53" s="99">
        <v>1356.4839999999999</v>
      </c>
      <c r="V53" s="99">
        <v>1280.6289999999999</v>
      </c>
      <c r="W53" s="99">
        <v>1111.319</v>
      </c>
      <c r="X53" s="99">
        <v>1187.971</v>
      </c>
      <c r="Y53" s="99">
        <v>1208.203</v>
      </c>
      <c r="Z53" s="99">
        <v>1169.856</v>
      </c>
      <c r="AA53" s="99">
        <v>1185.8889999999999</v>
      </c>
      <c r="AB53" s="99">
        <v>1171.8119999999999</v>
      </c>
      <c r="AC53" s="99">
        <v>1181.1790000000001</v>
      </c>
      <c r="AD53" s="99">
        <v>1051.817</v>
      </c>
      <c r="AE53" s="99">
        <v>1065.72</v>
      </c>
      <c r="AF53" s="99">
        <v>1067.193</v>
      </c>
      <c r="AG53" s="99">
        <v>1145.9280000000001</v>
      </c>
      <c r="AH53" s="99">
        <v>1209.0630000000001</v>
      </c>
      <c r="AI53" s="99">
        <v>1225.808</v>
      </c>
      <c r="AJ53" s="99">
        <v>1266.2919999999999</v>
      </c>
      <c r="AK53" s="99">
        <v>1297.241</v>
      </c>
      <c r="AL53" s="99">
        <v>1314.6130000000001</v>
      </c>
      <c r="AM53" s="99">
        <v>1332.105</v>
      </c>
      <c r="AN53" s="99">
        <v>1363.87</v>
      </c>
      <c r="AO53" s="99">
        <v>1397.2439999999999</v>
      </c>
      <c r="AP53" s="99">
        <v>1432.9839999999999</v>
      </c>
      <c r="AQ53" s="99">
        <v>1471.588</v>
      </c>
      <c r="AR53" s="98">
        <f t="shared" si="3"/>
        <v>51</v>
      </c>
      <c r="AS53" s="100">
        <f t="shared" si="7"/>
        <v>6.5521626063193681</v>
      </c>
      <c r="AT53" s="100">
        <f t="shared" si="7"/>
        <v>6.6983703916654305</v>
      </c>
      <c r="AU53" s="100">
        <f t="shared" si="7"/>
        <v>6.8392933379552332</v>
      </c>
      <c r="AV53" s="100">
        <f t="shared" ref="AV53:BG74" si="8">LN(Q53)</f>
        <v>7.0419749346992688</v>
      </c>
      <c r="AW53" s="100">
        <f t="shared" si="8"/>
        <v>7.0677298242780271</v>
      </c>
      <c r="AX53" s="100">
        <f t="shared" si="8"/>
        <v>7.1504920238981153</v>
      </c>
      <c r="AY53" s="100">
        <f t="shared" si="8"/>
        <v>7.2099473208228435</v>
      </c>
      <c r="AZ53" s="100">
        <f t="shared" si="8"/>
        <v>7.2126513369686061</v>
      </c>
      <c r="BA53" s="100">
        <f t="shared" si="8"/>
        <v>7.155106642463152</v>
      </c>
      <c r="BB53" s="100">
        <f t="shared" si="8"/>
        <v>7.0133028771389414</v>
      </c>
      <c r="BC53" s="100">
        <f t="shared" si="8"/>
        <v>7.0800020888502315</v>
      </c>
      <c r="BD53" s="100">
        <f t="shared" si="8"/>
        <v>7.0968894107341685</v>
      </c>
      <c r="BE53" s="100">
        <f t="shared" si="8"/>
        <v>7.0646359432941388</v>
      </c>
      <c r="BF53" s="100">
        <f t="shared" si="8"/>
        <v>7.0782479832721101</v>
      </c>
      <c r="BG53" s="100">
        <f t="shared" si="8"/>
        <v>7.0663065477136549</v>
      </c>
      <c r="BH53" s="100">
        <f t="shared" si="4"/>
        <v>7.0742683711814198</v>
      </c>
      <c r="BI53" s="100">
        <f t="shared" si="4"/>
        <v>6.958274423793215</v>
      </c>
      <c r="BJ53" s="100">
        <f t="shared" si="4"/>
        <v>6.971405906058413</v>
      </c>
      <c r="BK53" s="100">
        <f t="shared" si="4"/>
        <v>6.9727871159194574</v>
      </c>
      <c r="BL53" s="100">
        <f t="shared" si="6"/>
        <v>7.0439700680758417</v>
      </c>
      <c r="BM53" s="100">
        <f t="shared" si="6"/>
        <v>7.0976009584382984</v>
      </c>
      <c r="BN53" s="100">
        <f t="shared" si="6"/>
        <v>7.1113554973804733</v>
      </c>
      <c r="BO53" s="100">
        <f t="shared" si="6"/>
        <v>7.1438482238183489</v>
      </c>
      <c r="BP53" s="100">
        <f t="shared" si="6"/>
        <v>7.1679949804708434</v>
      </c>
      <c r="BQ53" s="100">
        <f t="shared" si="6"/>
        <v>7.1812976047201822</v>
      </c>
    </row>
    <row r="54" spans="1:69" x14ac:dyDescent="0.25">
      <c r="A54" s="1" t="s">
        <v>695</v>
      </c>
      <c r="N54" s="99"/>
      <c r="O54" s="99">
        <v>7324.6120000000001</v>
      </c>
      <c r="P54" s="99">
        <v>7528.7730000000001</v>
      </c>
      <c r="Q54" s="99">
        <v>8008.0159999999996</v>
      </c>
      <c r="R54" s="99">
        <v>8726.1779999999999</v>
      </c>
      <c r="S54" s="99">
        <v>10058.258</v>
      </c>
      <c r="T54" s="99">
        <v>10684.210999999999</v>
      </c>
      <c r="U54" s="99">
        <v>10862.714</v>
      </c>
      <c r="V54" s="99">
        <v>12090.995999999999</v>
      </c>
      <c r="W54" s="99">
        <v>13229.732</v>
      </c>
      <c r="X54" s="99">
        <v>14343.921</v>
      </c>
      <c r="Y54" s="99">
        <v>15809.99</v>
      </c>
      <c r="Z54" s="99">
        <v>17380.304</v>
      </c>
      <c r="AA54" s="99">
        <v>19727.927</v>
      </c>
      <c r="AB54" s="99">
        <v>22558.107</v>
      </c>
      <c r="AC54" s="99">
        <v>25097.280999999999</v>
      </c>
      <c r="AD54" s="99">
        <v>24283.792000000001</v>
      </c>
      <c r="AE54" s="99">
        <v>20907.583999999999</v>
      </c>
      <c r="AF54" s="99">
        <v>21724.077000000001</v>
      </c>
      <c r="AG54" s="99">
        <v>23919.022000000001</v>
      </c>
      <c r="AH54" s="99">
        <v>25707.992999999999</v>
      </c>
      <c r="AI54" s="99">
        <v>26638.06</v>
      </c>
      <c r="AJ54" s="99">
        <v>27954.833999999999</v>
      </c>
      <c r="AK54" s="99">
        <v>28591.845000000001</v>
      </c>
      <c r="AL54" s="99">
        <v>29543.267</v>
      </c>
      <c r="AM54" s="99">
        <v>30850.15</v>
      </c>
      <c r="AN54" s="99">
        <v>32588.541000000001</v>
      </c>
      <c r="AO54" s="99">
        <v>34478.879999999997</v>
      </c>
      <c r="AP54" s="99">
        <v>36503.758000000002</v>
      </c>
      <c r="AQ54" s="99">
        <v>38648.409</v>
      </c>
      <c r="AR54" s="98">
        <f t="shared" si="3"/>
        <v>52</v>
      </c>
      <c r="AS54" s="100"/>
      <c r="AT54" s="100">
        <f t="shared" ref="AT54:BE104" si="9">LN(O54)</f>
        <v>8.8989954631990695</v>
      </c>
      <c r="AU54" s="100">
        <f t="shared" si="9"/>
        <v>8.9264873593092666</v>
      </c>
      <c r="AV54" s="100">
        <f t="shared" si="8"/>
        <v>8.9881983189950585</v>
      </c>
      <c r="AW54" s="100">
        <f t="shared" si="8"/>
        <v>9.0740827522836618</v>
      </c>
      <c r="AX54" s="100">
        <f t="shared" si="8"/>
        <v>9.2161492676258305</v>
      </c>
      <c r="AY54" s="100">
        <f t="shared" si="8"/>
        <v>9.2765223231924576</v>
      </c>
      <c r="AZ54" s="100">
        <f t="shared" si="8"/>
        <v>9.2930914701851126</v>
      </c>
      <c r="BA54" s="100">
        <f t="shared" si="8"/>
        <v>9.4002163223496122</v>
      </c>
      <c r="BB54" s="100">
        <f t="shared" si="8"/>
        <v>9.4902219999121407</v>
      </c>
      <c r="BC54" s="100">
        <f t="shared" si="8"/>
        <v>9.5710815077405211</v>
      </c>
      <c r="BD54" s="100">
        <f t="shared" si="8"/>
        <v>9.6683972976922483</v>
      </c>
      <c r="BE54" s="100">
        <f t="shared" si="8"/>
        <v>9.7630928900358001</v>
      </c>
      <c r="BF54" s="100">
        <f t="shared" si="8"/>
        <v>9.8897905250728666</v>
      </c>
      <c r="BG54" s="100">
        <f t="shared" si="8"/>
        <v>10.023849792516922</v>
      </c>
      <c r="BH54" s="100">
        <f t="shared" si="4"/>
        <v>10.130514792558888</v>
      </c>
      <c r="BI54" s="100">
        <f t="shared" si="4"/>
        <v>10.09756441090315</v>
      </c>
      <c r="BJ54" s="100">
        <f t="shared" si="4"/>
        <v>9.9478672429446089</v>
      </c>
      <c r="BK54" s="100">
        <f t="shared" si="4"/>
        <v>9.9861764636154025</v>
      </c>
      <c r="BL54" s="100">
        <f t="shared" si="6"/>
        <v>10.082429320941076</v>
      </c>
      <c r="BM54" s="100">
        <f t="shared" si="6"/>
        <v>10.154557234202358</v>
      </c>
      <c r="BN54" s="100">
        <f t="shared" si="6"/>
        <v>10.190096299179793</v>
      </c>
      <c r="BO54" s="100">
        <f t="shared" si="6"/>
        <v>10.238345415328288</v>
      </c>
      <c r="BP54" s="100">
        <f t="shared" si="6"/>
        <v>10.260876816287706</v>
      </c>
      <c r="BQ54" s="100">
        <f t="shared" si="6"/>
        <v>10.293611145772408</v>
      </c>
    </row>
    <row r="55" spans="1:69" x14ac:dyDescent="0.25">
      <c r="A55" s="1" t="s">
        <v>696</v>
      </c>
      <c r="B55" s="1">
        <v>312.04199999999997</v>
      </c>
      <c r="C55" s="1">
        <v>333.14299999999997</v>
      </c>
      <c r="D55" s="1">
        <v>347.30099999999999</v>
      </c>
      <c r="E55" s="1">
        <v>377.404</v>
      </c>
      <c r="F55" s="1">
        <v>369.63799999999998</v>
      </c>
      <c r="G55" s="1">
        <v>327.17</v>
      </c>
      <c r="H55" s="1">
        <v>354.55099999999999</v>
      </c>
      <c r="I55" s="1">
        <v>400.96</v>
      </c>
      <c r="J55" s="1">
        <v>404.13</v>
      </c>
      <c r="K55" s="1">
        <v>404.459</v>
      </c>
      <c r="L55" s="1">
        <v>416.233</v>
      </c>
      <c r="M55" s="1">
        <v>385.75299999999999</v>
      </c>
      <c r="N55" s="99">
        <v>347.37299999999999</v>
      </c>
      <c r="O55" s="99">
        <v>389.81200000000001</v>
      </c>
      <c r="P55" s="99">
        <v>398.755</v>
      </c>
      <c r="Q55" s="99">
        <v>418.69900000000001</v>
      </c>
      <c r="R55" s="99">
        <v>469.846</v>
      </c>
      <c r="S55" s="99">
        <v>477.649</v>
      </c>
      <c r="T55" s="99">
        <v>450.05399999999997</v>
      </c>
      <c r="U55" s="99">
        <v>472.76400000000001</v>
      </c>
      <c r="V55" s="99">
        <v>517.08799999999997</v>
      </c>
      <c r="W55" s="99">
        <v>551.55700000000002</v>
      </c>
      <c r="X55" s="99">
        <v>553.80700000000002</v>
      </c>
      <c r="Y55" s="99">
        <v>521.04499999999996</v>
      </c>
      <c r="Z55" s="99">
        <v>583.01099999999997</v>
      </c>
      <c r="AA55" s="99">
        <v>660.67899999999997</v>
      </c>
      <c r="AB55" s="99">
        <v>740.31299999999999</v>
      </c>
      <c r="AC55" s="99">
        <v>828.12300000000005</v>
      </c>
      <c r="AD55" s="99">
        <v>924.04399999999998</v>
      </c>
      <c r="AE55" s="99">
        <v>1008.418</v>
      </c>
      <c r="AF55" s="99">
        <v>1110.828</v>
      </c>
      <c r="AG55" s="99">
        <v>1242.961</v>
      </c>
      <c r="AH55" s="99">
        <v>1354.3119999999999</v>
      </c>
      <c r="AI55" s="99">
        <v>1489.4069999999999</v>
      </c>
      <c r="AJ55" s="99">
        <v>1643.7270000000001</v>
      </c>
      <c r="AK55" s="99">
        <v>1800.7280000000001</v>
      </c>
      <c r="AL55" s="99">
        <v>1869.4069999999999</v>
      </c>
      <c r="AM55" s="99">
        <v>1995.7</v>
      </c>
      <c r="AN55" s="99">
        <v>2154.4470000000001</v>
      </c>
      <c r="AO55" s="99">
        <v>2329.3739999999998</v>
      </c>
      <c r="AP55" s="99">
        <v>2516.9270000000001</v>
      </c>
      <c r="AQ55" s="99">
        <v>2713.6439999999998</v>
      </c>
      <c r="AR55" s="98">
        <f t="shared" si="3"/>
        <v>53</v>
      </c>
      <c r="AS55" s="100">
        <f t="shared" ref="AS55:AX118" si="10">LN(N55)</f>
        <v>5.8503991305793788</v>
      </c>
      <c r="AT55" s="100">
        <f t="shared" si="9"/>
        <v>5.9656645716175696</v>
      </c>
      <c r="AU55" s="100">
        <f t="shared" si="9"/>
        <v>5.9883471932053922</v>
      </c>
      <c r="AV55" s="100">
        <f t="shared" si="8"/>
        <v>6.0371522846773686</v>
      </c>
      <c r="AW55" s="100">
        <f t="shared" si="8"/>
        <v>6.1524049814375088</v>
      </c>
      <c r="AX55" s="100">
        <f t="shared" si="8"/>
        <v>6.1688761531306584</v>
      </c>
      <c r="AY55" s="100">
        <f t="shared" si="8"/>
        <v>6.1093675755649413</v>
      </c>
      <c r="AZ55" s="100">
        <f t="shared" si="8"/>
        <v>6.1585963210609496</v>
      </c>
      <c r="BA55" s="100">
        <f t="shared" si="8"/>
        <v>6.2482130727898371</v>
      </c>
      <c r="BB55" s="100">
        <f t="shared" si="8"/>
        <v>6.3127451878406111</v>
      </c>
      <c r="BC55" s="100">
        <f t="shared" si="8"/>
        <v>6.3168162505991958</v>
      </c>
      <c r="BD55" s="100">
        <f t="shared" si="8"/>
        <v>6.255836410384334</v>
      </c>
      <c r="BE55" s="100">
        <f t="shared" si="8"/>
        <v>6.3682060540970236</v>
      </c>
      <c r="BF55" s="100">
        <f t="shared" si="8"/>
        <v>6.4932680940596876</v>
      </c>
      <c r="BG55" s="100">
        <f t="shared" si="8"/>
        <v>6.6070730697433362</v>
      </c>
      <c r="BH55" s="100">
        <f t="shared" si="4"/>
        <v>6.7191616940773313</v>
      </c>
      <c r="BI55" s="100">
        <f t="shared" si="4"/>
        <v>6.828759689555552</v>
      </c>
      <c r="BJ55" s="100">
        <f t="shared" si="4"/>
        <v>6.9161380452139545</v>
      </c>
      <c r="BK55" s="100">
        <f t="shared" si="4"/>
        <v>7.0128609621729279</v>
      </c>
      <c r="BL55" s="100">
        <f t="shared" si="6"/>
        <v>7.1252517153145414</v>
      </c>
      <c r="BM55" s="100">
        <f t="shared" si="6"/>
        <v>7.2110488552880971</v>
      </c>
      <c r="BN55" s="100">
        <f t="shared" si="6"/>
        <v>7.306133333144647</v>
      </c>
      <c r="BO55" s="100">
        <f t="shared" si="6"/>
        <v>7.4047215034327429</v>
      </c>
      <c r="BP55" s="100">
        <f t="shared" si="6"/>
        <v>7.4959463065630922</v>
      </c>
      <c r="BQ55" s="100">
        <f t="shared" si="6"/>
        <v>7.5333765472584293</v>
      </c>
    </row>
    <row r="56" spans="1:69" x14ac:dyDescent="0.25">
      <c r="A56" s="1" t="s">
        <v>697</v>
      </c>
      <c r="B56" s="1">
        <v>2114.5</v>
      </c>
      <c r="C56" s="1">
        <v>2392.366</v>
      </c>
      <c r="D56" s="1">
        <v>2448.9409999999998</v>
      </c>
      <c r="E56" s="1">
        <v>2377.9639999999999</v>
      </c>
      <c r="F56" s="1">
        <v>2654.1709999999998</v>
      </c>
      <c r="G56" s="1">
        <v>2594.9409999999998</v>
      </c>
      <c r="H56" s="1">
        <v>2796.0140000000001</v>
      </c>
      <c r="I56" s="1">
        <v>2650.5410000000002</v>
      </c>
      <c r="J56" s="1">
        <v>2835.0279999999998</v>
      </c>
      <c r="K56" s="1">
        <v>3329.2269999999999</v>
      </c>
      <c r="L56" s="1">
        <v>3632.7069999999999</v>
      </c>
      <c r="M56" s="1">
        <v>3617.85</v>
      </c>
      <c r="N56" s="99">
        <v>3878.1260000000002</v>
      </c>
      <c r="O56" s="99">
        <v>4016.7020000000002</v>
      </c>
      <c r="P56" s="99">
        <v>4250.4970000000003</v>
      </c>
      <c r="Q56" s="99">
        <v>4494.1809999999996</v>
      </c>
      <c r="R56" s="99">
        <v>4737.8280000000004</v>
      </c>
      <c r="S56" s="99">
        <v>4659.7889999999998</v>
      </c>
      <c r="T56" s="99">
        <v>4723.3630000000003</v>
      </c>
      <c r="U56" s="99">
        <v>5196.8869999999997</v>
      </c>
      <c r="V56" s="99">
        <v>5189.7030000000004</v>
      </c>
      <c r="W56" s="99">
        <v>5392.2629999999999</v>
      </c>
      <c r="X56" s="99">
        <v>5637.067</v>
      </c>
      <c r="Y56" s="99">
        <v>5799.7370000000001</v>
      </c>
      <c r="Z56" s="99">
        <v>6270.7860000000001</v>
      </c>
      <c r="AA56" s="99">
        <v>6606.2060000000001</v>
      </c>
      <c r="AB56" s="99">
        <v>6888.8410000000003</v>
      </c>
      <c r="AC56" s="99">
        <v>6949.7759999999998</v>
      </c>
      <c r="AD56" s="99">
        <v>7087.5</v>
      </c>
      <c r="AE56" s="99">
        <v>6970.0780000000004</v>
      </c>
      <c r="AF56" s="99">
        <v>7198.6639999999998</v>
      </c>
      <c r="AG56" s="99">
        <v>7481.6379999999999</v>
      </c>
      <c r="AH56" s="99">
        <v>7666.7489999999998</v>
      </c>
      <c r="AI56" s="99">
        <v>8102.143</v>
      </c>
      <c r="AJ56" s="99">
        <v>8627.6869999999999</v>
      </c>
      <c r="AK56" s="99">
        <v>9043.6360000000004</v>
      </c>
      <c r="AL56" s="99">
        <v>9314.0169999999998</v>
      </c>
      <c r="AM56" s="99">
        <v>9762.027</v>
      </c>
      <c r="AN56" s="99">
        <v>10297.821</v>
      </c>
      <c r="AO56" s="99">
        <v>10843.072</v>
      </c>
      <c r="AP56" s="99">
        <v>11410.044</v>
      </c>
      <c r="AQ56" s="99">
        <v>12003.9</v>
      </c>
      <c r="AR56" s="98">
        <f t="shared" si="3"/>
        <v>54</v>
      </c>
      <c r="AS56" s="100">
        <f t="shared" si="10"/>
        <v>8.2631073262495054</v>
      </c>
      <c r="AT56" s="100">
        <f t="shared" si="9"/>
        <v>8.2982164468924982</v>
      </c>
      <c r="AU56" s="100">
        <f t="shared" si="9"/>
        <v>8.3547911962578461</v>
      </c>
      <c r="AV56" s="100">
        <f t="shared" si="8"/>
        <v>8.4105387278576753</v>
      </c>
      <c r="AW56" s="100">
        <f t="shared" si="8"/>
        <v>8.4633340818225573</v>
      </c>
      <c r="AX56" s="100">
        <f t="shared" si="8"/>
        <v>8.44672544712461</v>
      </c>
      <c r="AY56" s="100">
        <f t="shared" si="8"/>
        <v>8.4602763248719803</v>
      </c>
      <c r="AZ56" s="100">
        <f t="shared" si="8"/>
        <v>8.5558150714586017</v>
      </c>
      <c r="BA56" s="100">
        <f t="shared" si="8"/>
        <v>8.5544317490889714</v>
      </c>
      <c r="BB56" s="100">
        <f t="shared" si="8"/>
        <v>8.5927204273670252</v>
      </c>
      <c r="BC56" s="100">
        <f t="shared" si="8"/>
        <v>8.6371191737657735</v>
      </c>
      <c r="BD56" s="100">
        <f t="shared" si="8"/>
        <v>8.6655678506788174</v>
      </c>
      <c r="BE56" s="100">
        <f t="shared" si="8"/>
        <v>8.743656984621877</v>
      </c>
      <c r="BF56" s="100">
        <f t="shared" si="8"/>
        <v>8.7957647892368591</v>
      </c>
      <c r="BG56" s="100">
        <f t="shared" si="8"/>
        <v>8.8376581350539443</v>
      </c>
      <c r="BH56" s="100">
        <f t="shared" si="4"/>
        <v>8.8464647078236052</v>
      </c>
      <c r="BI56" s="100">
        <f t="shared" si="4"/>
        <v>8.8660879480360073</v>
      </c>
      <c r="BJ56" s="100">
        <f t="shared" si="4"/>
        <v>8.8493816945097432</v>
      </c>
      <c r="BK56" s="100">
        <f t="shared" si="4"/>
        <v>8.8816507322310283</v>
      </c>
      <c r="BL56" s="100">
        <f t="shared" si="6"/>
        <v>8.9202070309522554</v>
      </c>
      <c r="BM56" s="100">
        <f t="shared" si="6"/>
        <v>8.944647945315948</v>
      </c>
      <c r="BN56" s="100">
        <f t="shared" si="6"/>
        <v>8.9998838735698499</v>
      </c>
      <c r="BO56" s="100">
        <f t="shared" si="6"/>
        <v>9.062731729614109</v>
      </c>
      <c r="BP56" s="100">
        <f t="shared" si="6"/>
        <v>9.1098165849098827</v>
      </c>
      <c r="BQ56" s="100">
        <f t="shared" si="6"/>
        <v>9.1392757487500198</v>
      </c>
    </row>
    <row r="57" spans="1:69" x14ac:dyDescent="0.25">
      <c r="A57" s="1" t="s">
        <v>698</v>
      </c>
      <c r="B57" s="1">
        <v>9677.9390000000003</v>
      </c>
      <c r="C57" s="1">
        <v>10679.06</v>
      </c>
      <c r="D57" s="1">
        <v>11625.563</v>
      </c>
      <c r="E57" s="1">
        <v>12364.808999999999</v>
      </c>
      <c r="F57" s="1">
        <v>13117.026</v>
      </c>
      <c r="G57" s="1">
        <v>13912.578</v>
      </c>
      <c r="H57" s="1">
        <v>14515.834999999999</v>
      </c>
      <c r="I57" s="1">
        <v>15368.891</v>
      </c>
      <c r="J57" s="1">
        <v>16674.518</v>
      </c>
      <c r="K57" s="1">
        <v>18202.885999999999</v>
      </c>
      <c r="L57" s="1">
        <v>18542.425999999999</v>
      </c>
      <c r="M57" s="1">
        <v>17939.237000000001</v>
      </c>
      <c r="N57" s="99">
        <v>17630.527999999998</v>
      </c>
      <c r="O57" s="99">
        <v>17825.284</v>
      </c>
      <c r="P57" s="99">
        <v>18836.53</v>
      </c>
      <c r="Q57" s="99">
        <v>19956.305</v>
      </c>
      <c r="R57" s="99">
        <v>20989.465</v>
      </c>
      <c r="S57" s="99">
        <v>22615.238000000001</v>
      </c>
      <c r="T57" s="99">
        <v>24031.094000000001</v>
      </c>
      <c r="U57" s="99">
        <v>25422.468000000001</v>
      </c>
      <c r="V57" s="99">
        <v>27404.124</v>
      </c>
      <c r="W57" s="99">
        <v>28697.766</v>
      </c>
      <c r="X57" s="99">
        <v>29549.327000000001</v>
      </c>
      <c r="Y57" s="99">
        <v>30672.217000000001</v>
      </c>
      <c r="Z57" s="99">
        <v>32668.690999999999</v>
      </c>
      <c r="AA57" s="99">
        <v>34545.622000000003</v>
      </c>
      <c r="AB57" s="99">
        <v>36917.127999999997</v>
      </c>
      <c r="AC57" s="99">
        <v>39703.222000000002</v>
      </c>
      <c r="AD57" s="99">
        <v>40592.798999999999</v>
      </c>
      <c r="AE57" s="99">
        <v>37336.991999999998</v>
      </c>
      <c r="AF57" s="99">
        <v>38741.406999999999</v>
      </c>
      <c r="AG57" s="99">
        <v>40377.730000000003</v>
      </c>
      <c r="AH57" s="99">
        <v>40340.004999999997</v>
      </c>
      <c r="AI57" s="99">
        <v>40496.334999999999</v>
      </c>
      <c r="AJ57" s="99">
        <v>40689.523000000001</v>
      </c>
      <c r="AK57" s="99">
        <v>41120.012999999999</v>
      </c>
      <c r="AL57" s="99">
        <v>41690.118999999999</v>
      </c>
      <c r="AM57" s="99">
        <v>42502.256000000001</v>
      </c>
      <c r="AN57" s="99">
        <v>43721.087</v>
      </c>
      <c r="AO57" s="99">
        <v>45108.36</v>
      </c>
      <c r="AP57" s="99">
        <v>46555.519</v>
      </c>
      <c r="AQ57" s="99">
        <v>48033.108999999997</v>
      </c>
      <c r="AR57" s="98">
        <f t="shared" si="3"/>
        <v>55</v>
      </c>
      <c r="AS57" s="100">
        <f t="shared" si="10"/>
        <v>9.7773872238941077</v>
      </c>
      <c r="AT57" s="100">
        <f t="shared" si="9"/>
        <v>9.7883731778343943</v>
      </c>
      <c r="AU57" s="100">
        <f t="shared" si="9"/>
        <v>9.8435533485764246</v>
      </c>
      <c r="AV57" s="100">
        <f t="shared" si="8"/>
        <v>9.9013004124881068</v>
      </c>
      <c r="AW57" s="100">
        <f t="shared" si="8"/>
        <v>9.9517759241620709</v>
      </c>
      <c r="AX57" s="100">
        <f t="shared" si="8"/>
        <v>10.026379205845069</v>
      </c>
      <c r="AY57" s="100">
        <f t="shared" si="8"/>
        <v>10.087103854119521</v>
      </c>
      <c r="AZ57" s="100">
        <f t="shared" si="8"/>
        <v>10.143388628936995</v>
      </c>
      <c r="BA57" s="100">
        <f t="shared" si="8"/>
        <v>10.21844879199943</v>
      </c>
      <c r="BB57" s="100">
        <f t="shared" si="8"/>
        <v>10.26457455899679</v>
      </c>
      <c r="BC57" s="100">
        <f t="shared" si="8"/>
        <v>10.293816247617192</v>
      </c>
      <c r="BD57" s="100">
        <f t="shared" si="8"/>
        <v>10.331112540116946</v>
      </c>
      <c r="BE57" s="100">
        <f t="shared" si="8"/>
        <v>10.394172436452331</v>
      </c>
      <c r="BF57" s="100">
        <f t="shared" si="8"/>
        <v>10.450036106260871</v>
      </c>
      <c r="BG57" s="100">
        <f t="shared" si="8"/>
        <v>10.516430895775185</v>
      </c>
      <c r="BH57" s="100">
        <f t="shared" si="4"/>
        <v>10.58918762207227</v>
      </c>
      <c r="BI57" s="100">
        <f t="shared" si="4"/>
        <v>10.611345965326855</v>
      </c>
      <c r="BJ57" s="100">
        <f t="shared" si="4"/>
        <v>10.527739856807436</v>
      </c>
      <c r="BK57" s="100">
        <f t="shared" si="4"/>
        <v>10.564664255351543</v>
      </c>
      <c r="BL57" s="100">
        <f t="shared" si="6"/>
        <v>10.606033674338164</v>
      </c>
      <c r="BM57" s="100">
        <f t="shared" si="6"/>
        <v>10.605098935454651</v>
      </c>
      <c r="BN57" s="100">
        <f t="shared" si="6"/>
        <v>10.608966755172657</v>
      </c>
      <c r="BO57" s="100">
        <f t="shared" si="6"/>
        <v>10.613725918145013</v>
      </c>
      <c r="BP57" s="100">
        <f t="shared" si="6"/>
        <v>10.624250216276856</v>
      </c>
      <c r="BQ57" s="100">
        <f t="shared" si="6"/>
        <v>10.638019425272304</v>
      </c>
    </row>
    <row r="58" spans="1:69" x14ac:dyDescent="0.25">
      <c r="A58" s="1" t="s">
        <v>699</v>
      </c>
      <c r="B58" s="1">
        <v>10763.976000000001</v>
      </c>
      <c r="C58" s="1">
        <v>11830.428</v>
      </c>
      <c r="D58" s="1">
        <v>12807.008</v>
      </c>
      <c r="E58" s="1">
        <v>13402.11</v>
      </c>
      <c r="F58" s="1">
        <v>14026.456</v>
      </c>
      <c r="G58" s="1">
        <v>14640.286</v>
      </c>
      <c r="H58" s="1">
        <v>15216.566999999999</v>
      </c>
      <c r="I58" s="1">
        <v>15929.35</v>
      </c>
      <c r="J58" s="1">
        <v>17179.717000000001</v>
      </c>
      <c r="K58" s="1">
        <v>18524.208999999999</v>
      </c>
      <c r="L58" s="1">
        <v>19661.79</v>
      </c>
      <c r="M58" s="1">
        <v>20432.116999999998</v>
      </c>
      <c r="N58" s="99">
        <v>21131.883999999998</v>
      </c>
      <c r="O58" s="99">
        <v>21405.118999999999</v>
      </c>
      <c r="P58" s="99">
        <v>22297.308000000001</v>
      </c>
      <c r="Q58" s="99">
        <v>23161.487000000001</v>
      </c>
      <c r="R58" s="99">
        <v>23835.85</v>
      </c>
      <c r="S58" s="99">
        <v>24733.754000000001</v>
      </c>
      <c r="T58" s="99">
        <v>25810.012999999999</v>
      </c>
      <c r="U58" s="99">
        <v>27006.282999999999</v>
      </c>
      <c r="V58" s="99">
        <v>28514.844000000001</v>
      </c>
      <c r="W58" s="99">
        <v>29529.830999999998</v>
      </c>
      <c r="X58" s="99">
        <v>30105.512999999999</v>
      </c>
      <c r="Y58" s="99">
        <v>30743.205000000002</v>
      </c>
      <c r="Z58" s="99">
        <v>32252.237000000001</v>
      </c>
      <c r="AA58" s="99">
        <v>33571.061000000002</v>
      </c>
      <c r="AB58" s="99">
        <v>35172.584000000003</v>
      </c>
      <c r="AC58" s="99">
        <v>36724.648000000001</v>
      </c>
      <c r="AD58" s="99">
        <v>37313.106</v>
      </c>
      <c r="AE58" s="99">
        <v>36297.357000000004</v>
      </c>
      <c r="AF58" s="99">
        <v>37284.250999999997</v>
      </c>
      <c r="AG58" s="99">
        <v>38657.22</v>
      </c>
      <c r="AH58" s="99">
        <v>39251.050000000003</v>
      </c>
      <c r="AI58" s="99">
        <v>39949.862999999998</v>
      </c>
      <c r="AJ58" s="99">
        <v>40498.366999999998</v>
      </c>
      <c r="AK58" s="99">
        <v>41180.697</v>
      </c>
      <c r="AL58" s="99">
        <v>41867.917999999998</v>
      </c>
      <c r="AM58" s="99">
        <v>42799.5</v>
      </c>
      <c r="AN58" s="99">
        <v>44118.321000000004</v>
      </c>
      <c r="AO58" s="99">
        <v>45635.057000000001</v>
      </c>
      <c r="AP58" s="99">
        <v>47199.531999999999</v>
      </c>
      <c r="AQ58" s="99">
        <v>48356.09</v>
      </c>
      <c r="AR58" s="98">
        <f t="shared" si="3"/>
        <v>56</v>
      </c>
      <c r="AS58" s="100">
        <f t="shared" si="10"/>
        <v>9.9585382689638209</v>
      </c>
      <c r="AT58" s="100">
        <f t="shared" si="9"/>
        <v>9.9713853780123198</v>
      </c>
      <c r="AU58" s="100">
        <f t="shared" si="9"/>
        <v>10.012221232672479</v>
      </c>
      <c r="AV58" s="100">
        <f t="shared" si="8"/>
        <v>10.050246135152616</v>
      </c>
      <c r="AW58" s="100">
        <f t="shared" si="8"/>
        <v>10.078946028844888</v>
      </c>
      <c r="AX58" s="100">
        <f t="shared" si="8"/>
        <v>10.115924148428979</v>
      </c>
      <c r="AY58" s="100">
        <f t="shared" si="8"/>
        <v>10.158517796393276</v>
      </c>
      <c r="AZ58" s="100">
        <f t="shared" si="8"/>
        <v>10.203824821618863</v>
      </c>
      <c r="BA58" s="100">
        <f t="shared" si="8"/>
        <v>10.258180072770834</v>
      </c>
      <c r="BB58" s="100">
        <f t="shared" si="8"/>
        <v>10.293156251728027</v>
      </c>
      <c r="BC58" s="100">
        <f t="shared" si="8"/>
        <v>10.312463590112108</v>
      </c>
      <c r="BD58" s="100">
        <f t="shared" si="8"/>
        <v>10.3334242732062</v>
      </c>
      <c r="BE58" s="100">
        <f t="shared" si="8"/>
        <v>10.381342684159408</v>
      </c>
      <c r="BF58" s="100">
        <f t="shared" si="8"/>
        <v>10.421419695074873</v>
      </c>
      <c r="BG58" s="100">
        <f t="shared" si="8"/>
        <v>10.468022194477957</v>
      </c>
      <c r="BH58" s="100">
        <f t="shared" si="4"/>
        <v>10.511203416244612</v>
      </c>
      <c r="BI58" s="100">
        <f t="shared" si="4"/>
        <v>10.527099911209101</v>
      </c>
      <c r="BJ58" s="100">
        <f t="shared" si="4"/>
        <v>10.499500207684816</v>
      </c>
      <c r="BK58" s="100">
        <f t="shared" si="4"/>
        <v>10.526326291268676</v>
      </c>
      <c r="BL58" s="100">
        <f t="shared" si="6"/>
        <v>10.56248884122693</v>
      </c>
      <c r="BM58" s="100">
        <f t="shared" si="6"/>
        <v>10.577733474445093</v>
      </c>
      <c r="BN58" s="100">
        <f t="shared" si="6"/>
        <v>10.595380521901932</v>
      </c>
      <c r="BO58" s="100">
        <f t="shared" si="6"/>
        <v>10.609016931294063</v>
      </c>
      <c r="BP58" s="100">
        <f t="shared" si="6"/>
        <v>10.625724906130626</v>
      </c>
      <c r="BQ58" s="100">
        <f t="shared" si="6"/>
        <v>10.642275132436504</v>
      </c>
    </row>
    <row r="59" spans="1:69" x14ac:dyDescent="0.25">
      <c r="A59" s="1" t="s">
        <v>700</v>
      </c>
      <c r="B59" s="1">
        <v>9056.1039999999903</v>
      </c>
      <c r="C59" s="1">
        <v>9301.0149999999994</v>
      </c>
      <c r="D59" s="1">
        <v>10061.77</v>
      </c>
      <c r="E59" s="1">
        <v>10438.552</v>
      </c>
      <c r="F59" s="1">
        <v>11094.57</v>
      </c>
      <c r="G59" s="1">
        <v>11852.915999999999</v>
      </c>
      <c r="H59" s="1">
        <v>11583.128000000001</v>
      </c>
      <c r="I59" s="1">
        <v>9833.1029999999901</v>
      </c>
      <c r="J59" s="1">
        <v>10306.775</v>
      </c>
      <c r="K59" s="1">
        <v>12093.737999999999</v>
      </c>
      <c r="L59" s="1">
        <v>12902.905000000001</v>
      </c>
      <c r="M59" s="1">
        <v>13706.638999999999</v>
      </c>
      <c r="N59" s="99">
        <v>13174.669</v>
      </c>
      <c r="O59" s="99">
        <v>13688.557000000001</v>
      </c>
      <c r="P59" s="99">
        <v>14145.312</v>
      </c>
      <c r="Q59" s="99">
        <v>14788.835999999999</v>
      </c>
      <c r="R59" s="99">
        <v>15224.031000000001</v>
      </c>
      <c r="S59" s="99">
        <v>15973.914000000001</v>
      </c>
      <c r="T59" s="99">
        <v>16301.286</v>
      </c>
      <c r="U59" s="99">
        <v>14703.022999999999</v>
      </c>
      <c r="V59" s="99">
        <v>14394.511</v>
      </c>
      <c r="W59" s="99">
        <v>14672.244000000001</v>
      </c>
      <c r="X59" s="99">
        <v>14561.273999999999</v>
      </c>
      <c r="Y59" s="99">
        <v>14735.837</v>
      </c>
      <c r="Z59" s="99">
        <v>14937.177</v>
      </c>
      <c r="AA59" s="99">
        <v>14923.415999999999</v>
      </c>
      <c r="AB59" s="99">
        <v>14720.457</v>
      </c>
      <c r="AC59" s="99">
        <v>15601.148999999999</v>
      </c>
      <c r="AD59" s="99">
        <v>15590.346</v>
      </c>
      <c r="AE59" s="99">
        <v>14788.744000000001</v>
      </c>
      <c r="AF59" s="99">
        <v>15325.698</v>
      </c>
      <c r="AG59" s="99">
        <v>16138.115</v>
      </c>
      <c r="AH59" s="99">
        <v>16665.155999999999</v>
      </c>
      <c r="AI59" s="99">
        <v>17218.517</v>
      </c>
      <c r="AJ59" s="99">
        <v>17996.07</v>
      </c>
      <c r="AK59" s="99">
        <v>18639.046999999999</v>
      </c>
      <c r="AL59" s="99">
        <v>19149.891</v>
      </c>
      <c r="AM59" s="99">
        <v>20008.436000000002</v>
      </c>
      <c r="AN59" s="99">
        <v>21085.131000000001</v>
      </c>
      <c r="AO59" s="99">
        <v>22298.377</v>
      </c>
      <c r="AP59" s="99">
        <v>23583.364000000001</v>
      </c>
      <c r="AQ59" s="99">
        <v>24933.296999999999</v>
      </c>
      <c r="AR59" s="98">
        <f t="shared" si="3"/>
        <v>57</v>
      </c>
      <c r="AS59" s="100">
        <f t="shared" si="10"/>
        <v>9.4860512497543077</v>
      </c>
      <c r="AT59" s="100">
        <f t="shared" si="9"/>
        <v>9.5243155073215497</v>
      </c>
      <c r="AU59" s="100">
        <f t="shared" si="9"/>
        <v>9.5571385407564602</v>
      </c>
      <c r="AV59" s="100">
        <f t="shared" si="8"/>
        <v>9.6016278507821369</v>
      </c>
      <c r="AW59" s="100">
        <f t="shared" si="8"/>
        <v>9.6306304452324518</v>
      </c>
      <c r="AX59" s="100">
        <f t="shared" si="8"/>
        <v>9.6787122957142504</v>
      </c>
      <c r="AY59" s="100">
        <f t="shared" si="8"/>
        <v>9.6989992793882731</v>
      </c>
      <c r="AZ59" s="100">
        <f t="shared" si="8"/>
        <v>9.5958083978830384</v>
      </c>
      <c r="BA59" s="100">
        <f t="shared" si="8"/>
        <v>9.5746022323407622</v>
      </c>
      <c r="BB59" s="100">
        <f t="shared" si="8"/>
        <v>9.5937128246742134</v>
      </c>
      <c r="BC59" s="100">
        <f t="shared" si="8"/>
        <v>9.5861208179227759</v>
      </c>
      <c r="BD59" s="100">
        <f t="shared" si="8"/>
        <v>9.5980376970875483</v>
      </c>
      <c r="BE59" s="100">
        <f t="shared" si="8"/>
        <v>9.6116084850091141</v>
      </c>
      <c r="BF59" s="100">
        <f t="shared" si="8"/>
        <v>9.6106868019752802</v>
      </c>
      <c r="BG59" s="100">
        <f t="shared" si="8"/>
        <v>9.5969934379965967</v>
      </c>
      <c r="BH59" s="100">
        <f t="shared" si="4"/>
        <v>9.6550998443714704</v>
      </c>
      <c r="BI59" s="100">
        <f t="shared" si="4"/>
        <v>9.6544071555194648</v>
      </c>
      <c r="BJ59" s="100">
        <f t="shared" si="4"/>
        <v>9.6016216298539874</v>
      </c>
      <c r="BK59" s="100">
        <f t="shared" si="4"/>
        <v>9.6372863062598615</v>
      </c>
      <c r="BL59" s="100">
        <f t="shared" si="6"/>
        <v>9.6889391444209849</v>
      </c>
      <c r="BM59" s="100">
        <f t="shared" si="6"/>
        <v>9.72107535163412</v>
      </c>
      <c r="BN59" s="100">
        <f t="shared" si="6"/>
        <v>9.7537406534833337</v>
      </c>
      <c r="BO59" s="100">
        <f t="shared" si="6"/>
        <v>9.7979086797067758</v>
      </c>
      <c r="BP59" s="100">
        <f t="shared" si="6"/>
        <v>9.8330139603231306</v>
      </c>
      <c r="BQ59" s="100">
        <f t="shared" si="6"/>
        <v>9.8600523026865883</v>
      </c>
    </row>
    <row r="60" spans="1:69" x14ac:dyDescent="0.25">
      <c r="A60" s="1" t="s">
        <v>701</v>
      </c>
      <c r="B60" s="1">
        <v>729.83299999999997</v>
      </c>
      <c r="C60" s="1">
        <v>680.005</v>
      </c>
      <c r="D60" s="1">
        <v>841.00300000000004</v>
      </c>
      <c r="E60" s="1">
        <v>954.21600000000001</v>
      </c>
      <c r="F60" s="1">
        <v>876.92399999999998</v>
      </c>
      <c r="G60" s="1">
        <v>901.15499999999997</v>
      </c>
      <c r="H60" s="1">
        <v>904.077</v>
      </c>
      <c r="I60" s="1">
        <v>915.66300000000001</v>
      </c>
      <c r="J60" s="1">
        <v>925.97900000000004</v>
      </c>
      <c r="K60" s="1">
        <v>964.21799999999996</v>
      </c>
      <c r="L60" s="1">
        <v>1015.308</v>
      </c>
      <c r="M60" s="1">
        <v>1029.682</v>
      </c>
      <c r="N60" s="99">
        <v>1029.616</v>
      </c>
      <c r="O60" s="99">
        <v>1033.9770000000001</v>
      </c>
      <c r="P60" s="99">
        <v>985.94100000000003</v>
      </c>
      <c r="Q60" s="99">
        <v>1008.481</v>
      </c>
      <c r="R60" s="99">
        <v>1025.9480000000001</v>
      </c>
      <c r="S60" s="99">
        <v>1012.398</v>
      </c>
      <c r="T60" s="99">
        <v>1059.7560000000001</v>
      </c>
      <c r="U60" s="99">
        <v>1112.8140000000001</v>
      </c>
      <c r="V60" s="99">
        <v>1166.9390000000001</v>
      </c>
      <c r="W60" s="99">
        <v>1225.731</v>
      </c>
      <c r="X60" s="99">
        <v>1168.82</v>
      </c>
      <c r="Y60" s="99">
        <v>1236.529</v>
      </c>
      <c r="Z60" s="99">
        <v>1320.309</v>
      </c>
      <c r="AA60" s="99">
        <v>1311.184</v>
      </c>
      <c r="AB60" s="99">
        <v>1328.171</v>
      </c>
      <c r="AC60" s="99">
        <v>1373.866</v>
      </c>
      <c r="AD60" s="99">
        <v>1440.636</v>
      </c>
      <c r="AE60" s="99">
        <v>1503.2760000000001</v>
      </c>
      <c r="AF60" s="99">
        <v>1577.191</v>
      </c>
      <c r="AG60" s="99">
        <v>1499.2249999999999</v>
      </c>
      <c r="AH60" s="99">
        <v>1569.0309999999999</v>
      </c>
      <c r="AI60" s="99">
        <v>1626.088</v>
      </c>
      <c r="AJ60" s="99">
        <v>1604.8810000000001</v>
      </c>
      <c r="AK60" s="99">
        <v>1646.441</v>
      </c>
      <c r="AL60" s="99">
        <v>1655.309</v>
      </c>
      <c r="AM60" s="99">
        <v>1687.261</v>
      </c>
      <c r="AN60" s="99">
        <v>1755.002</v>
      </c>
      <c r="AO60" s="99">
        <v>1834.365</v>
      </c>
      <c r="AP60" s="99">
        <v>1921.5830000000001</v>
      </c>
      <c r="AQ60" s="99">
        <v>2012.4839999999999</v>
      </c>
      <c r="AR60" s="98">
        <f t="shared" si="3"/>
        <v>58</v>
      </c>
      <c r="AS60" s="100">
        <f t="shared" si="10"/>
        <v>6.9369411961767122</v>
      </c>
      <c r="AT60" s="100">
        <f t="shared" si="9"/>
        <v>6.9411678111072463</v>
      </c>
      <c r="AU60" s="100">
        <f t="shared" si="9"/>
        <v>6.8935965150840923</v>
      </c>
      <c r="AV60" s="100">
        <f t="shared" si="8"/>
        <v>6.9162005173556143</v>
      </c>
      <c r="AW60" s="100">
        <f t="shared" si="8"/>
        <v>6.933372342185117</v>
      </c>
      <c r="AX60" s="100">
        <f t="shared" si="8"/>
        <v>6.9200770531652642</v>
      </c>
      <c r="AY60" s="100">
        <f t="shared" si="8"/>
        <v>6.9657939719293873</v>
      </c>
      <c r="AZ60" s="100">
        <f t="shared" si="8"/>
        <v>7.0146472214071611</v>
      </c>
      <c r="BA60" s="100">
        <f t="shared" si="8"/>
        <v>7.0621393601406144</v>
      </c>
      <c r="BB60" s="100">
        <f t="shared" si="8"/>
        <v>7.1112926796973568</v>
      </c>
      <c r="BC60" s="100">
        <f t="shared" si="8"/>
        <v>7.0637499718575079</v>
      </c>
      <c r="BD60" s="100">
        <f t="shared" si="8"/>
        <v>7.1200635399820387</v>
      </c>
      <c r="BE60" s="100">
        <f t="shared" si="8"/>
        <v>7.1856210790945054</v>
      </c>
      <c r="BF60" s="100">
        <f t="shared" si="8"/>
        <v>7.1786858247926295</v>
      </c>
      <c r="BG60" s="100">
        <f t="shared" si="8"/>
        <v>7.1915580868071114</v>
      </c>
      <c r="BH60" s="100">
        <f t="shared" si="4"/>
        <v>7.2253839425533055</v>
      </c>
      <c r="BI60" s="100">
        <f t="shared" si="4"/>
        <v>7.2728399617306998</v>
      </c>
      <c r="BJ60" s="100">
        <f t="shared" si="4"/>
        <v>7.3154020056290783</v>
      </c>
      <c r="BK60" s="100">
        <f t="shared" si="4"/>
        <v>7.3634006956722029</v>
      </c>
      <c r="BL60" s="100">
        <f t="shared" si="6"/>
        <v>7.3127035869054211</v>
      </c>
      <c r="BM60" s="100">
        <f t="shared" si="6"/>
        <v>7.3582135103453705</v>
      </c>
      <c r="BN60" s="100">
        <f t="shared" si="6"/>
        <v>7.3939324091844973</v>
      </c>
      <c r="BO60" s="100">
        <f t="shared" si="6"/>
        <v>7.3808048895131853</v>
      </c>
      <c r="BP60" s="100">
        <f t="shared" si="6"/>
        <v>7.4063712675879856</v>
      </c>
      <c r="BQ60" s="100">
        <f t="shared" si="6"/>
        <v>7.4117429773322305</v>
      </c>
    </row>
    <row r="61" spans="1:69" x14ac:dyDescent="0.25">
      <c r="A61" s="1" t="s">
        <v>702</v>
      </c>
      <c r="N61" s="99"/>
      <c r="O61" s="99"/>
      <c r="P61" s="99">
        <v>1537.5070000000001</v>
      </c>
      <c r="Q61" s="99">
        <v>1655.963</v>
      </c>
      <c r="R61" s="99">
        <v>1910.9469999999999</v>
      </c>
      <c r="S61" s="99">
        <v>2203.7629999999999</v>
      </c>
      <c r="T61" s="99">
        <v>2319.0059999999999</v>
      </c>
      <c r="U61" s="99">
        <v>2443.223</v>
      </c>
      <c r="V61" s="99">
        <v>2567.096</v>
      </c>
      <c r="W61" s="99">
        <v>2770.5219999999999</v>
      </c>
      <c r="X61" s="99">
        <v>2990.3470000000002</v>
      </c>
      <c r="Y61" s="99">
        <v>3432.625</v>
      </c>
      <c r="Z61" s="99">
        <v>3778.259</v>
      </c>
      <c r="AA61" s="99">
        <v>4328.0420000000004</v>
      </c>
      <c r="AB61" s="99">
        <v>4944.1099999999997</v>
      </c>
      <c r="AC61" s="99">
        <v>5788.6210000000001</v>
      </c>
      <c r="AD61" s="99">
        <v>6124.74</v>
      </c>
      <c r="AE61" s="99">
        <v>6025.5870000000004</v>
      </c>
      <c r="AF61" s="99">
        <v>6568.2920000000004</v>
      </c>
      <c r="AG61" s="99">
        <v>7286.8670000000002</v>
      </c>
      <c r="AH61" s="99">
        <v>8002.44</v>
      </c>
      <c r="AI61" s="99">
        <v>8527.2739999999994</v>
      </c>
      <c r="AJ61" s="99">
        <v>9198.1689999999999</v>
      </c>
      <c r="AK61" s="99">
        <v>9629.9609999999902</v>
      </c>
      <c r="AL61" s="99">
        <v>10014.955</v>
      </c>
      <c r="AM61" s="99">
        <v>10633.648999999999</v>
      </c>
      <c r="AN61" s="99">
        <v>11396.644</v>
      </c>
      <c r="AO61" s="99">
        <v>12212.992</v>
      </c>
      <c r="AP61" s="99">
        <v>13098.019</v>
      </c>
      <c r="AQ61" s="99">
        <v>14662.6</v>
      </c>
      <c r="AR61" s="98">
        <f t="shared" si="3"/>
        <v>59</v>
      </c>
      <c r="AS61" s="100"/>
      <c r="AT61" s="100"/>
      <c r="AU61" s="100">
        <f t="shared" si="9"/>
        <v>7.3379175525158375</v>
      </c>
      <c r="AV61" s="100">
        <f t="shared" si="8"/>
        <v>7.4121379917004271</v>
      </c>
      <c r="AW61" s="100">
        <f t="shared" si="8"/>
        <v>7.5553542096850821</v>
      </c>
      <c r="AX61" s="100">
        <f t="shared" si="8"/>
        <v>7.6979216327304156</v>
      </c>
      <c r="AY61" s="100">
        <f t="shared" si="8"/>
        <v>7.7488939245743058</v>
      </c>
      <c r="AZ61" s="100">
        <f t="shared" si="8"/>
        <v>7.8010733483034889</v>
      </c>
      <c r="BA61" s="100">
        <f t="shared" si="8"/>
        <v>7.8505305779124157</v>
      </c>
      <c r="BB61" s="100">
        <f t="shared" si="8"/>
        <v>7.9267910290807855</v>
      </c>
      <c r="BC61" s="100">
        <f t="shared" si="8"/>
        <v>8.0031447131627509</v>
      </c>
      <c r="BD61" s="100">
        <f t="shared" si="8"/>
        <v>8.1410805535850308</v>
      </c>
      <c r="BE61" s="100">
        <f t="shared" si="8"/>
        <v>8.2370186005025765</v>
      </c>
      <c r="BF61" s="100">
        <f t="shared" si="8"/>
        <v>8.3728705247306188</v>
      </c>
      <c r="BG61" s="100">
        <f t="shared" si="8"/>
        <v>8.5059522480809555</v>
      </c>
      <c r="BH61" s="100">
        <f t="shared" si="4"/>
        <v>8.6636493729428992</v>
      </c>
      <c r="BI61" s="100">
        <f t="shared" si="4"/>
        <v>8.7200915855323533</v>
      </c>
      <c r="BJ61" s="100">
        <f t="shared" si="4"/>
        <v>8.7037701809990082</v>
      </c>
      <c r="BK61" s="100">
        <f t="shared" si="4"/>
        <v>8.7900091081221134</v>
      </c>
      <c r="BL61" s="100">
        <f t="shared" si="6"/>
        <v>8.8938289658226424</v>
      </c>
      <c r="BM61" s="100">
        <f t="shared" si="6"/>
        <v>8.9875017741589289</v>
      </c>
      <c r="BN61" s="100">
        <f t="shared" si="6"/>
        <v>9.0510250114496653</v>
      </c>
      <c r="BO61" s="100">
        <f t="shared" si="6"/>
        <v>9.1267597214905472</v>
      </c>
      <c r="BP61" s="100">
        <f t="shared" si="6"/>
        <v>9.1726344549397325</v>
      </c>
      <c r="BQ61" s="100">
        <f t="shared" si="6"/>
        <v>9.2118347548297148</v>
      </c>
    </row>
    <row r="62" spans="1:69" x14ac:dyDescent="0.25">
      <c r="A62" s="1" t="s">
        <v>703</v>
      </c>
      <c r="B62" s="1">
        <v>11231.451999999999</v>
      </c>
      <c r="C62" s="1">
        <v>12270.584999999999</v>
      </c>
      <c r="D62" s="1">
        <v>12938.433000000001</v>
      </c>
      <c r="E62" s="1">
        <v>13706.064</v>
      </c>
      <c r="F62" s="1">
        <v>14652.744000000001</v>
      </c>
      <c r="G62" s="1">
        <v>15491.379000000001</v>
      </c>
      <c r="H62" s="1">
        <v>16174.603999999999</v>
      </c>
      <c r="I62" s="1">
        <v>16828.115000000002</v>
      </c>
      <c r="J62" s="1">
        <v>17958.46</v>
      </c>
      <c r="K62" s="1">
        <v>19195.030999999999</v>
      </c>
      <c r="L62" s="1">
        <v>20648.344000000001</v>
      </c>
      <c r="M62" s="1">
        <v>22117.752</v>
      </c>
      <c r="N62" s="99">
        <v>22764.504000000001</v>
      </c>
      <c r="O62" s="99">
        <v>22974.721000000001</v>
      </c>
      <c r="P62" s="99">
        <v>23997.56</v>
      </c>
      <c r="Q62" s="99">
        <v>24857.620999999999</v>
      </c>
      <c r="R62" s="99">
        <v>25468.248</v>
      </c>
      <c r="S62" s="99">
        <v>26382.370999999999</v>
      </c>
      <c r="T62" s="99">
        <v>27149.057000000001</v>
      </c>
      <c r="U62" s="99">
        <v>28029.958999999999</v>
      </c>
      <c r="V62" s="99">
        <v>29548.895</v>
      </c>
      <c r="W62" s="99">
        <v>30711.896000000001</v>
      </c>
      <c r="X62" s="99">
        <v>31152.039000000001</v>
      </c>
      <c r="Y62" s="99">
        <v>31542.11</v>
      </c>
      <c r="Z62" s="99">
        <v>32649.668000000001</v>
      </c>
      <c r="AA62" s="99">
        <v>34021.902000000002</v>
      </c>
      <c r="AB62" s="99">
        <v>36482.127999999997</v>
      </c>
      <c r="AC62" s="99">
        <v>38765.709000000003</v>
      </c>
      <c r="AD62" s="99">
        <v>39949.197</v>
      </c>
      <c r="AE62" s="99">
        <v>38105.391000000003</v>
      </c>
      <c r="AF62" s="99">
        <v>40117.587</v>
      </c>
      <c r="AG62" s="99">
        <v>43220.709000000003</v>
      </c>
      <c r="AH62" s="99">
        <v>44179.103000000003</v>
      </c>
      <c r="AI62" s="99">
        <v>44945.635999999999</v>
      </c>
      <c r="AJ62" s="99">
        <v>46160.188999999998</v>
      </c>
      <c r="AK62" s="99">
        <v>46893.167999999998</v>
      </c>
      <c r="AL62" s="99">
        <v>47535.625</v>
      </c>
      <c r="AM62" s="99">
        <v>48835.998</v>
      </c>
      <c r="AN62" s="99">
        <v>50355.748</v>
      </c>
      <c r="AO62" s="99">
        <v>52058.419000000002</v>
      </c>
      <c r="AP62" s="99">
        <v>53804.853000000003</v>
      </c>
      <c r="AQ62" s="99">
        <v>55567.686999999998</v>
      </c>
      <c r="AR62" s="98">
        <f t="shared" si="3"/>
        <v>60</v>
      </c>
      <c r="AS62" s="100">
        <f t="shared" si="10"/>
        <v>10.032957759699325</v>
      </c>
      <c r="AT62" s="100">
        <f t="shared" si="9"/>
        <v>10.042149803515768</v>
      </c>
      <c r="AU62" s="100">
        <f t="shared" si="9"/>
        <v>10.08570743749501</v>
      </c>
      <c r="AV62" s="100">
        <f t="shared" si="8"/>
        <v>10.120919664588534</v>
      </c>
      <c r="AW62" s="100">
        <f t="shared" si="8"/>
        <v>10.145187778799572</v>
      </c>
      <c r="AX62" s="100">
        <f t="shared" si="8"/>
        <v>10.180451300928439</v>
      </c>
      <c r="AY62" s="100">
        <f t="shared" si="8"/>
        <v>10.209097591793869</v>
      </c>
      <c r="AZ62" s="100">
        <f t="shared" si="8"/>
        <v>10.241029181439249</v>
      </c>
      <c r="BA62" s="100">
        <f t="shared" si="8"/>
        <v>10.293801627888023</v>
      </c>
      <c r="BB62" s="100">
        <f t="shared" si="8"/>
        <v>10.332405350376385</v>
      </c>
      <c r="BC62" s="100">
        <f t="shared" si="8"/>
        <v>10.346634979537237</v>
      </c>
      <c r="BD62" s="100">
        <f t="shared" si="8"/>
        <v>10.359078757455029</v>
      </c>
      <c r="BE62" s="100">
        <f t="shared" si="8"/>
        <v>10.393589966199585</v>
      </c>
      <c r="BF62" s="100">
        <f t="shared" si="8"/>
        <v>10.434759772676284</v>
      </c>
      <c r="BG62" s="100">
        <f t="shared" si="8"/>
        <v>10.504577775820279</v>
      </c>
      <c r="BH62" s="100">
        <f t="shared" si="4"/>
        <v>10.565291346180118</v>
      </c>
      <c r="BI62" s="100">
        <f t="shared" si="4"/>
        <v>10.595363850867255</v>
      </c>
      <c r="BJ62" s="100">
        <f t="shared" si="4"/>
        <v>10.548111047168161</v>
      </c>
      <c r="BK62" s="100">
        <f t="shared" si="4"/>
        <v>10.599570095700814</v>
      </c>
      <c r="BL62" s="100">
        <f t="shared" si="6"/>
        <v>10.674075034368714</v>
      </c>
      <c r="BM62" s="100">
        <f t="shared" si="6"/>
        <v>10.696007173463331</v>
      </c>
      <c r="BN62" s="100">
        <f t="shared" si="6"/>
        <v>10.713208949535927</v>
      </c>
      <c r="BO62" s="100">
        <f t="shared" si="6"/>
        <v>10.739872995627671</v>
      </c>
      <c r="BP62" s="100">
        <f t="shared" si="6"/>
        <v>10.755627272181435</v>
      </c>
      <c r="BQ62" s="100">
        <f t="shared" si="6"/>
        <v>10.769234708913279</v>
      </c>
    </row>
    <row r="63" spans="1:69" x14ac:dyDescent="0.25">
      <c r="A63" s="1" t="s">
        <v>704</v>
      </c>
      <c r="B63" s="1">
        <v>817.351</v>
      </c>
      <c r="C63" s="1">
        <v>892.96900000000005</v>
      </c>
      <c r="D63" s="1">
        <v>855.56799999999998</v>
      </c>
      <c r="E63" s="1">
        <v>815.66200000000003</v>
      </c>
      <c r="F63" s="1">
        <v>868.98699999999997</v>
      </c>
      <c r="G63" s="1">
        <v>925.53300000000002</v>
      </c>
      <c r="H63" s="1">
        <v>960.48400000000004</v>
      </c>
      <c r="I63" s="1">
        <v>1016.756</v>
      </c>
      <c r="J63" s="1">
        <v>1122.348</v>
      </c>
      <c r="K63" s="1">
        <v>1189.2460000000001</v>
      </c>
      <c r="L63" s="1">
        <v>1242.67</v>
      </c>
      <c r="M63" s="1">
        <v>1315.086</v>
      </c>
      <c r="N63" s="99">
        <v>1365.115</v>
      </c>
      <c r="O63" s="99">
        <v>1441.6559999999999</v>
      </c>
      <c r="P63" s="99">
        <v>1487.5229999999999</v>
      </c>
      <c r="Q63" s="99">
        <v>1543.433</v>
      </c>
      <c r="R63" s="99">
        <v>1603.6679999999999</v>
      </c>
      <c r="S63" s="99">
        <v>1667.5360000000001</v>
      </c>
      <c r="T63" s="99">
        <v>1720.777</v>
      </c>
      <c r="U63" s="99">
        <v>1779.021</v>
      </c>
      <c r="V63" s="99">
        <v>1840.4349999999999</v>
      </c>
      <c r="W63" s="99">
        <v>1912.2260000000001</v>
      </c>
      <c r="X63" s="99">
        <v>1979.298</v>
      </c>
      <c r="Y63" s="99">
        <v>2071.752</v>
      </c>
      <c r="Z63" s="99">
        <v>2191.4450000000002</v>
      </c>
      <c r="AA63" s="99">
        <v>2335</v>
      </c>
      <c r="AB63" s="99">
        <v>2493.4259999999999</v>
      </c>
      <c r="AC63" s="99">
        <v>2604.5050000000001</v>
      </c>
      <c r="AD63" s="99">
        <v>2826.2849999999999</v>
      </c>
      <c r="AE63" s="99">
        <v>2911.3049999999998</v>
      </c>
      <c r="AF63" s="99">
        <v>3100.3739999999998</v>
      </c>
      <c r="AG63" s="99">
        <v>3518.9670000000001</v>
      </c>
      <c r="AH63" s="99">
        <v>3819.2249999999999</v>
      </c>
      <c r="AI63" s="99">
        <v>4061.5010000000002</v>
      </c>
      <c r="AJ63" s="99">
        <v>4185.7749999999996</v>
      </c>
      <c r="AK63" s="99">
        <v>4266.1559999999999</v>
      </c>
      <c r="AL63" s="99">
        <v>4390.9740000000002</v>
      </c>
      <c r="AM63" s="99">
        <v>4674.62</v>
      </c>
      <c r="AN63" s="99">
        <v>4926.9759999999997</v>
      </c>
      <c r="AO63" s="99">
        <v>5209.9660000000003</v>
      </c>
      <c r="AP63" s="99">
        <v>5463.3130000000001</v>
      </c>
      <c r="AQ63" s="99">
        <v>5684.4880000000003</v>
      </c>
      <c r="AR63" s="98">
        <f t="shared" si="3"/>
        <v>61</v>
      </c>
      <c r="AS63" s="100">
        <f t="shared" si="10"/>
        <v>7.2189939531545546</v>
      </c>
      <c r="AT63" s="100">
        <f t="shared" si="9"/>
        <v>7.273547731826568</v>
      </c>
      <c r="AU63" s="100">
        <f t="shared" si="9"/>
        <v>7.30486759948512</v>
      </c>
      <c r="AV63" s="100">
        <f t="shared" si="8"/>
        <v>7.3417644351607398</v>
      </c>
      <c r="AW63" s="100">
        <f t="shared" si="8"/>
        <v>7.3800487844589755</v>
      </c>
      <c r="AX63" s="100">
        <f t="shared" si="8"/>
        <v>7.4191023667621323</v>
      </c>
      <c r="AY63" s="100">
        <f t="shared" si="8"/>
        <v>7.4505312119878599</v>
      </c>
      <c r="AZ63" s="100">
        <f t="shared" si="8"/>
        <v>7.4838184919806494</v>
      </c>
      <c r="BA63" s="100">
        <f t="shared" si="8"/>
        <v>7.5177572357053499</v>
      </c>
      <c r="BB63" s="100">
        <f t="shared" si="8"/>
        <v>7.556023287462998</v>
      </c>
      <c r="BC63" s="100">
        <f t="shared" si="8"/>
        <v>7.5904975153679359</v>
      </c>
      <c r="BD63" s="100">
        <f t="shared" si="8"/>
        <v>7.6361499050961292</v>
      </c>
      <c r="BE63" s="100">
        <f t="shared" si="8"/>
        <v>7.6923164225783811</v>
      </c>
      <c r="BF63" s="100">
        <f t="shared" si="8"/>
        <v>7.755767170102998</v>
      </c>
      <c r="BG63" s="100">
        <f t="shared" si="8"/>
        <v>7.8214129473851841</v>
      </c>
      <c r="BH63" s="100">
        <f t="shared" si="4"/>
        <v>7.8649979169376749</v>
      </c>
      <c r="BI63" s="100">
        <f t="shared" si="4"/>
        <v>7.9467184074164283</v>
      </c>
      <c r="BJ63" s="100">
        <f t="shared" si="4"/>
        <v>7.9763567132485189</v>
      </c>
      <c r="BK63" s="100">
        <f t="shared" si="4"/>
        <v>8.0392780283574865</v>
      </c>
      <c r="BL63" s="100">
        <f t="shared" si="6"/>
        <v>8.1659227596135047</v>
      </c>
      <c r="BM63" s="100">
        <f t="shared" si="6"/>
        <v>8.247802801436622</v>
      </c>
      <c r="BN63" s="100">
        <f t="shared" si="6"/>
        <v>8.3093078887054315</v>
      </c>
      <c r="BO63" s="100">
        <f t="shared" si="6"/>
        <v>8.3394471509641015</v>
      </c>
      <c r="BP63" s="100">
        <f t="shared" si="6"/>
        <v>8.358468466576479</v>
      </c>
      <c r="BQ63" s="100">
        <f t="shared" si="6"/>
        <v>8.3873063493417277</v>
      </c>
    </row>
    <row r="64" spans="1:69" x14ac:dyDescent="0.25">
      <c r="A64" s="1" t="s">
        <v>705</v>
      </c>
      <c r="B64" s="1">
        <v>9083.2929999999997</v>
      </c>
      <c r="C64" s="1">
        <v>9659.33</v>
      </c>
      <c r="D64" s="1">
        <v>10083.395</v>
      </c>
      <c r="E64" s="1">
        <v>10301.611000000001</v>
      </c>
      <c r="F64" s="1">
        <v>10825.107</v>
      </c>
      <c r="G64" s="1">
        <v>11397.558000000001</v>
      </c>
      <c r="H64" s="1">
        <v>11652.425999999999</v>
      </c>
      <c r="I64" s="1">
        <v>11637.772999999999</v>
      </c>
      <c r="J64" s="1">
        <v>12523.349</v>
      </c>
      <c r="K64" s="1">
        <v>13447.876</v>
      </c>
      <c r="L64" s="1">
        <v>13858.814</v>
      </c>
      <c r="M64" s="1">
        <v>14546.085999999999</v>
      </c>
      <c r="N64" s="99">
        <v>14844.901</v>
      </c>
      <c r="O64" s="99">
        <v>14863.56</v>
      </c>
      <c r="P64" s="99">
        <v>15396.534</v>
      </c>
      <c r="Q64" s="99">
        <v>15977.450999999999</v>
      </c>
      <c r="R64" s="99">
        <v>16652.132000000001</v>
      </c>
      <c r="S64" s="99">
        <v>17628.53</v>
      </c>
      <c r="T64" s="99">
        <v>18403.112000000001</v>
      </c>
      <c r="U64" s="99">
        <v>19161.048999999999</v>
      </c>
      <c r="V64" s="99">
        <v>20312.491999999998</v>
      </c>
      <c r="W64" s="99">
        <v>21513.302</v>
      </c>
      <c r="X64" s="99">
        <v>22591.406999999999</v>
      </c>
      <c r="Y64" s="99">
        <v>24315.664000000001</v>
      </c>
      <c r="Z64" s="99">
        <v>26189.706999999999</v>
      </c>
      <c r="AA64" s="99">
        <v>27120.944</v>
      </c>
      <c r="AB64" s="99">
        <v>29440.986000000001</v>
      </c>
      <c r="AC64" s="99">
        <v>31125.325000000001</v>
      </c>
      <c r="AD64" s="99">
        <v>31558.223999999998</v>
      </c>
      <c r="AE64" s="99">
        <v>30337.655999999999</v>
      </c>
      <c r="AF64" s="99">
        <v>28961.800999999999</v>
      </c>
      <c r="AG64" s="99">
        <v>26850.252</v>
      </c>
      <c r="AH64" s="99">
        <v>25433.137999999999</v>
      </c>
      <c r="AI64" s="99">
        <v>25209.34</v>
      </c>
      <c r="AJ64" s="99">
        <v>25972.382000000001</v>
      </c>
      <c r="AK64" s="99">
        <v>26448.698</v>
      </c>
      <c r="AL64" s="99">
        <v>26609.505000000001</v>
      </c>
      <c r="AM64" s="99">
        <v>27752.7</v>
      </c>
      <c r="AN64" s="99">
        <v>29258.504000000001</v>
      </c>
      <c r="AO64" s="99">
        <v>30784.363000000001</v>
      </c>
      <c r="AP64" s="99">
        <v>32233.741000000002</v>
      </c>
      <c r="AQ64" s="99">
        <v>33591.938999999998</v>
      </c>
      <c r="AR64" s="98">
        <f t="shared" si="3"/>
        <v>62</v>
      </c>
      <c r="AS64" s="100">
        <f t="shared" si="10"/>
        <v>9.6054117182635306</v>
      </c>
      <c r="AT64" s="100">
        <f t="shared" si="9"/>
        <v>9.6066678588931982</v>
      </c>
      <c r="AU64" s="100">
        <f t="shared" si="9"/>
        <v>9.6418976981357414</v>
      </c>
      <c r="AV64" s="100">
        <f t="shared" si="8"/>
        <v>9.6789336947070286</v>
      </c>
      <c r="AW64" s="100">
        <f t="shared" si="8"/>
        <v>9.7202935352591862</v>
      </c>
      <c r="AX64" s="100">
        <f t="shared" si="8"/>
        <v>9.7772738913143122</v>
      </c>
      <c r="AY64" s="100">
        <f t="shared" si="8"/>
        <v>9.8202750597309194</v>
      </c>
      <c r="AZ64" s="100">
        <f t="shared" si="8"/>
        <v>9.8606347995042327</v>
      </c>
      <c r="BA64" s="100">
        <f t="shared" si="8"/>
        <v>9.9189913452258622</v>
      </c>
      <c r="BB64" s="100">
        <f t="shared" si="8"/>
        <v>9.9764267204756738</v>
      </c>
      <c r="BC64" s="100">
        <f t="shared" si="8"/>
        <v>10.025324891719016</v>
      </c>
      <c r="BD64" s="100">
        <f t="shared" si="8"/>
        <v>10.098876030710962</v>
      </c>
      <c r="BE64" s="100">
        <f t="shared" si="8"/>
        <v>10.173121749963041</v>
      </c>
      <c r="BF64" s="100">
        <f t="shared" si="8"/>
        <v>10.208061549708125</v>
      </c>
      <c r="BG64" s="100">
        <f t="shared" si="8"/>
        <v>10.290143064129799</v>
      </c>
      <c r="BH64" s="100">
        <f t="shared" si="4"/>
        <v>10.345777075479562</v>
      </c>
      <c r="BI64" s="100">
        <f t="shared" si="4"/>
        <v>10.359589499612124</v>
      </c>
      <c r="BJ64" s="100">
        <f t="shared" si="4"/>
        <v>10.320144992172439</v>
      </c>
      <c r="BK64" s="100">
        <f t="shared" si="4"/>
        <v>10.273733033792503</v>
      </c>
      <c r="BL64" s="100">
        <f t="shared" si="6"/>
        <v>10.198030485367827</v>
      </c>
      <c r="BM64" s="100">
        <f t="shared" si="6"/>
        <v>10.143808248365247</v>
      </c>
      <c r="BN64" s="100">
        <f t="shared" si="6"/>
        <v>10.134969839751994</v>
      </c>
      <c r="BO64" s="100">
        <f t="shared" si="6"/>
        <v>10.164789021667449</v>
      </c>
      <c r="BP64" s="100">
        <f t="shared" si="6"/>
        <v>10.182962211122117</v>
      </c>
      <c r="BQ64" s="100">
        <f t="shared" si="6"/>
        <v>10.189023761769402</v>
      </c>
    </row>
    <row r="65" spans="1:69" x14ac:dyDescent="0.25">
      <c r="A65" s="1" t="s">
        <v>706</v>
      </c>
      <c r="B65" s="1">
        <v>2139.8110000000001</v>
      </c>
      <c r="C65" s="1">
        <v>2330.64</v>
      </c>
      <c r="D65" s="1">
        <v>2507.2600000000002</v>
      </c>
      <c r="E65" s="1">
        <v>2611.056</v>
      </c>
      <c r="F65" s="1">
        <v>2740.6419999999998</v>
      </c>
      <c r="G65" s="1">
        <v>2953.6849999999999</v>
      </c>
      <c r="H65" s="1">
        <v>3227.2310000000002</v>
      </c>
      <c r="I65" s="1">
        <v>3637.6750000000002</v>
      </c>
      <c r="J65" s="1">
        <v>3926.8989999999999</v>
      </c>
      <c r="K65" s="1">
        <v>4285.0159999999996</v>
      </c>
      <c r="L65" s="1">
        <v>4660.09</v>
      </c>
      <c r="M65" s="1">
        <v>4875.165</v>
      </c>
      <c r="N65" s="99">
        <v>4907.826</v>
      </c>
      <c r="O65" s="99">
        <v>4871.1239999999998</v>
      </c>
      <c r="P65" s="99">
        <v>5010.1109999999999</v>
      </c>
      <c r="Q65" s="99">
        <v>5182.5959999999995</v>
      </c>
      <c r="R65" s="99">
        <v>5478.9610000000002</v>
      </c>
      <c r="S65" s="99">
        <v>5827.69</v>
      </c>
      <c r="T65" s="99">
        <v>6575.03</v>
      </c>
      <c r="U65" s="99">
        <v>7131.9089999999997</v>
      </c>
      <c r="V65" s="99">
        <v>7649.982</v>
      </c>
      <c r="W65" s="99">
        <v>7648.7669999999998</v>
      </c>
      <c r="X65" s="99">
        <v>8013.4120000000003</v>
      </c>
      <c r="Y65" s="99">
        <v>8923.1090000000004</v>
      </c>
      <c r="Z65" s="99">
        <v>9083.7469999999994</v>
      </c>
      <c r="AA65" s="99">
        <v>10589.944</v>
      </c>
      <c r="AB65" s="99">
        <v>10448.17</v>
      </c>
      <c r="AC65" s="99">
        <v>11347.18</v>
      </c>
      <c r="AD65" s="99">
        <v>11640.593999999999</v>
      </c>
      <c r="AE65" s="99">
        <v>10915.056</v>
      </c>
      <c r="AF65" s="99">
        <v>10951.919</v>
      </c>
      <c r="AG65" s="99">
        <v>11220.934999999999</v>
      </c>
      <c r="AH65" s="99">
        <v>11251.816000000001</v>
      </c>
      <c r="AI65" s="99">
        <v>11658.47</v>
      </c>
      <c r="AJ65" s="99">
        <v>12476.817999999999</v>
      </c>
      <c r="AK65" s="99">
        <v>13128.486999999999</v>
      </c>
      <c r="AL65" s="99">
        <v>13599.244000000001</v>
      </c>
      <c r="AM65" s="99">
        <v>14073.955</v>
      </c>
      <c r="AN65" s="99">
        <v>14661.659</v>
      </c>
      <c r="AO65" s="99">
        <v>15290.011</v>
      </c>
      <c r="AP65" s="99">
        <v>15935.316999999999</v>
      </c>
      <c r="AQ65" s="99">
        <v>16604.05</v>
      </c>
      <c r="AR65" s="98">
        <f t="shared" si="3"/>
        <v>63</v>
      </c>
      <c r="AS65" s="100">
        <f t="shared" si="10"/>
        <v>8.4985863528796148</v>
      </c>
      <c r="AT65" s="100">
        <f t="shared" si="9"/>
        <v>8.4910799902675791</v>
      </c>
      <c r="AU65" s="100">
        <f t="shared" si="9"/>
        <v>8.519213349522099</v>
      </c>
      <c r="AV65" s="100">
        <f t="shared" si="8"/>
        <v>8.5530613680168059</v>
      </c>
      <c r="AW65" s="100">
        <f t="shared" si="8"/>
        <v>8.6086707634258399</v>
      </c>
      <c r="AX65" s="100">
        <f t="shared" si="8"/>
        <v>8.6703759744110158</v>
      </c>
      <c r="AY65" s="100">
        <f t="shared" si="8"/>
        <v>8.7910344197731991</v>
      </c>
      <c r="AZ65" s="100">
        <f t="shared" si="8"/>
        <v>8.8723342195073496</v>
      </c>
      <c r="BA65" s="100">
        <f t="shared" si="8"/>
        <v>8.9424585738766371</v>
      </c>
      <c r="BB65" s="100">
        <f t="shared" si="8"/>
        <v>8.9422997373596704</v>
      </c>
      <c r="BC65" s="100">
        <f t="shared" si="8"/>
        <v>8.9888719169045626</v>
      </c>
      <c r="BD65" s="100">
        <f t="shared" si="8"/>
        <v>9.0963997074480893</v>
      </c>
      <c r="BE65" s="100">
        <f t="shared" si="8"/>
        <v>9.1142420516707112</v>
      </c>
      <c r="BF65" s="100">
        <f t="shared" si="8"/>
        <v>9.2676601505739171</v>
      </c>
      <c r="BG65" s="100">
        <f t="shared" si="8"/>
        <v>9.2541821224405023</v>
      </c>
      <c r="BH65" s="100">
        <f t="shared" si="4"/>
        <v>9.3367245338889298</v>
      </c>
      <c r="BI65" s="100">
        <f t="shared" si="4"/>
        <v>9.3622537509112309</v>
      </c>
      <c r="BJ65" s="100">
        <f t="shared" si="4"/>
        <v>9.2978983995251667</v>
      </c>
      <c r="BK65" s="100">
        <f t="shared" si="4"/>
        <v>9.3012699710315125</v>
      </c>
      <c r="BL65" s="100">
        <f t="shared" si="6"/>
        <v>9.3255365089379918</v>
      </c>
      <c r="BM65" s="100">
        <f t="shared" si="6"/>
        <v>9.3282848168276242</v>
      </c>
      <c r="BN65" s="100">
        <f t="shared" si="6"/>
        <v>9.3637882334559048</v>
      </c>
      <c r="BO65" s="100">
        <f t="shared" si="6"/>
        <v>9.4316276414648463</v>
      </c>
      <c r="BP65" s="100">
        <f t="shared" si="6"/>
        <v>9.4825397283646318</v>
      </c>
      <c r="BQ65" s="100">
        <f t="shared" si="6"/>
        <v>9.5177694819437662</v>
      </c>
    </row>
    <row r="66" spans="1:69" x14ac:dyDescent="0.25">
      <c r="A66" s="1" t="s">
        <v>707</v>
      </c>
      <c r="B66" s="1">
        <v>2800.72</v>
      </c>
      <c r="C66" s="1">
        <v>3005.5250000000001</v>
      </c>
      <c r="D66" s="1">
        <v>3002.5990000000002</v>
      </c>
      <c r="E66" s="1">
        <v>2966.47</v>
      </c>
      <c r="F66" s="1">
        <v>3010.2890000000002</v>
      </c>
      <c r="G66" s="1">
        <v>3010.7190000000001</v>
      </c>
      <c r="H66" s="1">
        <v>2997.6509999999998</v>
      </c>
      <c r="I66" s="1">
        <v>3104.9340000000002</v>
      </c>
      <c r="J66" s="1">
        <v>3256.2829999999999</v>
      </c>
      <c r="K66" s="1">
        <v>3430.5920000000001</v>
      </c>
      <c r="L66" s="1">
        <v>3579.953</v>
      </c>
      <c r="M66" s="1">
        <v>3722.76</v>
      </c>
      <c r="N66" s="99">
        <v>3891.0410000000002</v>
      </c>
      <c r="O66" s="99">
        <v>4024.2</v>
      </c>
      <c r="P66" s="99">
        <v>4155.8249999999998</v>
      </c>
      <c r="Q66" s="99">
        <v>4328.2520000000004</v>
      </c>
      <c r="R66" s="99">
        <v>4428.424</v>
      </c>
      <c r="S66" s="99">
        <v>4583.2700000000004</v>
      </c>
      <c r="T66" s="99">
        <v>4736.68</v>
      </c>
      <c r="U66" s="99">
        <v>4872.5259999999998</v>
      </c>
      <c r="V66" s="99">
        <v>4988.3590000000004</v>
      </c>
      <c r="W66" s="99">
        <v>5099.63</v>
      </c>
      <c r="X66" s="99">
        <v>5247.2460000000001</v>
      </c>
      <c r="Y66" s="99">
        <v>5352.0709999999999</v>
      </c>
      <c r="Z66" s="99">
        <v>5532.5709999999999</v>
      </c>
      <c r="AA66" s="99">
        <v>5751.5259999999998</v>
      </c>
      <c r="AB66" s="99">
        <v>6094.2280000000001</v>
      </c>
      <c r="AC66" s="99">
        <v>6488.9369999999999</v>
      </c>
      <c r="AD66" s="99">
        <v>6667.5429999999997</v>
      </c>
      <c r="AE66" s="99">
        <v>6589.34</v>
      </c>
      <c r="AF66" s="99">
        <v>6694.2020000000002</v>
      </c>
      <c r="AG66" s="99">
        <v>6943.1809999999996</v>
      </c>
      <c r="AH66" s="99">
        <v>7103.4979999999996</v>
      </c>
      <c r="AI66" s="99">
        <v>7303.6440000000002</v>
      </c>
      <c r="AJ66" s="99">
        <v>7550.3509999999997</v>
      </c>
      <c r="AK66" s="99">
        <v>7737.6139999999996</v>
      </c>
      <c r="AL66" s="99">
        <v>7927.8</v>
      </c>
      <c r="AM66" s="99">
        <v>8147.0020000000004</v>
      </c>
      <c r="AN66" s="99">
        <v>8410.2440000000006</v>
      </c>
      <c r="AO66" s="99">
        <v>8699.5220000000008</v>
      </c>
      <c r="AP66" s="99">
        <v>9001.7790000000005</v>
      </c>
      <c r="AQ66" s="99">
        <v>9321.3580000000002</v>
      </c>
      <c r="AR66" s="98">
        <f t="shared" si="3"/>
        <v>64</v>
      </c>
      <c r="AS66" s="100">
        <f t="shared" si="10"/>
        <v>8.2664320100660209</v>
      </c>
      <c r="AT66" s="100">
        <f t="shared" si="9"/>
        <v>8.3000814123337463</v>
      </c>
      <c r="AU66" s="100">
        <f t="shared" si="9"/>
        <v>8.3322662435366031</v>
      </c>
      <c r="AV66" s="100">
        <f t="shared" si="8"/>
        <v>8.3729190443395964</v>
      </c>
      <c r="AW66" s="100">
        <f t="shared" si="8"/>
        <v>8.3957990435352539</v>
      </c>
      <c r="AX66" s="100">
        <f t="shared" si="8"/>
        <v>8.4301679961493168</v>
      </c>
      <c r="AY66" s="100">
        <f t="shared" si="8"/>
        <v>8.4630917473381455</v>
      </c>
      <c r="AZ66" s="100">
        <f t="shared" si="8"/>
        <v>8.491367767437259</v>
      </c>
      <c r="BA66" s="100">
        <f t="shared" si="8"/>
        <v>8.5148622769445765</v>
      </c>
      <c r="BB66" s="100">
        <f t="shared" si="8"/>
        <v>8.5369232670610025</v>
      </c>
      <c r="BC66" s="100">
        <f t="shared" si="8"/>
        <v>8.5654586465213711</v>
      </c>
      <c r="BD66" s="100">
        <f t="shared" si="8"/>
        <v>8.5852388677888296</v>
      </c>
      <c r="BE66" s="100">
        <f t="shared" si="8"/>
        <v>8.6184079051008791</v>
      </c>
      <c r="BF66" s="100">
        <f t="shared" si="8"/>
        <v>8.6572204898857006</v>
      </c>
      <c r="BG66" s="100">
        <f t="shared" si="8"/>
        <v>8.7150973726954621</v>
      </c>
      <c r="BH66" s="100">
        <f t="shared" si="4"/>
        <v>8.7778540058361738</v>
      </c>
      <c r="BI66" s="100">
        <f t="shared" si="4"/>
        <v>8.8050067052292249</v>
      </c>
      <c r="BJ66" s="100">
        <f t="shared" si="4"/>
        <v>8.7932084707359639</v>
      </c>
      <c r="BK66" s="100">
        <f t="shared" si="4"/>
        <v>8.8089970575932401</v>
      </c>
      <c r="BL66" s="100">
        <f t="shared" si="6"/>
        <v>8.8455153058359119</v>
      </c>
      <c r="BM66" s="100">
        <f t="shared" si="6"/>
        <v>8.8683426177607441</v>
      </c>
      <c r="BN66" s="100">
        <f t="shared" si="6"/>
        <v>8.896128680670742</v>
      </c>
      <c r="BO66" s="100">
        <f t="shared" si="6"/>
        <v>8.929349331228666</v>
      </c>
      <c r="BP66" s="100">
        <f t="shared" si="6"/>
        <v>8.9538486503253498</v>
      </c>
      <c r="BQ66" s="100">
        <f t="shared" si="6"/>
        <v>8.9781308486482256</v>
      </c>
    </row>
    <row r="67" spans="1:69" x14ac:dyDescent="0.25">
      <c r="A67" s="1" t="s">
        <v>708</v>
      </c>
      <c r="L67" s="1">
        <v>721.245</v>
      </c>
      <c r="M67" s="1">
        <v>716.61500000000001</v>
      </c>
      <c r="N67" s="99">
        <v>713.94600000000003</v>
      </c>
      <c r="O67" s="99">
        <v>724.59199999999998</v>
      </c>
      <c r="P67" s="99">
        <v>730.90899999999999</v>
      </c>
      <c r="Q67" s="99">
        <v>748.86900000000003</v>
      </c>
      <c r="R67" s="99">
        <v>771.21100000000001</v>
      </c>
      <c r="S67" s="99">
        <v>805</v>
      </c>
      <c r="T67" s="99">
        <v>827.35799999999995</v>
      </c>
      <c r="U67" s="99">
        <v>857.47299999999996</v>
      </c>
      <c r="V67" s="99">
        <v>884.00900000000001</v>
      </c>
      <c r="W67" s="99">
        <v>921.51099999999997</v>
      </c>
      <c r="X67" s="99">
        <v>967.62099999999998</v>
      </c>
      <c r="Y67" s="99">
        <v>981.995</v>
      </c>
      <c r="Z67" s="99">
        <v>1013.34</v>
      </c>
      <c r="AA67" s="99">
        <v>1055.163</v>
      </c>
      <c r="AB67" s="99">
        <v>1089.413</v>
      </c>
      <c r="AC67" s="99">
        <v>1109.9670000000001</v>
      </c>
      <c r="AD67" s="99">
        <v>1156.79</v>
      </c>
      <c r="AE67" s="99">
        <v>1131.7439999999999</v>
      </c>
      <c r="AF67" s="99">
        <v>1137.3900000000001</v>
      </c>
      <c r="AG67" s="99">
        <v>1175.096</v>
      </c>
      <c r="AH67" s="99">
        <v>1210.8579999999999</v>
      </c>
      <c r="AI67" s="99">
        <v>1227.4929999999999</v>
      </c>
      <c r="AJ67" s="99">
        <v>1229.8389999999999</v>
      </c>
      <c r="AK67" s="99">
        <v>1213.627</v>
      </c>
      <c r="AL67" s="99">
        <v>1244.1410000000001</v>
      </c>
      <c r="AM67" s="99">
        <v>1296.789</v>
      </c>
      <c r="AN67" s="99">
        <v>1366.2639999999999</v>
      </c>
      <c r="AO67" s="99">
        <v>1450.723</v>
      </c>
      <c r="AP67" s="99">
        <v>1535.8119999999999</v>
      </c>
      <c r="AQ67" s="99">
        <v>1620.797</v>
      </c>
      <c r="AR67" s="98">
        <f t="shared" si="3"/>
        <v>65</v>
      </c>
      <c r="AS67" s="100">
        <f t="shared" si="10"/>
        <v>6.5708073292273719</v>
      </c>
      <c r="AT67" s="100">
        <f t="shared" si="9"/>
        <v>6.5856087378259192</v>
      </c>
      <c r="AU67" s="100">
        <f t="shared" si="9"/>
        <v>6.5942889649965242</v>
      </c>
      <c r="AV67" s="100">
        <f t="shared" si="8"/>
        <v>6.6185640683539653</v>
      </c>
      <c r="AW67" s="100">
        <f t="shared" si="8"/>
        <v>6.6479620066800909</v>
      </c>
      <c r="AX67" s="100">
        <f t="shared" si="8"/>
        <v>6.6908422774185636</v>
      </c>
      <c r="AY67" s="100">
        <f t="shared" si="8"/>
        <v>6.7182374913175869</v>
      </c>
      <c r="AZ67" s="100">
        <f t="shared" si="8"/>
        <v>6.7539896916639064</v>
      </c>
      <c r="BA67" s="100">
        <f t="shared" si="8"/>
        <v>6.7844672435812923</v>
      </c>
      <c r="BB67" s="100">
        <f t="shared" si="8"/>
        <v>6.8260147140977745</v>
      </c>
      <c r="BC67" s="100">
        <f t="shared" si="8"/>
        <v>6.8748404816834947</v>
      </c>
      <c r="BD67" s="100">
        <f t="shared" si="8"/>
        <v>6.8895862166918089</v>
      </c>
      <c r="BE67" s="100">
        <f t="shared" si="8"/>
        <v>6.9210070846578846</v>
      </c>
      <c r="BF67" s="100">
        <f t="shared" si="8"/>
        <v>6.9614505363455734</v>
      </c>
      <c r="BG67" s="100">
        <f t="shared" si="8"/>
        <v>6.9933942980525989</v>
      </c>
      <c r="BH67" s="100">
        <f t="shared" si="4"/>
        <v>7.0120855641347131</v>
      </c>
      <c r="BI67" s="100">
        <f t="shared" si="4"/>
        <v>7.053404206830483</v>
      </c>
      <c r="BJ67" s="100">
        <f t="shared" si="4"/>
        <v>7.0315150847778263</v>
      </c>
      <c r="BK67" s="100">
        <f t="shared" si="4"/>
        <v>7.0364914428523369</v>
      </c>
      <c r="BL67" s="100">
        <f t="shared" si="6"/>
        <v>7.0691051253684822</v>
      </c>
      <c r="BM67" s="100">
        <f t="shared" si="6"/>
        <v>7.0990844782137019</v>
      </c>
      <c r="BN67" s="100">
        <f t="shared" si="6"/>
        <v>7.1127291570047575</v>
      </c>
      <c r="BO67" s="100">
        <f t="shared" si="6"/>
        <v>7.114638545490112</v>
      </c>
      <c r="BP67" s="100">
        <f t="shared" si="6"/>
        <v>7.1013686756444558</v>
      </c>
      <c r="BQ67" s="100">
        <f t="shared" si="6"/>
        <v>7.1262006109276204</v>
      </c>
    </row>
    <row r="68" spans="1:69" x14ac:dyDescent="0.25">
      <c r="A68" s="1" t="s">
        <v>709</v>
      </c>
      <c r="B68" s="1">
        <v>564.096</v>
      </c>
      <c r="C68" s="1">
        <v>601.07600000000002</v>
      </c>
      <c r="D68" s="1">
        <v>651.49900000000002</v>
      </c>
      <c r="E68" s="1">
        <v>640.73599999999999</v>
      </c>
      <c r="F68" s="1">
        <v>685.57</v>
      </c>
      <c r="G68" s="1">
        <v>722.75300000000004</v>
      </c>
      <c r="H68" s="1">
        <v>714.93799999999999</v>
      </c>
      <c r="I68" s="1">
        <v>759.43499999999995</v>
      </c>
      <c r="J68" s="1">
        <v>785.73099999999999</v>
      </c>
      <c r="K68" s="1">
        <v>823.54</v>
      </c>
      <c r="L68" s="1">
        <v>875.38800000000003</v>
      </c>
      <c r="M68" s="1">
        <v>951.2</v>
      </c>
      <c r="N68" s="99">
        <v>982.72</v>
      </c>
      <c r="O68" s="99">
        <v>1008.12</v>
      </c>
      <c r="P68" s="99">
        <v>1038.71</v>
      </c>
      <c r="Q68" s="99">
        <v>1081.0119999999999</v>
      </c>
      <c r="R68" s="99">
        <v>1119.5820000000001</v>
      </c>
      <c r="S68" s="99">
        <v>1183.5889999999999</v>
      </c>
      <c r="T68" s="99">
        <v>933.02</v>
      </c>
      <c r="U68" s="99">
        <v>1079.1780000000001</v>
      </c>
      <c r="V68" s="99">
        <v>1052.732</v>
      </c>
      <c r="W68" s="99">
        <v>1076.259</v>
      </c>
      <c r="X68" s="99">
        <v>1058.3530000000001</v>
      </c>
      <c r="Y68" s="99">
        <v>1061.8879999999999</v>
      </c>
      <c r="Z68" s="99">
        <v>1096.846</v>
      </c>
      <c r="AA68" s="99">
        <v>1154.913</v>
      </c>
      <c r="AB68" s="99">
        <v>1191.7860000000001</v>
      </c>
      <c r="AC68" s="99">
        <v>1235.7570000000001</v>
      </c>
      <c r="AD68" s="99">
        <v>1272.4870000000001</v>
      </c>
      <c r="AE68" s="99">
        <v>1295.6189999999999</v>
      </c>
      <c r="AF68" s="99">
        <v>1338.44</v>
      </c>
      <c r="AG68" s="99">
        <v>1459.2840000000001</v>
      </c>
      <c r="AH68" s="99">
        <v>1426.953</v>
      </c>
      <c r="AI68" s="99">
        <v>1429.559</v>
      </c>
      <c r="AJ68" s="99">
        <v>1456.796</v>
      </c>
      <c r="AK68" s="99">
        <v>1507.645</v>
      </c>
      <c r="AL68" s="99">
        <v>1559.9780000000001</v>
      </c>
      <c r="AM68" s="99">
        <v>1623.61</v>
      </c>
      <c r="AN68" s="99">
        <v>1700.825</v>
      </c>
      <c r="AO68" s="99">
        <v>1783.5350000000001</v>
      </c>
      <c r="AP68" s="99">
        <v>1869.096</v>
      </c>
      <c r="AQ68" s="99">
        <v>1958.3240000000001</v>
      </c>
      <c r="AR68" s="98">
        <f t="shared" si="3"/>
        <v>66</v>
      </c>
      <c r="AS68" s="100">
        <f t="shared" si="10"/>
        <v>6.8903242372524574</v>
      </c>
      <c r="AT68" s="100">
        <f t="shared" si="9"/>
        <v>6.9158424891647563</v>
      </c>
      <c r="AU68" s="100">
        <f t="shared" si="9"/>
        <v>6.9457348376063113</v>
      </c>
      <c r="AV68" s="100">
        <f t="shared" si="8"/>
        <v>6.9856529184101568</v>
      </c>
      <c r="AW68" s="100">
        <f t="shared" si="8"/>
        <v>7.020710680341641</v>
      </c>
      <c r="AX68" s="100">
        <f t="shared" si="8"/>
        <v>7.0763066268025705</v>
      </c>
      <c r="AY68" s="100">
        <f t="shared" si="8"/>
        <v>6.8384266368448152</v>
      </c>
      <c r="AZ68" s="100">
        <f t="shared" si="8"/>
        <v>6.9839549192150407</v>
      </c>
      <c r="BA68" s="100">
        <f t="shared" si="8"/>
        <v>6.9591439688193972</v>
      </c>
      <c r="BB68" s="100">
        <f t="shared" si="8"/>
        <v>6.9812464180763145</v>
      </c>
      <c r="BC68" s="100">
        <f t="shared" si="8"/>
        <v>6.9644692051631916</v>
      </c>
      <c r="BD68" s="100">
        <f t="shared" si="8"/>
        <v>6.9678037348468429</v>
      </c>
      <c r="BE68" s="100">
        <f t="shared" si="8"/>
        <v>7.0001940675582821</v>
      </c>
      <c r="BF68" s="100">
        <f t="shared" si="8"/>
        <v>7.0517802954435238</v>
      </c>
      <c r="BG68" s="100">
        <f t="shared" si="8"/>
        <v>7.0832083013064775</v>
      </c>
      <c r="BH68" s="100">
        <f t="shared" si="4"/>
        <v>7.1194390167471937</v>
      </c>
      <c r="BI68" s="100">
        <f t="shared" si="4"/>
        <v>7.1487285322624734</v>
      </c>
      <c r="BJ68" s="100">
        <f t="shared" si="4"/>
        <v>7.166743852209712</v>
      </c>
      <c r="BK68" s="100">
        <f t="shared" si="4"/>
        <v>7.1992600356575842</v>
      </c>
      <c r="BL68" s="100">
        <f t="shared" si="6"/>
        <v>7.2857011834526944</v>
      </c>
      <c r="BM68" s="100">
        <f t="shared" si="6"/>
        <v>7.263296680704574</v>
      </c>
      <c r="BN68" s="100">
        <f t="shared" si="6"/>
        <v>7.2651212840830901</v>
      </c>
      <c r="BO68" s="100">
        <f t="shared" si="6"/>
        <v>7.2839947826655322</v>
      </c>
      <c r="BP68" s="100">
        <f t="shared" si="6"/>
        <v>7.3183041097137655</v>
      </c>
      <c r="BQ68" s="100">
        <f t="shared" si="6"/>
        <v>7.3524269975800385</v>
      </c>
    </row>
    <row r="69" spans="1:69" x14ac:dyDescent="0.25">
      <c r="A69" s="1" t="s">
        <v>710</v>
      </c>
      <c r="B69" s="1">
        <v>1689.865</v>
      </c>
      <c r="C69" s="1">
        <v>1836.9290000000001</v>
      </c>
      <c r="D69" s="1">
        <v>1738.088</v>
      </c>
      <c r="E69" s="1">
        <v>1699.905</v>
      </c>
      <c r="F69" s="1">
        <v>1797.796</v>
      </c>
      <c r="G69" s="1">
        <v>1862.11</v>
      </c>
      <c r="H69" s="1">
        <v>1895.203</v>
      </c>
      <c r="I69" s="1">
        <v>1941.039</v>
      </c>
      <c r="J69" s="1">
        <v>1888.836</v>
      </c>
      <c r="K69" s="1">
        <v>1888.384</v>
      </c>
      <c r="L69" s="1">
        <v>1915.116</v>
      </c>
      <c r="M69" s="1">
        <v>2103.9479999999999</v>
      </c>
      <c r="N69" s="99">
        <v>2318.8560000000002</v>
      </c>
      <c r="O69" s="99">
        <v>2561.59</v>
      </c>
      <c r="P69" s="99">
        <v>2826.223</v>
      </c>
      <c r="Q69" s="99">
        <v>3014.3339999999998</v>
      </c>
      <c r="R69" s="99">
        <v>3299.9140000000002</v>
      </c>
      <c r="S69" s="99">
        <v>3544.5729999999999</v>
      </c>
      <c r="T69" s="99">
        <v>3507.5360000000001</v>
      </c>
      <c r="U69" s="99">
        <v>3652.6689999999999</v>
      </c>
      <c r="V69" s="99">
        <v>3675.5830000000001</v>
      </c>
      <c r="W69" s="99">
        <v>3839.154</v>
      </c>
      <c r="X69" s="99">
        <v>3942.9</v>
      </c>
      <c r="Y69" s="99">
        <v>3995.2979999999998</v>
      </c>
      <c r="Z69" s="99">
        <v>4175.0839999999998</v>
      </c>
      <c r="AA69" s="99">
        <v>4225.7120000000004</v>
      </c>
      <c r="AB69" s="99">
        <v>4566.5540000000001</v>
      </c>
      <c r="AC69" s="99">
        <v>5003.7340000000004</v>
      </c>
      <c r="AD69" s="99">
        <v>5188.8239999999996</v>
      </c>
      <c r="AE69" s="99">
        <v>5380.1549999999997</v>
      </c>
      <c r="AF69" s="99">
        <v>5668.8249999999998</v>
      </c>
      <c r="AG69" s="99">
        <v>6076.2219999999998</v>
      </c>
      <c r="AH69" s="99">
        <v>6469.0889999999999</v>
      </c>
      <c r="AI69" s="99">
        <v>6890.57</v>
      </c>
      <c r="AJ69" s="99">
        <v>7244.22</v>
      </c>
      <c r="AK69" s="99">
        <v>7508.6959999999999</v>
      </c>
      <c r="AL69" s="99">
        <v>7817.3149999999996</v>
      </c>
      <c r="AM69" s="99">
        <v>8174.4309999999996</v>
      </c>
      <c r="AN69" s="99">
        <v>8626.0930000000008</v>
      </c>
      <c r="AO69" s="99">
        <v>9101.8909999999996</v>
      </c>
      <c r="AP69" s="99">
        <v>9574.2360000000008</v>
      </c>
      <c r="AQ69" s="99">
        <v>10060.478999999999</v>
      </c>
      <c r="AR69" s="98">
        <f t="shared" ref="AR69:AR132" si="11">AR68+1</f>
        <v>67</v>
      </c>
      <c r="AS69" s="100">
        <f t="shared" si="10"/>
        <v>7.7488292395965939</v>
      </c>
      <c r="AT69" s="100">
        <f t="shared" si="9"/>
        <v>7.8483834384247118</v>
      </c>
      <c r="AU69" s="100">
        <f t="shared" si="9"/>
        <v>7.9466964702515446</v>
      </c>
      <c r="AV69" s="100">
        <f t="shared" si="8"/>
        <v>8.0111341892378878</v>
      </c>
      <c r="AW69" s="100">
        <f t="shared" si="8"/>
        <v>8.1016516865089283</v>
      </c>
      <c r="AX69" s="100">
        <f t="shared" si="8"/>
        <v>8.1731729803714668</v>
      </c>
      <c r="AY69" s="100">
        <f t="shared" si="8"/>
        <v>8.1626690756445424</v>
      </c>
      <c r="AZ69" s="100">
        <f t="shared" si="8"/>
        <v>8.2032134122327491</v>
      </c>
      <c r="BA69" s="100">
        <f t="shared" si="8"/>
        <v>8.2094670385208115</v>
      </c>
      <c r="BB69" s="100">
        <f t="shared" si="8"/>
        <v>8.2530073088094085</v>
      </c>
      <c r="BC69" s="100">
        <f t="shared" si="8"/>
        <v>8.2796717721560729</v>
      </c>
      <c r="BD69" s="100">
        <f t="shared" si="8"/>
        <v>8.2928734486599893</v>
      </c>
      <c r="BE69" s="100">
        <f t="shared" si="8"/>
        <v>8.3368897568430356</v>
      </c>
      <c r="BF69" s="100">
        <f t="shared" si="8"/>
        <v>8.3489430463033134</v>
      </c>
      <c r="BG69" s="100">
        <f t="shared" si="8"/>
        <v>8.4265141513109132</v>
      </c>
      <c r="BH69" s="100">
        <f t="shared" si="4"/>
        <v>8.5179397126998726</v>
      </c>
      <c r="BI69" s="100">
        <f t="shared" si="4"/>
        <v>8.5542623608892576</v>
      </c>
      <c r="BJ69" s="100">
        <f t="shared" si="4"/>
        <v>8.5904724631497409</v>
      </c>
      <c r="BK69" s="100">
        <f t="shared" si="4"/>
        <v>8.6427371442059151</v>
      </c>
      <c r="BL69" s="100">
        <f t="shared" si="6"/>
        <v>8.7121384002437203</v>
      </c>
      <c r="BM69" s="100">
        <f t="shared" si="6"/>
        <v>8.774790573871746</v>
      </c>
      <c r="BN69" s="100">
        <f t="shared" si="6"/>
        <v>8.8379090891780461</v>
      </c>
      <c r="BO69" s="100">
        <f t="shared" si="6"/>
        <v>8.8879591885034941</v>
      </c>
      <c r="BP69" s="100">
        <f t="shared" si="6"/>
        <v>8.9238170945287223</v>
      </c>
      <c r="BQ69" s="100">
        <f t="shared" si="6"/>
        <v>8.9640964241974856</v>
      </c>
    </row>
    <row r="70" spans="1:69" x14ac:dyDescent="0.25">
      <c r="A70" s="1" t="s">
        <v>711</v>
      </c>
      <c r="B70" s="1">
        <v>1077.0429999999999</v>
      </c>
      <c r="C70" s="1">
        <v>1168.915</v>
      </c>
      <c r="D70" s="1">
        <v>1185.4490000000001</v>
      </c>
      <c r="E70" s="1">
        <v>1192.329</v>
      </c>
      <c r="F70" s="1">
        <v>1215.2360000000001</v>
      </c>
      <c r="G70" s="1">
        <v>1241.2280000000001</v>
      </c>
      <c r="H70" s="1">
        <v>1247.193</v>
      </c>
      <c r="I70" s="1">
        <v>1250.8989999999999</v>
      </c>
      <c r="J70" s="1">
        <v>1286.645</v>
      </c>
      <c r="K70" s="1">
        <v>1295.1780000000001</v>
      </c>
      <c r="L70" s="1">
        <v>1310.2339999999999</v>
      </c>
      <c r="M70" s="1">
        <v>1345.9749999999999</v>
      </c>
      <c r="N70" s="99">
        <v>1319.835</v>
      </c>
      <c r="O70" s="99">
        <v>1258.7919999999999</v>
      </c>
      <c r="P70" s="99">
        <v>1112.348</v>
      </c>
      <c r="Q70" s="99">
        <v>1224.431</v>
      </c>
      <c r="R70" s="99">
        <v>1274.6320000000001</v>
      </c>
      <c r="S70" s="99">
        <v>1307.557</v>
      </c>
      <c r="T70" s="99">
        <v>1326.7049999999999</v>
      </c>
      <c r="U70" s="99">
        <v>1359.481</v>
      </c>
      <c r="V70" s="99">
        <v>1378.723</v>
      </c>
      <c r="W70" s="99">
        <v>1372.3019999999999</v>
      </c>
      <c r="X70" s="99">
        <v>1367.527</v>
      </c>
      <c r="Y70" s="99">
        <v>1377.7260000000001</v>
      </c>
      <c r="Z70" s="99">
        <v>1344.4739999999999</v>
      </c>
      <c r="AA70" s="99">
        <v>1390.816</v>
      </c>
      <c r="AB70" s="99">
        <v>1443.0509999999999</v>
      </c>
      <c r="AC70" s="99">
        <v>1507.27</v>
      </c>
      <c r="AD70" s="99">
        <v>1526.173</v>
      </c>
      <c r="AE70" s="99">
        <v>1561.365</v>
      </c>
      <c r="AF70" s="99">
        <v>1471.597</v>
      </c>
      <c r="AG70" s="99">
        <v>1562.287</v>
      </c>
      <c r="AH70" s="99">
        <v>1614.06</v>
      </c>
      <c r="AI70" s="99">
        <v>1686.7739999999999</v>
      </c>
      <c r="AJ70" s="99">
        <v>1738.134</v>
      </c>
      <c r="AK70" s="99">
        <v>1750.098</v>
      </c>
      <c r="AL70" s="99">
        <v>1784.194</v>
      </c>
      <c r="AM70" s="99">
        <v>1844.652</v>
      </c>
      <c r="AN70" s="99">
        <v>1924.6189999999999</v>
      </c>
      <c r="AO70" s="99">
        <v>2010.9939999999999</v>
      </c>
      <c r="AP70" s="99">
        <v>2100.3989999999999</v>
      </c>
      <c r="AQ70" s="99">
        <v>2193.7510000000002</v>
      </c>
      <c r="AR70" s="98">
        <f t="shared" si="11"/>
        <v>68</v>
      </c>
      <c r="AS70" s="100">
        <f t="shared" si="10"/>
        <v>7.1852620077672658</v>
      </c>
      <c r="AT70" s="100">
        <f t="shared" si="9"/>
        <v>7.1379078099110798</v>
      </c>
      <c r="AU70" s="100">
        <f t="shared" si="9"/>
        <v>7.0142283754922907</v>
      </c>
      <c r="AV70" s="100">
        <f t="shared" si="8"/>
        <v>7.1102315252741075</v>
      </c>
      <c r="AW70" s="100">
        <f t="shared" si="8"/>
        <v>7.1504127884806268</v>
      </c>
      <c r="AX70" s="100">
        <f t="shared" si="8"/>
        <v>7.1759157896351304</v>
      </c>
      <c r="AY70" s="100">
        <f t="shared" si="8"/>
        <v>7.1904537036652982</v>
      </c>
      <c r="AZ70" s="100">
        <f t="shared" si="8"/>
        <v>7.214858288248494</v>
      </c>
      <c r="BA70" s="100">
        <f t="shared" si="8"/>
        <v>7.2289129874203883</v>
      </c>
      <c r="BB70" s="100">
        <f t="shared" si="8"/>
        <v>7.2242449006817981</v>
      </c>
      <c r="BC70" s="100">
        <f t="shared" si="8"/>
        <v>7.2207592781597256</v>
      </c>
      <c r="BD70" s="100">
        <f t="shared" si="8"/>
        <v>7.2281895929055775</v>
      </c>
      <c r="BE70" s="100">
        <f t="shared" si="8"/>
        <v>7.2037581374780544</v>
      </c>
      <c r="BF70" s="100">
        <f t="shared" si="8"/>
        <v>7.2376459042377954</v>
      </c>
      <c r="BG70" s="100">
        <f t="shared" si="8"/>
        <v>7.2745149011846637</v>
      </c>
      <c r="BH70" s="100">
        <f t="shared" si="4"/>
        <v>7.3180553464803522</v>
      </c>
      <c r="BI70" s="100">
        <f t="shared" si="4"/>
        <v>7.3305185737017968</v>
      </c>
      <c r="BJ70" s="100">
        <f t="shared" si="4"/>
        <v>7.3533157176542439</v>
      </c>
      <c r="BK70" s="100">
        <f t="shared" si="4"/>
        <v>7.2941034846310968</v>
      </c>
      <c r="BL70" s="100">
        <f t="shared" si="6"/>
        <v>7.3539060523181412</v>
      </c>
      <c r="BM70" s="100">
        <f t="shared" si="6"/>
        <v>7.386508022860121</v>
      </c>
      <c r="BN70" s="100">
        <f t="shared" si="6"/>
        <v>7.4305731079523305</v>
      </c>
      <c r="BO70" s="100">
        <f t="shared" si="6"/>
        <v>7.4605674029683513</v>
      </c>
      <c r="BP70" s="100">
        <f t="shared" si="6"/>
        <v>7.467427065349618</v>
      </c>
      <c r="BQ70" s="100">
        <f t="shared" si="6"/>
        <v>7.4867220516223307</v>
      </c>
    </row>
    <row r="71" spans="1:69" x14ac:dyDescent="0.25">
      <c r="A71" s="1" t="s">
        <v>712</v>
      </c>
      <c r="B71" s="1">
        <v>1440.9359999999999</v>
      </c>
      <c r="C71" s="1">
        <v>1565.288</v>
      </c>
      <c r="D71" s="1">
        <v>1589.989</v>
      </c>
      <c r="E71" s="1">
        <v>1588.23</v>
      </c>
      <c r="F71" s="1">
        <v>1664.4559999999999</v>
      </c>
      <c r="G71" s="1">
        <v>1735.837</v>
      </c>
      <c r="H71" s="1">
        <v>1731.68</v>
      </c>
      <c r="I71" s="1">
        <v>1828.1310000000001</v>
      </c>
      <c r="J71" s="1">
        <v>1921.6859999999999</v>
      </c>
      <c r="K71" s="1">
        <v>2024.077</v>
      </c>
      <c r="L71" s="1">
        <v>2041.749</v>
      </c>
      <c r="M71" s="1">
        <v>2118.6550000000002</v>
      </c>
      <c r="N71" s="99">
        <v>2227.3780000000002</v>
      </c>
      <c r="O71" s="99">
        <v>2359.1579999999999</v>
      </c>
      <c r="P71" s="99">
        <v>2318.1210000000001</v>
      </c>
      <c r="Q71" s="99">
        <v>2403.6660000000002</v>
      </c>
      <c r="R71" s="99">
        <v>2476.7829999999999</v>
      </c>
      <c r="S71" s="99">
        <v>2586.6570000000002</v>
      </c>
      <c r="T71" s="99">
        <v>2633.2579999999998</v>
      </c>
      <c r="U71" s="99">
        <v>2568.395</v>
      </c>
      <c r="V71" s="99">
        <v>2760.4270000000001</v>
      </c>
      <c r="W71" s="99">
        <v>2841.232</v>
      </c>
      <c r="X71" s="99">
        <v>2932.8989999999999</v>
      </c>
      <c r="Y71" s="99">
        <v>3064.9479999999999</v>
      </c>
      <c r="Z71" s="99">
        <v>3279.0790000000002</v>
      </c>
      <c r="AA71" s="99">
        <v>3518.4079999999999</v>
      </c>
      <c r="AB71" s="99">
        <v>3788.558</v>
      </c>
      <c r="AC71" s="99">
        <v>4048.9229999999998</v>
      </c>
      <c r="AD71" s="99">
        <v>4218.4769999999999</v>
      </c>
      <c r="AE71" s="99">
        <v>4065.2629999999999</v>
      </c>
      <c r="AF71" s="99">
        <v>4183.7</v>
      </c>
      <c r="AG71" s="99">
        <v>4345.2079999999996</v>
      </c>
      <c r="AH71" s="99">
        <v>4515.5320000000002</v>
      </c>
      <c r="AI71" s="99">
        <v>4622.6289999999999</v>
      </c>
      <c r="AJ71" s="99">
        <v>4746.3779999999997</v>
      </c>
      <c r="AK71" s="99">
        <v>4868.5519999999997</v>
      </c>
      <c r="AL71" s="99">
        <v>4986.28</v>
      </c>
      <c r="AM71" s="99">
        <v>5136.9970000000003</v>
      </c>
      <c r="AN71" s="99">
        <v>5331.6660000000002</v>
      </c>
      <c r="AO71" s="99">
        <v>5550.2169999999996</v>
      </c>
      <c r="AP71" s="99">
        <v>5774.1080000000002</v>
      </c>
      <c r="AQ71" s="99">
        <v>6005.65</v>
      </c>
      <c r="AR71" s="98">
        <f t="shared" si="11"/>
        <v>69</v>
      </c>
      <c r="AS71" s="100">
        <f t="shared" si="10"/>
        <v>7.7085803879236012</v>
      </c>
      <c r="AT71" s="100">
        <f t="shared" si="9"/>
        <v>7.7660600546976335</v>
      </c>
      <c r="AU71" s="100">
        <f t="shared" si="9"/>
        <v>7.7485122227098779</v>
      </c>
      <c r="AV71" s="100">
        <f t="shared" si="8"/>
        <v>7.7847503508945692</v>
      </c>
      <c r="AW71" s="100">
        <f t="shared" si="8"/>
        <v>7.8147158196767625</v>
      </c>
      <c r="AX71" s="100">
        <f t="shared" si="8"/>
        <v>7.8581215873887693</v>
      </c>
      <c r="AY71" s="100">
        <f t="shared" si="8"/>
        <v>7.8759771417828617</v>
      </c>
      <c r="AZ71" s="100">
        <f t="shared" si="8"/>
        <v>7.8510364691807304</v>
      </c>
      <c r="BA71" s="100">
        <f t="shared" si="8"/>
        <v>7.9231406568897427</v>
      </c>
      <c r="BB71" s="100">
        <f t="shared" si="8"/>
        <v>7.9519930399069141</v>
      </c>
      <c r="BC71" s="100">
        <f t="shared" si="8"/>
        <v>7.9837466326531947</v>
      </c>
      <c r="BD71" s="100">
        <f t="shared" si="8"/>
        <v>8.0277858824841406</v>
      </c>
      <c r="BE71" s="100">
        <f t="shared" si="8"/>
        <v>8.0953178692656156</v>
      </c>
      <c r="BF71" s="100">
        <f t="shared" si="8"/>
        <v>8.1657638935587116</v>
      </c>
      <c r="BG71" s="100">
        <f t="shared" si="8"/>
        <v>8.2397407507434828</v>
      </c>
      <c r="BH71" s="100">
        <f t="shared" si="4"/>
        <v>8.3062061988100897</v>
      </c>
      <c r="BI71" s="100">
        <f t="shared" si="4"/>
        <v>8.347229441415875</v>
      </c>
      <c r="BJ71" s="100">
        <f t="shared" si="4"/>
        <v>8.3102337185360309</v>
      </c>
      <c r="BK71" s="100">
        <f t="shared" si="4"/>
        <v>8.3389513014532266</v>
      </c>
      <c r="BL71" s="100">
        <f t="shared" si="6"/>
        <v>8.3768289076699318</v>
      </c>
      <c r="BM71" s="100">
        <f t="shared" si="6"/>
        <v>8.4152782883671051</v>
      </c>
      <c r="BN71" s="100">
        <f t="shared" si="6"/>
        <v>8.438718869848632</v>
      </c>
      <c r="BO71" s="100">
        <f t="shared" si="6"/>
        <v>8.4651370798418331</v>
      </c>
      <c r="BP71" s="100">
        <f t="shared" si="6"/>
        <v>8.4905518412696477</v>
      </c>
      <c r="BQ71" s="100">
        <f t="shared" si="6"/>
        <v>8.5144454197470179</v>
      </c>
    </row>
    <row r="72" spans="1:69" x14ac:dyDescent="0.25">
      <c r="A72" s="1" t="s">
        <v>713</v>
      </c>
      <c r="B72" s="1">
        <v>6771.0420000000004</v>
      </c>
      <c r="C72" s="1">
        <v>7896.55</v>
      </c>
      <c r="D72" s="1">
        <v>8497.3379999999997</v>
      </c>
      <c r="E72" s="1">
        <v>9206.5069999999996</v>
      </c>
      <c r="F72" s="1">
        <v>10330.566000000001</v>
      </c>
      <c r="G72" s="1">
        <v>10601.7</v>
      </c>
      <c r="H72" s="1">
        <v>11875.398999999999</v>
      </c>
      <c r="I72" s="1">
        <v>13731.887000000001</v>
      </c>
      <c r="J72" s="1">
        <v>15220.271000000001</v>
      </c>
      <c r="K72" s="1">
        <v>16017.152</v>
      </c>
      <c r="L72" s="1">
        <v>17169.34</v>
      </c>
      <c r="M72" s="1">
        <v>18548.267</v>
      </c>
      <c r="N72" s="99">
        <v>19906.451000000001</v>
      </c>
      <c r="O72" s="99">
        <v>21245.405999999999</v>
      </c>
      <c r="P72" s="99">
        <v>22551.204000000002</v>
      </c>
      <c r="Q72" s="99">
        <v>23001.534</v>
      </c>
      <c r="R72" s="99">
        <v>23843.371999999999</v>
      </c>
      <c r="S72" s="99">
        <v>25292.428</v>
      </c>
      <c r="T72" s="99">
        <v>23819.05</v>
      </c>
      <c r="U72" s="99">
        <v>24587.350999999999</v>
      </c>
      <c r="V72" s="99">
        <v>26775.789000000001</v>
      </c>
      <c r="W72" s="99">
        <v>27462.681</v>
      </c>
      <c r="X72" s="99">
        <v>28365.197</v>
      </c>
      <c r="Y72" s="99">
        <v>29645.744999999999</v>
      </c>
      <c r="Z72" s="99">
        <v>32947.913999999997</v>
      </c>
      <c r="AA72" s="99">
        <v>36306.326000000001</v>
      </c>
      <c r="AB72" s="99">
        <v>39667.89</v>
      </c>
      <c r="AC72" s="99">
        <v>43143.044000000002</v>
      </c>
      <c r="AD72" s="99">
        <v>44760.902999999998</v>
      </c>
      <c r="AE72" s="99">
        <v>43787.41</v>
      </c>
      <c r="AF72" s="99">
        <v>46948.260999999999</v>
      </c>
      <c r="AG72" s="99">
        <v>49798.642999999996</v>
      </c>
      <c r="AH72" s="99">
        <v>51107.646000000001</v>
      </c>
      <c r="AI72" s="99">
        <v>53219.237000000001</v>
      </c>
      <c r="AJ72" s="99">
        <v>55183.044000000002</v>
      </c>
      <c r="AK72" s="99">
        <v>56700.766000000003</v>
      </c>
      <c r="AL72" s="99">
        <v>58128.02</v>
      </c>
      <c r="AM72" s="99">
        <v>59997.991000000002</v>
      </c>
      <c r="AN72" s="99">
        <v>62446.557000000001</v>
      </c>
      <c r="AO72" s="99">
        <v>65151.158000000003</v>
      </c>
      <c r="AP72" s="99">
        <v>68069.607999999906</v>
      </c>
      <c r="AQ72" s="99">
        <v>71202.221000000005</v>
      </c>
      <c r="AR72" s="98">
        <f t="shared" si="11"/>
        <v>70</v>
      </c>
      <c r="AS72" s="100">
        <f t="shared" si="10"/>
        <v>9.8987991290348365</v>
      </c>
      <c r="AT72" s="100">
        <f t="shared" si="9"/>
        <v>9.963895962745223</v>
      </c>
      <c r="AU72" s="100">
        <f t="shared" si="9"/>
        <v>10.023543735966696</v>
      </c>
      <c r="AV72" s="100">
        <f t="shared" si="8"/>
        <v>10.043316188339405</v>
      </c>
      <c r="AW72" s="100">
        <f t="shared" si="8"/>
        <v>10.079261554130195</v>
      </c>
      <c r="AX72" s="100">
        <f t="shared" si="8"/>
        <v>10.13826034138231</v>
      </c>
      <c r="AY72" s="100">
        <f t="shared" si="8"/>
        <v>10.078240959662244</v>
      </c>
      <c r="AZ72" s="100">
        <f t="shared" si="8"/>
        <v>10.10998740268912</v>
      </c>
      <c r="BA72" s="100">
        <f t="shared" si="8"/>
        <v>10.195253362668897</v>
      </c>
      <c r="BB72" s="100">
        <f t="shared" si="8"/>
        <v>10.22058330747679</v>
      </c>
      <c r="BC72" s="100">
        <f t="shared" si="8"/>
        <v>10.252918214915468</v>
      </c>
      <c r="BD72" s="100">
        <f t="shared" si="8"/>
        <v>10.29707388653914</v>
      </c>
      <c r="BE72" s="100">
        <f t="shared" si="8"/>
        <v>10.402683229884126</v>
      </c>
      <c r="BF72" s="100">
        <f t="shared" si="8"/>
        <v>10.499747275042147</v>
      </c>
      <c r="BG72" s="100">
        <f t="shared" si="8"/>
        <v>10.588297323286138</v>
      </c>
      <c r="BH72" s="100">
        <f t="shared" si="4"/>
        <v>10.672276478418143</v>
      </c>
      <c r="BI72" s="100">
        <f t="shared" si="4"/>
        <v>10.709090336485099</v>
      </c>
      <c r="BJ72" s="100">
        <f t="shared" si="4"/>
        <v>10.687101612122529</v>
      </c>
      <c r="BK72" s="100">
        <f t="shared" si="4"/>
        <v>10.756801444546813</v>
      </c>
      <c r="BL72" s="100">
        <f t="shared" si="6"/>
        <v>10.8157430136455</v>
      </c>
      <c r="BM72" s="100">
        <f t="shared" si="6"/>
        <v>10.841689393178655</v>
      </c>
      <c r="BN72" s="100">
        <f t="shared" si="6"/>
        <v>10.882175207713388</v>
      </c>
      <c r="BO72" s="100">
        <f t="shared" si="6"/>
        <v>10.918411011164574</v>
      </c>
      <c r="BP72" s="100">
        <f t="shared" si="6"/>
        <v>10.945542999324765</v>
      </c>
      <c r="BQ72" s="100">
        <f t="shared" si="6"/>
        <v>10.970403098529188</v>
      </c>
    </row>
    <row r="73" spans="1:69" x14ac:dyDescent="0.25">
      <c r="A73" s="1" t="s">
        <v>714</v>
      </c>
      <c r="B73" s="1">
        <v>6305.7439999999997</v>
      </c>
      <c r="C73" s="1">
        <v>7094.8090000000002</v>
      </c>
      <c r="D73" s="1">
        <v>7756.8720000000003</v>
      </c>
      <c r="E73" s="1">
        <v>8139.067</v>
      </c>
      <c r="F73" s="1">
        <v>8677.3719999999994</v>
      </c>
      <c r="G73" s="1">
        <v>8967.4809999999998</v>
      </c>
      <c r="H73" s="1">
        <v>9322.9519999999902</v>
      </c>
      <c r="I73" s="1">
        <v>9996.1710000000003</v>
      </c>
      <c r="J73" s="1">
        <v>10383.896000000001</v>
      </c>
      <c r="K73" s="1">
        <v>10911.637000000001</v>
      </c>
      <c r="L73" s="1">
        <v>10968.383</v>
      </c>
      <c r="M73" s="1">
        <v>9987.2900000000009</v>
      </c>
      <c r="N73" s="99">
        <v>9901.4989999999998</v>
      </c>
      <c r="O73" s="99">
        <v>10087.022999999999</v>
      </c>
      <c r="P73" s="99">
        <v>10620.718999999999</v>
      </c>
      <c r="Q73" s="99">
        <v>11132.055</v>
      </c>
      <c r="R73" s="99">
        <v>11357.705</v>
      </c>
      <c r="S73" s="99">
        <v>11971.029</v>
      </c>
      <c r="T73" s="99">
        <v>12636.112999999999</v>
      </c>
      <c r="U73" s="99">
        <v>13280.587</v>
      </c>
      <c r="V73" s="99">
        <v>14199.891</v>
      </c>
      <c r="W73" s="99">
        <v>15115.073</v>
      </c>
      <c r="X73" s="99">
        <v>16074.195</v>
      </c>
      <c r="Y73" s="99">
        <v>17080.300999999999</v>
      </c>
      <c r="Z73" s="99">
        <v>18462.071</v>
      </c>
      <c r="AA73" s="99">
        <v>19923.287</v>
      </c>
      <c r="AB73" s="99">
        <v>21361.554</v>
      </c>
      <c r="AC73" s="99">
        <v>22047.421999999999</v>
      </c>
      <c r="AD73" s="99">
        <v>22715.987000000001</v>
      </c>
      <c r="AE73" s="99">
        <v>21417.07</v>
      </c>
      <c r="AF73" s="99">
        <v>21876.932000000001</v>
      </c>
      <c r="AG73" s="99">
        <v>22784.669000000002</v>
      </c>
      <c r="AH73" s="99">
        <v>22936.521000000001</v>
      </c>
      <c r="AI73" s="99">
        <v>23806.059000000001</v>
      </c>
      <c r="AJ73" s="99">
        <v>25166.986000000001</v>
      </c>
      <c r="AK73" s="99">
        <v>26221.99</v>
      </c>
      <c r="AL73" s="99">
        <v>27145.744999999999</v>
      </c>
      <c r="AM73" s="99">
        <v>28254.757000000001</v>
      </c>
      <c r="AN73" s="99">
        <v>29585.011999999999</v>
      </c>
      <c r="AO73" s="99">
        <v>30949.975999999999</v>
      </c>
      <c r="AP73" s="99">
        <v>32325.978999999999</v>
      </c>
      <c r="AQ73" s="99">
        <v>33755.392999999996</v>
      </c>
      <c r="AR73" s="98">
        <f t="shared" si="11"/>
        <v>71</v>
      </c>
      <c r="AS73" s="100">
        <f t="shared" si="10"/>
        <v>9.2004414388021321</v>
      </c>
      <c r="AT73" s="100">
        <f t="shared" si="9"/>
        <v>9.2190050252148215</v>
      </c>
      <c r="AU73" s="100">
        <f t="shared" si="9"/>
        <v>9.270561994952434</v>
      </c>
      <c r="AV73" s="100">
        <f t="shared" si="8"/>
        <v>9.3175840633450377</v>
      </c>
      <c r="AW73" s="100">
        <f t="shared" si="8"/>
        <v>9.3376516472175268</v>
      </c>
      <c r="AX73" s="100">
        <f t="shared" si="8"/>
        <v>9.3902447597695282</v>
      </c>
      <c r="AY73" s="100">
        <f t="shared" si="8"/>
        <v>9.4443141045853771</v>
      </c>
      <c r="AZ73" s="100">
        <f t="shared" si="8"/>
        <v>9.4940586238607825</v>
      </c>
      <c r="BA73" s="100">
        <f t="shared" si="8"/>
        <v>9.5609895675035528</v>
      </c>
      <c r="BB73" s="100">
        <f t="shared" si="8"/>
        <v>9.6234477368413263</v>
      </c>
      <c r="BC73" s="100">
        <f t="shared" si="8"/>
        <v>9.6849704700913897</v>
      </c>
      <c r="BD73" s="100">
        <f t="shared" si="8"/>
        <v>9.7456810901380972</v>
      </c>
      <c r="BE73" s="100">
        <f t="shared" si="8"/>
        <v>9.8234736902798918</v>
      </c>
      <c r="BF73" s="100">
        <f t="shared" si="8"/>
        <v>9.8996445275660907</v>
      </c>
      <c r="BG73" s="100">
        <f t="shared" si="8"/>
        <v>9.9693480432367618</v>
      </c>
      <c r="BH73" s="100">
        <f t="shared" si="4"/>
        <v>10.000950957939999</v>
      </c>
      <c r="BI73" s="100">
        <f t="shared" si="4"/>
        <v>10.030824228713307</v>
      </c>
      <c r="BJ73" s="100">
        <f t="shared" si="4"/>
        <v>9.9719435465968491</v>
      </c>
      <c r="BK73" s="100">
        <f t="shared" si="4"/>
        <v>9.993188027325834</v>
      </c>
      <c r="BL73" s="100">
        <f t="shared" si="6"/>
        <v>10.033843176491301</v>
      </c>
      <c r="BM73" s="100">
        <f t="shared" si="6"/>
        <v>10.040485722687148</v>
      </c>
      <c r="BN73" s="100">
        <f t="shared" si="6"/>
        <v>10.077695407091552</v>
      </c>
      <c r="BO73" s="100">
        <f t="shared" ref="BO73:BQ136" si="12">LN(AJ73)</f>
        <v>10.133288335230226</v>
      </c>
      <c r="BP73" s="100">
        <f t="shared" si="12"/>
        <v>10.174353650700111</v>
      </c>
      <c r="BQ73" s="100">
        <f t="shared" si="12"/>
        <v>10.208975591164632</v>
      </c>
    </row>
    <row r="74" spans="1:69" x14ac:dyDescent="0.25">
      <c r="A74" s="1" t="s">
        <v>715</v>
      </c>
      <c r="B74" s="1">
        <v>10698.24</v>
      </c>
      <c r="C74" s="1">
        <v>12069.531000000001</v>
      </c>
      <c r="D74" s="1">
        <v>12933.540999999999</v>
      </c>
      <c r="E74" s="1">
        <v>12967.502</v>
      </c>
      <c r="F74" s="1">
        <v>13813.329</v>
      </c>
      <c r="G74" s="1">
        <v>14590.745000000001</v>
      </c>
      <c r="H74" s="1">
        <v>15713.962</v>
      </c>
      <c r="I74" s="1">
        <v>17352.23</v>
      </c>
      <c r="J74" s="1">
        <v>17696.807000000001</v>
      </c>
      <c r="K74" s="1">
        <v>18113.618999999999</v>
      </c>
      <c r="L74" s="1">
        <v>18863.521000000001</v>
      </c>
      <c r="M74" s="1">
        <v>19289.594000000001</v>
      </c>
      <c r="N74" s="99">
        <v>18780.312999999998</v>
      </c>
      <c r="O74" s="99">
        <v>19282.217000000001</v>
      </c>
      <c r="P74" s="99">
        <v>20197.134999999998</v>
      </c>
      <c r="Q74" s="99">
        <v>20494.428</v>
      </c>
      <c r="R74" s="99">
        <v>21787.055</v>
      </c>
      <c r="S74" s="99">
        <v>23007.034</v>
      </c>
      <c r="T74" s="99">
        <v>24543.745999999999</v>
      </c>
      <c r="U74" s="99">
        <v>25643.183000000001</v>
      </c>
      <c r="V74" s="99">
        <v>27137.045999999998</v>
      </c>
      <c r="W74" s="99">
        <v>28361.654999999999</v>
      </c>
      <c r="X74" s="99">
        <v>28603.151999999998</v>
      </c>
      <c r="Y74" s="99">
        <v>29776.339</v>
      </c>
      <c r="Z74" s="99">
        <v>32871.040999999997</v>
      </c>
      <c r="AA74" s="99">
        <v>35582.633999999998</v>
      </c>
      <c r="AB74" s="99">
        <v>37414.086000000003</v>
      </c>
      <c r="AC74" s="99">
        <v>40992.222000000002</v>
      </c>
      <c r="AD74" s="99">
        <v>41367.464999999997</v>
      </c>
      <c r="AE74" s="99">
        <v>39244.101000000002</v>
      </c>
      <c r="AF74" s="99">
        <v>38507.589</v>
      </c>
      <c r="AG74" s="99">
        <v>39980.415999999997</v>
      </c>
      <c r="AH74" s="99">
        <v>41079.474000000002</v>
      </c>
      <c r="AI74" s="99">
        <v>43272.4</v>
      </c>
      <c r="AJ74" s="99">
        <v>44317.476999999999</v>
      </c>
      <c r="AK74" s="99">
        <v>46096.993999999999</v>
      </c>
      <c r="AL74" s="99">
        <v>48042.389000000003</v>
      </c>
      <c r="AM74" s="99">
        <v>49723.731</v>
      </c>
      <c r="AN74" s="99">
        <v>51452.841</v>
      </c>
      <c r="AO74" s="99">
        <v>53445.402999999998</v>
      </c>
      <c r="AP74" s="99">
        <v>55439.667000000001</v>
      </c>
      <c r="AQ74" s="99">
        <v>57344.213000000003</v>
      </c>
      <c r="AR74" s="98">
        <f t="shared" si="11"/>
        <v>72</v>
      </c>
      <c r="AS74" s="100">
        <f t="shared" si="10"/>
        <v>9.8405644192900326</v>
      </c>
      <c r="AT74" s="100">
        <f t="shared" si="9"/>
        <v>9.8669385511802918</v>
      </c>
      <c r="AU74" s="100">
        <f t="shared" si="9"/>
        <v>9.9132960416470635</v>
      </c>
      <c r="AV74" s="100">
        <f t="shared" si="8"/>
        <v>9.9279083233028107</v>
      </c>
      <c r="AW74" s="100">
        <f t="shared" si="8"/>
        <v>9.9890712650643287</v>
      </c>
      <c r="AX74" s="100">
        <f t="shared" si="8"/>
        <v>10.043555274242978</v>
      </c>
      <c r="AY74" s="100">
        <f t="shared" ref="AY74:BN93" si="13">LN(T74)</f>
        <v>10.108212355352025</v>
      </c>
      <c r="AZ74" s="100">
        <f t="shared" si="13"/>
        <v>10.152033045295308</v>
      </c>
      <c r="BA74" s="100">
        <f t="shared" si="13"/>
        <v>10.208655084428917</v>
      </c>
      <c r="BB74" s="100">
        <f t="shared" si="13"/>
        <v>10.25279333578399</v>
      </c>
      <c r="BC74" s="100">
        <f t="shared" si="13"/>
        <v>10.2612722005255</v>
      </c>
      <c r="BD74" s="100">
        <f t="shared" si="13"/>
        <v>10.301469363825284</v>
      </c>
      <c r="BE74" s="100">
        <f t="shared" si="13"/>
        <v>10.400347336372777</v>
      </c>
      <c r="BF74" s="100">
        <f t="shared" si="13"/>
        <v>10.479612988833846</v>
      </c>
      <c r="BG74" s="100">
        <f t="shared" si="13"/>
        <v>10.529802543511009</v>
      </c>
      <c r="BH74" s="100">
        <f t="shared" si="4"/>
        <v>10.621137620372663</v>
      </c>
      <c r="BI74" s="100">
        <f t="shared" si="4"/>
        <v>10.630249981290824</v>
      </c>
      <c r="BJ74" s="100">
        <f t="shared" si="4"/>
        <v>10.5775564189218</v>
      </c>
      <c r="BK74" s="100">
        <f t="shared" si="4"/>
        <v>10.558610617734013</v>
      </c>
      <c r="BL74" s="100">
        <f t="shared" si="4"/>
        <v>10.596145013202859</v>
      </c>
      <c r="BM74" s="100">
        <f t="shared" si="4"/>
        <v>10.623263859676197</v>
      </c>
      <c r="BN74" s="100">
        <f t="shared" si="4"/>
        <v>10.675270297361376</v>
      </c>
      <c r="BO74" s="100">
        <f t="shared" si="12"/>
        <v>10.699134392905462</v>
      </c>
      <c r="BP74" s="100">
        <f t="shared" si="12"/>
        <v>10.738503020784979</v>
      </c>
      <c r="BQ74" s="100">
        <f t="shared" si="12"/>
        <v>10.779839004349627</v>
      </c>
    </row>
    <row r="75" spans="1:69" x14ac:dyDescent="0.25">
      <c r="A75" s="1" t="s">
        <v>716</v>
      </c>
      <c r="B75" s="1">
        <v>557.048</v>
      </c>
      <c r="C75" s="1">
        <v>632.49800000000005</v>
      </c>
      <c r="D75" s="1">
        <v>679.91200000000003</v>
      </c>
      <c r="E75" s="1">
        <v>742.25199999999995</v>
      </c>
      <c r="F75" s="1">
        <v>780.86800000000005</v>
      </c>
      <c r="G75" s="1">
        <v>830.34400000000005</v>
      </c>
      <c r="H75" s="1">
        <v>868.83</v>
      </c>
      <c r="I75" s="1">
        <v>906.56600000000003</v>
      </c>
      <c r="J75" s="1">
        <v>1007.1420000000001</v>
      </c>
      <c r="K75" s="1">
        <v>1085.8420000000001</v>
      </c>
      <c r="L75" s="1">
        <v>1164.5650000000001</v>
      </c>
      <c r="M75" s="1">
        <v>1192.3869999999999</v>
      </c>
      <c r="N75" s="99">
        <v>1260.722</v>
      </c>
      <c r="O75" s="99">
        <v>1323.329</v>
      </c>
      <c r="P75" s="99">
        <v>1413.2560000000001</v>
      </c>
      <c r="Q75" s="99">
        <v>1522.1969999999999</v>
      </c>
      <c r="R75" s="99">
        <v>1635.47</v>
      </c>
      <c r="S75" s="99">
        <v>1698.1659999999999</v>
      </c>
      <c r="T75" s="99">
        <v>1788.645</v>
      </c>
      <c r="U75" s="99">
        <v>1934.2439999999999</v>
      </c>
      <c r="V75" s="99">
        <v>2018.9159999999999</v>
      </c>
      <c r="W75" s="99">
        <v>2128.1260000000002</v>
      </c>
      <c r="X75" s="99">
        <v>2211.3359999999998</v>
      </c>
      <c r="Y75" s="99">
        <v>2397.5619999999999</v>
      </c>
      <c r="Z75" s="99">
        <v>2615.8470000000002</v>
      </c>
      <c r="AA75" s="99">
        <v>2906.8249999999998</v>
      </c>
      <c r="AB75" s="99">
        <v>3227.357</v>
      </c>
      <c r="AC75" s="99">
        <v>3587.1860000000001</v>
      </c>
      <c r="AD75" s="99">
        <v>3747.5439999999999</v>
      </c>
      <c r="AE75" s="99">
        <v>4040.5659999999998</v>
      </c>
      <c r="AF75" s="99">
        <v>4445.174</v>
      </c>
      <c r="AG75" s="99">
        <v>4749.192</v>
      </c>
      <c r="AH75" s="99">
        <v>5003.3729999999996</v>
      </c>
      <c r="AI75" s="99">
        <v>5352.1</v>
      </c>
      <c r="AJ75" s="99">
        <v>5758.3159999999998</v>
      </c>
      <c r="AK75" s="99">
        <v>6161.6170000000002</v>
      </c>
      <c r="AL75" s="99">
        <v>6598.97</v>
      </c>
      <c r="AM75" s="99">
        <v>7098.05</v>
      </c>
      <c r="AN75" s="99">
        <v>7691.7089999999998</v>
      </c>
      <c r="AO75" s="99">
        <v>8350.9590000000007</v>
      </c>
      <c r="AP75" s="99">
        <v>9060.1740000000009</v>
      </c>
      <c r="AQ75" s="99">
        <v>9837.1630000000005</v>
      </c>
      <c r="AR75" s="98">
        <f t="shared" si="11"/>
        <v>73</v>
      </c>
      <c r="AS75" s="100">
        <f t="shared" si="10"/>
        <v>7.1394398517076336</v>
      </c>
      <c r="AT75" s="100">
        <f t="shared" si="9"/>
        <v>7.1879058104485711</v>
      </c>
      <c r="AU75" s="100">
        <f t="shared" si="9"/>
        <v>7.2536515410797335</v>
      </c>
      <c r="AV75" s="100">
        <f t="shared" si="9"/>
        <v>7.327909964999658</v>
      </c>
      <c r="AW75" s="100">
        <f t="shared" si="9"/>
        <v>7.3996855037958351</v>
      </c>
      <c r="AX75" s="100">
        <f t="shared" si="9"/>
        <v>7.4373041241659195</v>
      </c>
      <c r="AY75" s="100">
        <f t="shared" si="13"/>
        <v>7.4892136289380922</v>
      </c>
      <c r="AZ75" s="100">
        <f t="shared" si="13"/>
        <v>7.567471831447242</v>
      </c>
      <c r="BA75" s="100">
        <f t="shared" si="13"/>
        <v>7.6103160126925067</v>
      </c>
      <c r="BB75" s="100">
        <f t="shared" si="13"/>
        <v>7.6629970592349768</v>
      </c>
      <c r="BC75" s="100">
        <f t="shared" si="13"/>
        <v>7.7013521367471149</v>
      </c>
      <c r="BD75" s="100">
        <f t="shared" si="13"/>
        <v>7.7822076666943376</v>
      </c>
      <c r="BE75" s="100">
        <f t="shared" si="13"/>
        <v>7.8693432246281709</v>
      </c>
      <c r="BF75" s="100">
        <f t="shared" si="13"/>
        <v>7.9748166992284082</v>
      </c>
      <c r="BG75" s="100">
        <f t="shared" si="13"/>
        <v>8.0794188150002633</v>
      </c>
      <c r="BH75" s="100">
        <f t="shared" si="4"/>
        <v>8.1851233301048367</v>
      </c>
      <c r="BI75" s="100">
        <f t="shared" si="4"/>
        <v>8.2288559710685991</v>
      </c>
      <c r="BJ75" s="100">
        <f t="shared" si="4"/>
        <v>8.3041400601521467</v>
      </c>
      <c r="BK75" s="100">
        <f t="shared" si="4"/>
        <v>8.3995742922887171</v>
      </c>
      <c r="BL75" s="100">
        <f t="shared" si="4"/>
        <v>8.4657297772959872</v>
      </c>
      <c r="BM75" s="100">
        <f t="shared" si="4"/>
        <v>8.5178675639759387</v>
      </c>
      <c r="BN75" s="100">
        <f t="shared" si="4"/>
        <v>8.5852442862373959</v>
      </c>
      <c r="BO75" s="100">
        <f t="shared" si="12"/>
        <v>8.6584003498329842</v>
      </c>
      <c r="BP75" s="100">
        <f t="shared" si="12"/>
        <v>8.7260945220804693</v>
      </c>
      <c r="BQ75" s="100">
        <f t="shared" si="12"/>
        <v>8.7946688552297321</v>
      </c>
    </row>
    <row r="76" spans="1:69" x14ac:dyDescent="0.25">
      <c r="A76" s="1" t="s">
        <v>717</v>
      </c>
      <c r="B76" s="1">
        <v>1250.4079999999999</v>
      </c>
      <c r="C76" s="1">
        <v>1442.61</v>
      </c>
      <c r="D76" s="1">
        <v>1536.17</v>
      </c>
      <c r="E76" s="1">
        <v>1631.5139999999999</v>
      </c>
      <c r="F76" s="1">
        <v>1782.1479999999999</v>
      </c>
      <c r="G76" s="1">
        <v>1873.9670000000001</v>
      </c>
      <c r="H76" s="1">
        <v>2009.4559999999999</v>
      </c>
      <c r="I76" s="1">
        <v>2153.607</v>
      </c>
      <c r="J76" s="1">
        <v>2338.337</v>
      </c>
      <c r="K76" s="1">
        <v>2598.5889999999999</v>
      </c>
      <c r="L76" s="1">
        <v>2880.348</v>
      </c>
      <c r="M76" s="1">
        <v>3189.0590000000002</v>
      </c>
      <c r="N76" s="99">
        <v>3417.835</v>
      </c>
      <c r="O76" s="99">
        <v>3715.904</v>
      </c>
      <c r="P76" s="99">
        <v>4014.556</v>
      </c>
      <c r="Q76" s="99">
        <v>4362.8119999999999</v>
      </c>
      <c r="R76" s="99">
        <v>4735.058</v>
      </c>
      <c r="S76" s="99">
        <v>4984.9080000000004</v>
      </c>
      <c r="T76" s="99">
        <v>4327.5590000000002</v>
      </c>
      <c r="U76" s="99">
        <v>4377.9849999999997</v>
      </c>
      <c r="V76" s="99">
        <v>4646.8500000000004</v>
      </c>
      <c r="W76" s="99">
        <v>4856.6580000000004</v>
      </c>
      <c r="X76" s="99">
        <v>5080.6400000000003</v>
      </c>
      <c r="Y76" s="99">
        <v>5353.3190000000004</v>
      </c>
      <c r="Z76" s="99">
        <v>5696.0240000000003</v>
      </c>
      <c r="AA76" s="99">
        <v>6126.5929999999998</v>
      </c>
      <c r="AB76" s="99">
        <v>6568.549</v>
      </c>
      <c r="AC76" s="99">
        <v>7070.37</v>
      </c>
      <c r="AD76" s="99">
        <v>7636.6409999999996</v>
      </c>
      <c r="AE76" s="99">
        <v>7943.1409999999996</v>
      </c>
      <c r="AF76" s="99">
        <v>8432.7029999999995</v>
      </c>
      <c r="AG76" s="99">
        <v>8973.5630000000001</v>
      </c>
      <c r="AH76" s="99">
        <v>9554.3420000000006</v>
      </c>
      <c r="AI76" s="99">
        <v>10109.94</v>
      </c>
      <c r="AJ76" s="99">
        <v>10649.047</v>
      </c>
      <c r="AK76" s="99">
        <v>11125.921</v>
      </c>
      <c r="AL76" s="99">
        <v>11633.409</v>
      </c>
      <c r="AM76" s="99">
        <v>12258.793</v>
      </c>
      <c r="AN76" s="99">
        <v>13026.107</v>
      </c>
      <c r="AO76" s="99">
        <v>13895.45</v>
      </c>
      <c r="AP76" s="99">
        <v>14841.543</v>
      </c>
      <c r="AQ76" s="99">
        <v>15848.404</v>
      </c>
      <c r="AR76" s="98">
        <f t="shared" si="11"/>
        <v>74</v>
      </c>
      <c r="AS76" s="100">
        <f t="shared" si="10"/>
        <v>8.1367625886659631</v>
      </c>
      <c r="AT76" s="100">
        <f t="shared" si="9"/>
        <v>8.220377265369665</v>
      </c>
      <c r="AU76" s="100">
        <f t="shared" si="9"/>
        <v>8.2976820349607507</v>
      </c>
      <c r="AV76" s="100">
        <f t="shared" si="9"/>
        <v>8.380872082577989</v>
      </c>
      <c r="AW76" s="100">
        <f t="shared" si="9"/>
        <v>8.4627492547531826</v>
      </c>
      <c r="AX76" s="100">
        <f t="shared" si="9"/>
        <v>8.5141702268595374</v>
      </c>
      <c r="AY76" s="100">
        <f t="shared" si="13"/>
        <v>8.3727589206951496</v>
      </c>
      <c r="AZ76" s="100">
        <f t="shared" si="13"/>
        <v>8.3843438518549203</v>
      </c>
      <c r="BA76" s="100">
        <f t="shared" si="13"/>
        <v>8.4439448496743985</v>
      </c>
      <c r="BB76" s="100">
        <f t="shared" si="13"/>
        <v>8.488105826030873</v>
      </c>
      <c r="BC76" s="100">
        <f t="shared" si="13"/>
        <v>8.5331925168891463</v>
      </c>
      <c r="BD76" s="100">
        <f t="shared" si="13"/>
        <v>8.5854720213695312</v>
      </c>
      <c r="BE76" s="100">
        <f t="shared" si="13"/>
        <v>8.647523666566082</v>
      </c>
      <c r="BF76" s="100">
        <f t="shared" si="13"/>
        <v>8.7203940832302163</v>
      </c>
      <c r="BG76" s="100">
        <f t="shared" si="13"/>
        <v>8.7900482347279745</v>
      </c>
      <c r="BH76" s="100">
        <f t="shared" si="4"/>
        <v>8.8636680913260619</v>
      </c>
      <c r="BI76" s="100">
        <f t="shared" si="4"/>
        <v>8.9407131257960444</v>
      </c>
      <c r="BJ76" s="100">
        <f t="shared" si="4"/>
        <v>8.9800640679548671</v>
      </c>
      <c r="BK76" s="100">
        <f t="shared" si="4"/>
        <v>9.0398726401710938</v>
      </c>
      <c r="BL76" s="100">
        <f t="shared" si="4"/>
        <v>9.1020380891166646</v>
      </c>
      <c r="BM76" s="100">
        <f t="shared" si="4"/>
        <v>9.1647509898342427</v>
      </c>
      <c r="BN76" s="100">
        <f t="shared" si="4"/>
        <v>9.2212743772788066</v>
      </c>
      <c r="BO76" s="100">
        <f t="shared" si="12"/>
        <v>9.2732256835656024</v>
      </c>
      <c r="BP76" s="100">
        <f t="shared" si="12"/>
        <v>9.3170328901246808</v>
      </c>
      <c r="BQ76" s="100">
        <f t="shared" si="12"/>
        <v>9.3616363237992495</v>
      </c>
    </row>
    <row r="77" spans="1:69" x14ac:dyDescent="0.25">
      <c r="A77" s="1" t="s">
        <v>718</v>
      </c>
      <c r="B77" s="1">
        <v>5352.5749999999998</v>
      </c>
      <c r="C77" s="1">
        <v>5181.2039999999997</v>
      </c>
      <c r="D77" s="1">
        <v>6517.6419999999998</v>
      </c>
      <c r="E77" s="1">
        <v>7236.4440000000004</v>
      </c>
      <c r="F77" s="1">
        <v>6688.7650000000003</v>
      </c>
      <c r="G77" s="1">
        <v>6758.2240000000002</v>
      </c>
      <c r="H77" s="1">
        <v>6016.0550000000003</v>
      </c>
      <c r="I77" s="1">
        <v>6010.6610000000001</v>
      </c>
      <c r="J77" s="1">
        <v>5702.009</v>
      </c>
      <c r="K77" s="1">
        <v>6135.6930000000002</v>
      </c>
      <c r="L77" s="1">
        <v>7053.902</v>
      </c>
      <c r="M77" s="1">
        <v>8018.38</v>
      </c>
      <c r="N77" s="99">
        <v>7684.4880000000003</v>
      </c>
      <c r="O77" s="99">
        <v>7822.73</v>
      </c>
      <c r="P77" s="99">
        <v>7740.4530000000004</v>
      </c>
      <c r="Q77" s="99">
        <v>7812.7950000000001</v>
      </c>
      <c r="R77" s="99">
        <v>8675.9359999999997</v>
      </c>
      <c r="S77" s="99">
        <v>8805.9619999999995</v>
      </c>
      <c r="T77" s="99">
        <v>8962.0660000000007</v>
      </c>
      <c r="U77" s="99">
        <v>9137.3919999999998</v>
      </c>
      <c r="V77" s="99">
        <v>9729.7160000000003</v>
      </c>
      <c r="W77" s="99">
        <v>10075.605</v>
      </c>
      <c r="X77" s="99">
        <v>10876.075999999999</v>
      </c>
      <c r="Y77" s="99">
        <v>11754.464</v>
      </c>
      <c r="Z77" s="99">
        <v>12411.558999999999</v>
      </c>
      <c r="AA77" s="99">
        <v>13148.996999999999</v>
      </c>
      <c r="AB77" s="99">
        <v>14101.369000000001</v>
      </c>
      <c r="AC77" s="99">
        <v>15623.005999999999</v>
      </c>
      <c r="AD77" s="99">
        <v>15875.71</v>
      </c>
      <c r="AE77" s="99">
        <v>16063.222</v>
      </c>
      <c r="AF77" s="99">
        <v>17114.967000000001</v>
      </c>
      <c r="AG77" s="99">
        <v>17892.138999999999</v>
      </c>
      <c r="AH77" s="99">
        <v>16794.805</v>
      </c>
      <c r="AI77" s="99">
        <v>16521.215</v>
      </c>
      <c r="AJ77" s="99">
        <v>17293.541000000001</v>
      </c>
      <c r="AK77" s="99">
        <v>17251.254000000001</v>
      </c>
      <c r="AL77" s="99">
        <v>17888.291000000001</v>
      </c>
      <c r="AM77" s="99">
        <v>18591.032999999999</v>
      </c>
      <c r="AN77" s="99">
        <v>19473.429</v>
      </c>
      <c r="AO77" s="99">
        <v>20478.654999999999</v>
      </c>
      <c r="AP77" s="99">
        <v>21533.392</v>
      </c>
      <c r="AQ77" s="99">
        <v>22649.346000000001</v>
      </c>
      <c r="AR77" s="98">
        <f t="shared" si="11"/>
        <v>75</v>
      </c>
      <c r="AS77" s="100">
        <f t="shared" si="10"/>
        <v>8.9469590304611391</v>
      </c>
      <c r="AT77" s="100">
        <f t="shared" si="9"/>
        <v>8.9647888774757689</v>
      </c>
      <c r="AU77" s="100">
        <f t="shared" si="9"/>
        <v>8.9542154920029109</v>
      </c>
      <c r="AV77" s="100">
        <f t="shared" si="9"/>
        <v>8.9635180533317662</v>
      </c>
      <c r="AW77" s="100">
        <f t="shared" si="9"/>
        <v>9.0683084952482798</v>
      </c>
      <c r="AX77" s="100">
        <f t="shared" si="9"/>
        <v>9.0831842710667789</v>
      </c>
      <c r="AY77" s="100">
        <f t="shared" si="13"/>
        <v>9.1007560597465549</v>
      </c>
      <c r="AZ77" s="100">
        <f t="shared" si="13"/>
        <v>9.1201302845627392</v>
      </c>
      <c r="BA77" s="100">
        <f t="shared" si="13"/>
        <v>9.1829399866759616</v>
      </c>
      <c r="BB77" s="100">
        <f t="shared" si="13"/>
        <v>9.2178724346397694</v>
      </c>
      <c r="BC77" s="100">
        <f t="shared" si="13"/>
        <v>9.2943207935911314</v>
      </c>
      <c r="BD77" s="100">
        <f t="shared" si="13"/>
        <v>9.3719883623165323</v>
      </c>
      <c r="BE77" s="100">
        <f t="shared" si="13"/>
        <v>9.4263834948049308</v>
      </c>
      <c r="BF77" s="100">
        <f t="shared" si="13"/>
        <v>9.4841007609326606</v>
      </c>
      <c r="BG77" s="100">
        <f t="shared" si="13"/>
        <v>9.554027163851698</v>
      </c>
      <c r="BH77" s="100">
        <f t="shared" si="4"/>
        <v>9.6564998504609871</v>
      </c>
      <c r="BI77" s="100">
        <f t="shared" si="4"/>
        <v>9.672545547170234</v>
      </c>
      <c r="BJ77" s="100">
        <f t="shared" si="4"/>
        <v>9.6842875900437235</v>
      </c>
      <c r="BK77" s="100">
        <f t="shared" si="4"/>
        <v>9.7477086228292098</v>
      </c>
      <c r="BL77" s="100">
        <f t="shared" si="4"/>
        <v>9.7921167333577959</v>
      </c>
      <c r="BM77" s="100">
        <f t="shared" si="4"/>
        <v>9.7288248913805973</v>
      </c>
      <c r="BN77" s="100">
        <f t="shared" si="4"/>
        <v>9.7124005915860021</v>
      </c>
      <c r="BO77" s="100">
        <f t="shared" si="12"/>
        <v>9.7580883581712801</v>
      </c>
      <c r="BP77" s="100">
        <f t="shared" si="12"/>
        <v>9.755640115469479</v>
      </c>
      <c r="BQ77" s="100">
        <f t="shared" si="12"/>
        <v>9.7919016437115936</v>
      </c>
    </row>
    <row r="78" spans="1:69" x14ac:dyDescent="0.25">
      <c r="A78" s="1" t="s">
        <v>719</v>
      </c>
      <c r="B78" s="1">
        <v>7196.0320000000002</v>
      </c>
      <c r="C78" s="1">
        <v>7966.2889999999998</v>
      </c>
      <c r="D78" s="1">
        <v>8496.6929999999902</v>
      </c>
      <c r="E78" s="1">
        <v>8707.6180000000004</v>
      </c>
      <c r="F78" s="1">
        <v>9239.6560000000009</v>
      </c>
      <c r="G78" s="1">
        <v>9690.8240000000005</v>
      </c>
      <c r="H78" s="1">
        <v>9926.4279999999999</v>
      </c>
      <c r="I78" s="1">
        <v>10532.852999999999</v>
      </c>
      <c r="J78" s="1">
        <v>11278.638999999999</v>
      </c>
      <c r="K78" s="1">
        <v>12449.802</v>
      </c>
      <c r="L78" s="1">
        <v>13920.416999999999</v>
      </c>
      <c r="M78" s="1">
        <v>14537.346</v>
      </c>
      <c r="N78" s="99">
        <v>15276.203</v>
      </c>
      <c r="O78" s="99">
        <v>15913.772000000001</v>
      </c>
      <c r="P78" s="99">
        <v>17153.739000000001</v>
      </c>
      <c r="Q78" s="99">
        <v>19109.313999999998</v>
      </c>
      <c r="R78" s="99">
        <v>21116.242999999999</v>
      </c>
      <c r="S78" s="99">
        <v>23629.574000000001</v>
      </c>
      <c r="T78" s="99">
        <v>25742.358</v>
      </c>
      <c r="U78" s="99">
        <v>28651.192999999999</v>
      </c>
      <c r="V78" s="99">
        <v>31892.239000000001</v>
      </c>
      <c r="W78" s="99">
        <v>34004.046000000002</v>
      </c>
      <c r="X78" s="99">
        <v>35922.374000000003</v>
      </c>
      <c r="Y78" s="99">
        <v>37446.99</v>
      </c>
      <c r="Z78" s="99">
        <v>39523.086000000003</v>
      </c>
      <c r="AA78" s="99">
        <v>42449.055999999997</v>
      </c>
      <c r="AB78" s="99">
        <v>45424.942999999999</v>
      </c>
      <c r="AC78" s="99">
        <v>47611.167000000001</v>
      </c>
      <c r="AD78" s="99">
        <v>46337.953999999998</v>
      </c>
      <c r="AE78" s="99">
        <v>43587.928</v>
      </c>
      <c r="AF78" s="99">
        <v>44088.245999999999</v>
      </c>
      <c r="AG78" s="99">
        <v>45960.124000000003</v>
      </c>
      <c r="AH78" s="99">
        <v>46770.139000000003</v>
      </c>
      <c r="AI78" s="99">
        <v>48133.508000000002</v>
      </c>
      <c r="AJ78" s="99">
        <v>51283.745000000003</v>
      </c>
      <c r="AK78" s="99">
        <v>55532.921000000002</v>
      </c>
      <c r="AL78" s="99">
        <v>58372.743999999999</v>
      </c>
      <c r="AM78" s="99">
        <v>60818.862000000001</v>
      </c>
      <c r="AN78" s="99">
        <v>63505.775999999998</v>
      </c>
      <c r="AO78" s="99">
        <v>66098.698999999906</v>
      </c>
      <c r="AP78" s="99">
        <v>68739.816999999995</v>
      </c>
      <c r="AQ78" s="99">
        <v>71462.676000000007</v>
      </c>
      <c r="AR78" s="98">
        <f t="shared" si="11"/>
        <v>76</v>
      </c>
      <c r="AS78" s="100">
        <f t="shared" si="10"/>
        <v>9.6340515370761732</v>
      </c>
      <c r="AT78" s="100">
        <f t="shared" si="9"/>
        <v>9.6749401768271817</v>
      </c>
      <c r="AU78" s="100">
        <f t="shared" si="9"/>
        <v>9.7499714463244374</v>
      </c>
      <c r="AV78" s="100">
        <f t="shared" si="9"/>
        <v>9.8579311391540934</v>
      </c>
      <c r="AW78" s="100">
        <f t="shared" si="9"/>
        <v>9.9577978337386295</v>
      </c>
      <c r="AX78" s="100">
        <f t="shared" si="9"/>
        <v>10.070254342087852</v>
      </c>
      <c r="AY78" s="100">
        <f t="shared" si="13"/>
        <v>10.155893085345934</v>
      </c>
      <c r="AZ78" s="100">
        <f t="shared" si="13"/>
        <v>10.262950361764601</v>
      </c>
      <c r="BA78" s="100">
        <f t="shared" si="13"/>
        <v>10.370117967636698</v>
      </c>
      <c r="BB78" s="100">
        <f t="shared" si="13"/>
        <v>10.434234796518361</v>
      </c>
      <c r="BC78" s="100">
        <f t="shared" si="13"/>
        <v>10.489115611546232</v>
      </c>
      <c r="BD78" s="100">
        <f t="shared" si="13"/>
        <v>10.530681611883439</v>
      </c>
      <c r="BE78" s="100">
        <f t="shared" si="13"/>
        <v>10.584640235857703</v>
      </c>
      <c r="BF78" s="100">
        <f t="shared" si="13"/>
        <v>10.656059953565254</v>
      </c>
      <c r="BG78" s="100">
        <f t="shared" si="13"/>
        <v>10.723816638447955</v>
      </c>
      <c r="BH78" s="100">
        <f t="shared" si="4"/>
        <v>10.770822613545374</v>
      </c>
      <c r="BI78" s="100">
        <f t="shared" si="4"/>
        <v>10.743716645091055</v>
      </c>
      <c r="BJ78" s="100">
        <f t="shared" si="4"/>
        <v>10.682535510264634</v>
      </c>
      <c r="BK78" s="100">
        <f t="shared" si="4"/>
        <v>10.693948495297096</v>
      </c>
      <c r="BL78" s="100">
        <f t="shared" si="4"/>
        <v>10.735529429957312</v>
      </c>
      <c r="BM78" s="100">
        <f t="shared" si="4"/>
        <v>10.753000222706108</v>
      </c>
      <c r="BN78" s="100">
        <f t="shared" si="4"/>
        <v>10.781733845575033</v>
      </c>
      <c r="BO78" s="100">
        <f t="shared" si="12"/>
        <v>10.845129119349178</v>
      </c>
      <c r="BP78" s="100">
        <f t="shared" si="12"/>
        <v>10.924731295049217</v>
      </c>
      <c r="BQ78" s="100">
        <f t="shared" si="12"/>
        <v>10.974604347543455</v>
      </c>
    </row>
    <row r="79" spans="1:69" x14ac:dyDescent="0.25">
      <c r="A79" s="1" t="s">
        <v>720</v>
      </c>
      <c r="B79" s="1">
        <v>6990.4049999999997</v>
      </c>
      <c r="C79" s="1">
        <v>7947.1840000000002</v>
      </c>
      <c r="D79" s="1">
        <v>8409.5439999999999</v>
      </c>
      <c r="E79" s="1">
        <v>8781.0429999999997</v>
      </c>
      <c r="F79" s="1">
        <v>9175.223</v>
      </c>
      <c r="G79" s="1">
        <v>9717.6180000000004</v>
      </c>
      <c r="H79" s="1">
        <v>10108.398999999999</v>
      </c>
      <c r="I79" s="1">
        <v>10964.078</v>
      </c>
      <c r="J79" s="1">
        <v>11559.683000000001</v>
      </c>
      <c r="K79" s="1">
        <v>11973.413</v>
      </c>
      <c r="L79" s="1">
        <v>12836.406999999999</v>
      </c>
      <c r="M79" s="1">
        <v>13066.107</v>
      </c>
      <c r="N79" s="99">
        <v>13825.009</v>
      </c>
      <c r="O79" s="99">
        <v>14309.394</v>
      </c>
      <c r="P79" s="99">
        <v>15245.368</v>
      </c>
      <c r="Q79" s="99">
        <v>16612.794000000002</v>
      </c>
      <c r="R79" s="99">
        <v>17514.697</v>
      </c>
      <c r="S79" s="99">
        <v>18090.581999999999</v>
      </c>
      <c r="T79" s="99">
        <v>18605.121999999999</v>
      </c>
      <c r="U79" s="99">
        <v>19114.973999999998</v>
      </c>
      <c r="V79" s="99">
        <v>20727.216</v>
      </c>
      <c r="W79" s="99">
        <v>20754.07</v>
      </c>
      <c r="X79" s="99">
        <v>20640.625</v>
      </c>
      <c r="Y79" s="99">
        <v>20916.311000000002</v>
      </c>
      <c r="Z79" s="99">
        <v>22195.212</v>
      </c>
      <c r="AA79" s="99">
        <v>23498.135999999999</v>
      </c>
      <c r="AB79" s="99">
        <v>25171.953000000001</v>
      </c>
      <c r="AC79" s="99">
        <v>26951.184000000001</v>
      </c>
      <c r="AD79" s="99">
        <v>27815.407999999999</v>
      </c>
      <c r="AE79" s="99">
        <v>27716.403999999999</v>
      </c>
      <c r="AF79" s="99">
        <v>29063.806</v>
      </c>
      <c r="AG79" s="99">
        <v>30585.047999999999</v>
      </c>
      <c r="AH79" s="99">
        <v>31461.276999999998</v>
      </c>
      <c r="AI79" s="99">
        <v>32403.791000000001</v>
      </c>
      <c r="AJ79" s="99">
        <v>33135.686999999998</v>
      </c>
      <c r="AK79" s="99">
        <v>33656.078999999998</v>
      </c>
      <c r="AL79" s="99">
        <v>34335.652999999998</v>
      </c>
      <c r="AM79" s="99">
        <v>35260.75</v>
      </c>
      <c r="AN79" s="99">
        <v>36464.029000000002</v>
      </c>
      <c r="AO79" s="99">
        <v>37740.18</v>
      </c>
      <c r="AP79" s="99">
        <v>39013.995999999999</v>
      </c>
      <c r="AQ79" s="99">
        <v>40334.404999999999</v>
      </c>
      <c r="AR79" s="98">
        <f t="shared" si="11"/>
        <v>77</v>
      </c>
      <c r="AS79" s="100">
        <f t="shared" si="10"/>
        <v>9.5342344773848993</v>
      </c>
      <c r="AT79" s="100">
        <f t="shared" si="9"/>
        <v>9.5686715236454081</v>
      </c>
      <c r="AU79" s="100">
        <f t="shared" si="9"/>
        <v>9.6320309981930006</v>
      </c>
      <c r="AV79" s="100">
        <f t="shared" si="9"/>
        <v>9.7179284003818314</v>
      </c>
      <c r="AW79" s="100">
        <f t="shared" si="9"/>
        <v>9.7707956360243422</v>
      </c>
      <c r="AX79" s="100">
        <f t="shared" si="9"/>
        <v>9.8031467503427958</v>
      </c>
      <c r="AY79" s="100">
        <f t="shared" si="13"/>
        <v>9.8311921981362733</v>
      </c>
      <c r="AZ79" s="100">
        <f t="shared" si="13"/>
        <v>9.8582272859412541</v>
      </c>
      <c r="BA79" s="100">
        <f t="shared" si="13"/>
        <v>9.9392028982923577</v>
      </c>
      <c r="BB79" s="100">
        <f t="shared" si="13"/>
        <v>9.9404976510033247</v>
      </c>
      <c r="BC79" s="100">
        <f t="shared" si="13"/>
        <v>9.9350165001447905</v>
      </c>
      <c r="BD79" s="100">
        <f t="shared" si="13"/>
        <v>9.9482845641972872</v>
      </c>
      <c r="BE79" s="100">
        <f t="shared" si="13"/>
        <v>10.007631868923353</v>
      </c>
      <c r="BF79" s="100">
        <f t="shared" si="13"/>
        <v>10.064676377837385</v>
      </c>
      <c r="BG79" s="100">
        <f t="shared" si="13"/>
        <v>10.1334856774911</v>
      </c>
      <c r="BH79" s="100">
        <f t="shared" si="4"/>
        <v>10.201782508581756</v>
      </c>
      <c r="BI79" s="100">
        <f t="shared" si="4"/>
        <v>10.233345390746234</v>
      </c>
      <c r="BJ79" s="100">
        <f t="shared" si="4"/>
        <v>10.229779719058991</v>
      </c>
      <c r="BK79" s="100">
        <f t="shared" si="4"/>
        <v>10.277248898954456</v>
      </c>
      <c r="BL79" s="100">
        <f t="shared" si="4"/>
        <v>10.328266541072196</v>
      </c>
      <c r="BM79" s="100">
        <f t="shared" si="4"/>
        <v>10.356512767015422</v>
      </c>
      <c r="BN79" s="100">
        <f t="shared" si="4"/>
        <v>10.386030701108572</v>
      </c>
      <c r="BO79" s="100">
        <f t="shared" si="12"/>
        <v>10.408366137670907</v>
      </c>
      <c r="BP79" s="100">
        <f t="shared" si="12"/>
        <v>10.423948972545947</v>
      </c>
      <c r="BQ79" s="100">
        <f t="shared" si="12"/>
        <v>10.443939539368175</v>
      </c>
    </row>
    <row r="80" spans="1:69" x14ac:dyDescent="0.25">
      <c r="A80" s="1" t="s">
        <v>721</v>
      </c>
      <c r="B80" s="1">
        <v>10543.691999999999</v>
      </c>
      <c r="C80" s="1">
        <v>11606.813</v>
      </c>
      <c r="D80" s="1">
        <v>12368.148999999999</v>
      </c>
      <c r="E80" s="1">
        <v>12997.716</v>
      </c>
      <c r="F80" s="1">
        <v>13892.659</v>
      </c>
      <c r="G80" s="1">
        <v>14732.369000000001</v>
      </c>
      <c r="H80" s="1">
        <v>15456.617</v>
      </c>
      <c r="I80" s="1">
        <v>16358.058000000001</v>
      </c>
      <c r="J80" s="1">
        <v>17636.153999999999</v>
      </c>
      <c r="K80" s="1">
        <v>18929.463</v>
      </c>
      <c r="L80" s="1">
        <v>20016.556</v>
      </c>
      <c r="M80" s="1">
        <v>20981.628000000001</v>
      </c>
      <c r="N80" s="99">
        <v>21614.838</v>
      </c>
      <c r="O80" s="99">
        <v>21913.852999999999</v>
      </c>
      <c r="P80" s="99">
        <v>22853.342000000001</v>
      </c>
      <c r="Q80" s="99">
        <v>23864.802</v>
      </c>
      <c r="R80" s="99">
        <v>24613.026999999998</v>
      </c>
      <c r="S80" s="99">
        <v>25479.5</v>
      </c>
      <c r="T80" s="99">
        <v>26159.329000000002</v>
      </c>
      <c r="U80" s="99">
        <v>26971.724999999999</v>
      </c>
      <c r="V80" s="99">
        <v>28601.612000000001</v>
      </c>
      <c r="W80" s="99">
        <v>29752.447</v>
      </c>
      <c r="X80" s="99">
        <v>30270.041000000001</v>
      </c>
      <c r="Y80" s="99">
        <v>30842.947</v>
      </c>
      <c r="Z80" s="99">
        <v>31987.843000000001</v>
      </c>
      <c r="AA80" s="99">
        <v>33112.347000000002</v>
      </c>
      <c r="AB80" s="99">
        <v>34701.046000000002</v>
      </c>
      <c r="AC80" s="99">
        <v>36050.428999999996</v>
      </c>
      <c r="AD80" s="99">
        <v>36105.389000000003</v>
      </c>
      <c r="AE80" s="99">
        <v>34182.597000000002</v>
      </c>
      <c r="AF80" s="99">
        <v>35071.105000000003</v>
      </c>
      <c r="AG80" s="99">
        <v>35895.627</v>
      </c>
      <c r="AH80" s="99">
        <v>35508.648999999998</v>
      </c>
      <c r="AI80" s="99">
        <v>35283.737000000001</v>
      </c>
      <c r="AJ80" s="99">
        <v>35094.995999999999</v>
      </c>
      <c r="AK80" s="99">
        <v>35708.311000000002</v>
      </c>
      <c r="AL80" s="99">
        <v>36191.133000000002</v>
      </c>
      <c r="AM80" s="99">
        <v>36989.913999999997</v>
      </c>
      <c r="AN80" s="99">
        <v>38010.741000000002</v>
      </c>
      <c r="AO80" s="99">
        <v>39104.927000000003</v>
      </c>
      <c r="AP80" s="99">
        <v>40160.97</v>
      </c>
      <c r="AQ80" s="99">
        <v>41197.758999999998</v>
      </c>
      <c r="AR80" s="98">
        <f t="shared" si="11"/>
        <v>78</v>
      </c>
      <c r="AS80" s="100">
        <f t="shared" si="10"/>
        <v>9.9811353022783642</v>
      </c>
      <c r="AT80" s="100">
        <f t="shared" si="9"/>
        <v>9.994874272902317</v>
      </c>
      <c r="AU80" s="100">
        <f t="shared" si="9"/>
        <v>10.036852643833351</v>
      </c>
      <c r="AV80" s="100">
        <f t="shared" si="9"/>
        <v>10.080159932736818</v>
      </c>
      <c r="AW80" s="100">
        <f t="shared" si="9"/>
        <v>10.111031134602355</v>
      </c>
      <c r="AX80" s="100">
        <f t="shared" si="9"/>
        <v>10.145629486259653</v>
      </c>
      <c r="AY80" s="100">
        <f t="shared" si="13"/>
        <v>10.171961155395078</v>
      </c>
      <c r="AZ80" s="100">
        <f t="shared" si="13"/>
        <v>10.202544374043931</v>
      </c>
      <c r="BA80" s="100">
        <f t="shared" si="13"/>
        <v>10.261218358855938</v>
      </c>
      <c r="BB80" s="100">
        <f t="shared" si="13"/>
        <v>10.300666659692098</v>
      </c>
      <c r="BC80" s="100">
        <f t="shared" si="13"/>
        <v>10.317913756491226</v>
      </c>
      <c r="BD80" s="100">
        <f t="shared" si="13"/>
        <v>10.336663380829169</v>
      </c>
      <c r="BE80" s="100">
        <f t="shared" si="13"/>
        <v>10.373111203349202</v>
      </c>
      <c r="BF80" s="100">
        <f t="shared" si="13"/>
        <v>10.407661512958098</v>
      </c>
      <c r="BG80" s="100">
        <f t="shared" si="13"/>
        <v>10.454525109572845</v>
      </c>
      <c r="BH80" s="100">
        <f t="shared" si="4"/>
        <v>10.492674042780985</v>
      </c>
      <c r="BI80" s="100">
        <f t="shared" si="4"/>
        <v>10.494197412958249</v>
      </c>
      <c r="BJ80" s="100">
        <f t="shared" si="4"/>
        <v>10.439471933888564</v>
      </c>
      <c r="BK80" s="100">
        <f t="shared" si="4"/>
        <v>10.465132851049592</v>
      </c>
      <c r="BL80" s="100">
        <f t="shared" si="4"/>
        <v>10.4883707564719</v>
      </c>
      <c r="BM80" s="100">
        <f t="shared" si="4"/>
        <v>10.477531579592428</v>
      </c>
      <c r="BN80" s="100">
        <f t="shared" si="4"/>
        <v>10.471177428547454</v>
      </c>
      <c r="BO80" s="100">
        <f t="shared" si="12"/>
        <v>10.465813835188165</v>
      </c>
      <c r="BP80" s="100">
        <f t="shared" si="12"/>
        <v>10.483138741794203</v>
      </c>
      <c r="BQ80" s="100">
        <f t="shared" si="12"/>
        <v>10.496569423058617</v>
      </c>
    </row>
    <row r="81" spans="1:69" x14ac:dyDescent="0.25">
      <c r="A81" s="1" t="s">
        <v>722</v>
      </c>
      <c r="B81" s="1">
        <v>2886.0569999999998</v>
      </c>
      <c r="C81" s="1">
        <v>3237.0120000000002</v>
      </c>
      <c r="D81" s="1">
        <v>3484.462</v>
      </c>
      <c r="E81" s="1">
        <v>3698.4079999999999</v>
      </c>
      <c r="F81" s="1">
        <v>3857.3409999999999</v>
      </c>
      <c r="G81" s="1">
        <v>3886.0120000000002</v>
      </c>
      <c r="H81" s="1">
        <v>4204.0690000000004</v>
      </c>
      <c r="I81" s="1">
        <v>4609.8090000000002</v>
      </c>
      <c r="J81" s="1">
        <v>4553.8310000000001</v>
      </c>
      <c r="K81" s="1">
        <v>4943.6030000000001</v>
      </c>
      <c r="L81" s="1">
        <v>5283.4089999999997</v>
      </c>
      <c r="M81" s="1">
        <v>5468.7430000000004</v>
      </c>
      <c r="N81" s="99">
        <v>5705.99</v>
      </c>
      <c r="O81" s="99">
        <v>5921.7910000000002</v>
      </c>
      <c r="P81" s="99">
        <v>6107.44</v>
      </c>
      <c r="Q81" s="99">
        <v>6334.3459999999995</v>
      </c>
      <c r="R81" s="99">
        <v>6404.8540000000003</v>
      </c>
      <c r="S81" s="99">
        <v>6345.8040000000001</v>
      </c>
      <c r="T81" s="99">
        <v>6275.3119999999999</v>
      </c>
      <c r="U81" s="99">
        <v>6372.3580000000002</v>
      </c>
      <c r="V81" s="99">
        <v>6507.8090000000002</v>
      </c>
      <c r="W81" s="99">
        <v>6682.5619999999999</v>
      </c>
      <c r="X81" s="99">
        <v>6774.33</v>
      </c>
      <c r="Y81" s="99">
        <v>7107.5290000000005</v>
      </c>
      <c r="Z81" s="99">
        <v>7348.1189999999997</v>
      </c>
      <c r="AA81" s="99">
        <v>7605.3329999999996</v>
      </c>
      <c r="AB81" s="99">
        <v>8024.1710000000003</v>
      </c>
      <c r="AC81" s="99">
        <v>8319.8610000000008</v>
      </c>
      <c r="AD81" s="99">
        <v>8380.4349999999995</v>
      </c>
      <c r="AE81" s="99">
        <v>8123.8379999999997</v>
      </c>
      <c r="AF81" s="99">
        <v>8068.5540000000001</v>
      </c>
      <c r="AG81" s="99">
        <v>8312.4279999999999</v>
      </c>
      <c r="AH81" s="99">
        <v>8378.2070000000003</v>
      </c>
      <c r="AI81" s="99">
        <v>8485.5920000000006</v>
      </c>
      <c r="AJ81" s="99">
        <v>8624.1149999999998</v>
      </c>
      <c r="AK81" s="99">
        <v>8758.5049999999901</v>
      </c>
      <c r="AL81" s="99">
        <v>8990.9249999999902</v>
      </c>
      <c r="AM81" s="99">
        <v>9297.1149999999998</v>
      </c>
      <c r="AN81" s="99">
        <v>9691.4779999999901</v>
      </c>
      <c r="AO81" s="99">
        <v>10115.98</v>
      </c>
      <c r="AP81" s="99">
        <v>10550.902</v>
      </c>
      <c r="AQ81" s="99">
        <v>10999.86</v>
      </c>
      <c r="AR81" s="98">
        <f t="shared" si="11"/>
        <v>79</v>
      </c>
      <c r="AS81" s="100">
        <f t="shared" si="10"/>
        <v>8.649271779230725</v>
      </c>
      <c r="AT81" s="100">
        <f t="shared" si="9"/>
        <v>8.6863942159077183</v>
      </c>
      <c r="AU81" s="100">
        <f t="shared" si="9"/>
        <v>8.7172629790967378</v>
      </c>
      <c r="AV81" s="100">
        <f t="shared" si="9"/>
        <v>8.7537418514355085</v>
      </c>
      <c r="AW81" s="100">
        <f t="shared" si="9"/>
        <v>8.7648114193793845</v>
      </c>
      <c r="AX81" s="100">
        <f t="shared" si="9"/>
        <v>8.7555490860689442</v>
      </c>
      <c r="AY81" s="100">
        <f t="shared" si="13"/>
        <v>8.7443784838794691</v>
      </c>
      <c r="AZ81" s="100">
        <f t="shared" si="13"/>
        <v>8.7597248527536618</v>
      </c>
      <c r="BA81" s="100">
        <f t="shared" si="13"/>
        <v>8.7807581194140916</v>
      </c>
      <c r="BB81" s="100">
        <f t="shared" si="13"/>
        <v>8.8072567259348666</v>
      </c>
      <c r="BC81" s="100">
        <f t="shared" si="13"/>
        <v>8.8208957478687378</v>
      </c>
      <c r="BD81" s="100">
        <f t="shared" si="13"/>
        <v>8.8689099237138063</v>
      </c>
      <c r="BE81" s="100">
        <f t="shared" si="13"/>
        <v>8.9021996410868418</v>
      </c>
      <c r="BF81" s="100">
        <f t="shared" si="13"/>
        <v>8.9366049907170204</v>
      </c>
      <c r="BG81" s="100">
        <f t="shared" si="13"/>
        <v>8.9902136404814943</v>
      </c>
      <c r="BH81" s="100">
        <f t="shared" si="4"/>
        <v>9.0264008269449256</v>
      </c>
      <c r="BI81" s="100">
        <f t="shared" si="4"/>
        <v>9.0336551014367625</v>
      </c>
      <c r="BJ81" s="100">
        <f t="shared" si="4"/>
        <v>9.0025579815856478</v>
      </c>
      <c r="BK81" s="100">
        <f t="shared" si="4"/>
        <v>8.9957295630528211</v>
      </c>
      <c r="BL81" s="100">
        <f t="shared" si="4"/>
        <v>9.0255070232724623</v>
      </c>
      <c r="BM81" s="100">
        <f t="shared" si="4"/>
        <v>9.0333892087691918</v>
      </c>
      <c r="BN81" s="100">
        <f t="shared" si="4"/>
        <v>9.0461249454171764</v>
      </c>
      <c r="BO81" s="100">
        <f t="shared" si="12"/>
        <v>9.0623176279392759</v>
      </c>
      <c r="BP81" s="100">
        <f t="shared" si="12"/>
        <v>9.0777805072655458</v>
      </c>
      <c r="BQ81" s="100">
        <f t="shared" si="12"/>
        <v>9.1039710142749719</v>
      </c>
    </row>
    <row r="82" spans="1:69" x14ac:dyDescent="0.25">
      <c r="A82" s="1" t="s">
        <v>723</v>
      </c>
      <c r="B82" s="1">
        <v>8536.0740000000005</v>
      </c>
      <c r="C82" s="1">
        <v>9652.3719999999994</v>
      </c>
      <c r="D82" s="1">
        <v>10523.313</v>
      </c>
      <c r="E82" s="1">
        <v>11196.045</v>
      </c>
      <c r="F82" s="1">
        <v>12032.281000000001</v>
      </c>
      <c r="G82" s="1">
        <v>13121.751</v>
      </c>
      <c r="H82" s="1">
        <v>13692.152</v>
      </c>
      <c r="I82" s="1">
        <v>14548.272999999999</v>
      </c>
      <c r="J82" s="1">
        <v>16065.540999999999</v>
      </c>
      <c r="K82" s="1">
        <v>17517.919000000002</v>
      </c>
      <c r="L82" s="1">
        <v>19114.402999999998</v>
      </c>
      <c r="M82" s="1">
        <v>20326.511999999999</v>
      </c>
      <c r="N82" s="99">
        <v>20886.263999999999</v>
      </c>
      <c r="O82" s="99">
        <v>21350.572</v>
      </c>
      <c r="P82" s="99">
        <v>21932.38</v>
      </c>
      <c r="Q82" s="99">
        <v>22766.46</v>
      </c>
      <c r="R82" s="99">
        <v>23735.014999999999</v>
      </c>
      <c r="S82" s="99">
        <v>24468.258999999998</v>
      </c>
      <c r="T82" s="99">
        <v>24173.512999999999</v>
      </c>
      <c r="U82" s="99">
        <v>24448.43</v>
      </c>
      <c r="V82" s="99">
        <v>25519.918000000001</v>
      </c>
      <c r="W82" s="99">
        <v>26132.29</v>
      </c>
      <c r="X82" s="99">
        <v>26554.312999999998</v>
      </c>
      <c r="Y82" s="99">
        <v>27489.685000000001</v>
      </c>
      <c r="Z82" s="99">
        <v>28889.800999999999</v>
      </c>
      <c r="AA82" s="99">
        <v>30203.572</v>
      </c>
      <c r="AB82" s="99">
        <v>31660.106</v>
      </c>
      <c r="AC82" s="99">
        <v>33212.171999999999</v>
      </c>
      <c r="AD82" s="99">
        <v>33528.017</v>
      </c>
      <c r="AE82" s="99">
        <v>31950.942999999999</v>
      </c>
      <c r="AF82" s="99">
        <v>33853.419000000002</v>
      </c>
      <c r="AG82" s="99">
        <v>34331.663</v>
      </c>
      <c r="AH82" s="99">
        <v>35651.061000000002</v>
      </c>
      <c r="AI82" s="99">
        <v>36787.006999999998</v>
      </c>
      <c r="AJ82" s="99">
        <v>37442.241000000002</v>
      </c>
      <c r="AK82" s="99">
        <v>38054.203000000001</v>
      </c>
      <c r="AL82" s="99">
        <v>38731.328000000001</v>
      </c>
      <c r="AM82" s="99">
        <v>39378.940999999999</v>
      </c>
      <c r="AN82" s="99">
        <v>40482.872000000003</v>
      </c>
      <c r="AO82" s="99">
        <v>41815.396999999997</v>
      </c>
      <c r="AP82" s="99">
        <v>43172.915999999997</v>
      </c>
      <c r="AQ82" s="99">
        <v>44574.027000000002</v>
      </c>
      <c r="AR82" s="98">
        <f t="shared" si="11"/>
        <v>80</v>
      </c>
      <c r="AS82" s="100">
        <f t="shared" si="10"/>
        <v>9.9468469970055722</v>
      </c>
      <c r="AT82" s="100">
        <f t="shared" si="9"/>
        <v>9.96883380986697</v>
      </c>
      <c r="AU82" s="100">
        <f t="shared" si="9"/>
        <v>9.9957193626550733</v>
      </c>
      <c r="AV82" s="100">
        <f t="shared" si="9"/>
        <v>10.033043679250742</v>
      </c>
      <c r="AW82" s="100">
        <f t="shared" si="9"/>
        <v>10.07470666296331</v>
      </c>
      <c r="AX82" s="100">
        <f t="shared" si="9"/>
        <v>10.105132005560641</v>
      </c>
      <c r="AY82" s="100">
        <f t="shared" si="13"/>
        <v>10.09301280860549</v>
      </c>
      <c r="AZ82" s="100">
        <f t="shared" si="13"/>
        <v>10.10432128016236</v>
      </c>
      <c r="BA82" s="100">
        <f t="shared" si="13"/>
        <v>10.147214524287421</v>
      </c>
      <c r="BB82" s="100">
        <f t="shared" si="13"/>
        <v>10.17092699340404</v>
      </c>
      <c r="BC82" s="100">
        <f t="shared" si="13"/>
        <v>10.186947461687726</v>
      </c>
      <c r="BD82" s="100">
        <f t="shared" si="13"/>
        <v>10.221566122381381</v>
      </c>
      <c r="BE82" s="100">
        <f t="shared" si="13"/>
        <v>10.271243905239949</v>
      </c>
      <c r="BF82" s="100">
        <f t="shared" si="13"/>
        <v>10.315715474514349</v>
      </c>
      <c r="BG82" s="100">
        <f t="shared" si="13"/>
        <v>10.362812681502676</v>
      </c>
      <c r="BH82" s="100">
        <f t="shared" si="13"/>
        <v>10.410671714219529</v>
      </c>
      <c r="BI82" s="100">
        <f t="shared" si="13"/>
        <v>10.420136696643672</v>
      </c>
      <c r="BJ82" s="100">
        <f t="shared" si="13"/>
        <v>10.371956974237106</v>
      </c>
      <c r="BK82" s="100">
        <f t="shared" si="13"/>
        <v>10.429795277671131</v>
      </c>
      <c r="BL82" s="100">
        <f t="shared" si="13"/>
        <v>10.443823326874753</v>
      </c>
      <c r="BM82" s="100">
        <f t="shared" si="13"/>
        <v>10.481534186970404</v>
      </c>
      <c r="BN82" s="100">
        <f t="shared" si="13"/>
        <v>10.512899991160731</v>
      </c>
      <c r="BO82" s="100">
        <f t="shared" si="12"/>
        <v>10.530554784569475</v>
      </c>
      <c r="BP82" s="100">
        <f t="shared" si="12"/>
        <v>10.54676681711074</v>
      </c>
      <c r="BQ82" s="100">
        <f t="shared" si="12"/>
        <v>10.564404060586073</v>
      </c>
    </row>
    <row r="83" spans="1:69" x14ac:dyDescent="0.25">
      <c r="A83" s="1" t="s">
        <v>724</v>
      </c>
      <c r="B83" s="1">
        <v>3693.36</v>
      </c>
      <c r="C83" s="1">
        <v>4556.6149999999998</v>
      </c>
      <c r="D83" s="1">
        <v>4985.8339999999998</v>
      </c>
      <c r="E83" s="1">
        <v>4879.5919999999996</v>
      </c>
      <c r="F83" s="1">
        <v>5072.6369999999997</v>
      </c>
      <c r="G83" s="1">
        <v>4902.9520000000002</v>
      </c>
      <c r="H83" s="1">
        <v>5079.558</v>
      </c>
      <c r="I83" s="1">
        <v>5130.9110000000001</v>
      </c>
      <c r="J83" s="1">
        <v>5186.9560000000001</v>
      </c>
      <c r="K83" s="1">
        <v>4631.2070000000003</v>
      </c>
      <c r="L83" s="1">
        <v>4341.634</v>
      </c>
      <c r="M83" s="1">
        <v>4271.83</v>
      </c>
      <c r="N83" s="99">
        <v>4810.366</v>
      </c>
      <c r="O83" s="99">
        <v>4953.6790000000001</v>
      </c>
      <c r="P83" s="99">
        <v>5123.1840000000002</v>
      </c>
      <c r="Q83" s="99">
        <v>5391.4170000000004</v>
      </c>
      <c r="R83" s="99">
        <v>5451.5870000000004</v>
      </c>
      <c r="S83" s="99">
        <v>5572.7359999999999</v>
      </c>
      <c r="T83" s="99">
        <v>5656.0140000000001</v>
      </c>
      <c r="U83" s="99">
        <v>5792.6859999999997</v>
      </c>
      <c r="V83" s="99">
        <v>6025.0730000000003</v>
      </c>
      <c r="W83" s="99">
        <v>6329.4170000000004</v>
      </c>
      <c r="X83" s="99">
        <v>6638.3940000000002</v>
      </c>
      <c r="Y83" s="99">
        <v>6875.7460000000001</v>
      </c>
      <c r="Z83" s="99">
        <v>7497.4709999999995</v>
      </c>
      <c r="AA83" s="99">
        <v>8180.2290000000003</v>
      </c>
      <c r="AB83" s="99">
        <v>8907.2900000000009</v>
      </c>
      <c r="AC83" s="99">
        <v>9679.3220000000001</v>
      </c>
      <c r="AD83" s="99">
        <v>10353.225</v>
      </c>
      <c r="AE83" s="99">
        <v>10763.958000000001</v>
      </c>
      <c r="AF83" s="99">
        <v>10904.753000000001</v>
      </c>
      <c r="AG83" s="99">
        <v>11169.296</v>
      </c>
      <c r="AH83" s="99">
        <v>11422.468000000001</v>
      </c>
      <c r="AI83" s="99">
        <v>11677.333000000001</v>
      </c>
      <c r="AJ83" s="99">
        <v>11970.343999999999</v>
      </c>
      <c r="AK83" s="99">
        <v>12122.852999999999</v>
      </c>
      <c r="AL83" s="99">
        <v>12358.465</v>
      </c>
      <c r="AM83" s="99">
        <v>12709.857</v>
      </c>
      <c r="AN83" s="99">
        <v>13193.915999999999</v>
      </c>
      <c r="AO83" s="99">
        <v>13710.846</v>
      </c>
      <c r="AP83" s="99">
        <v>14239.106</v>
      </c>
      <c r="AQ83" s="99">
        <v>14784.319</v>
      </c>
      <c r="AR83" s="98">
        <f t="shared" si="11"/>
        <v>81</v>
      </c>
      <c r="AS83" s="100">
        <f t="shared" si="10"/>
        <v>8.4785284516810879</v>
      </c>
      <c r="AT83" s="100">
        <f t="shared" si="9"/>
        <v>8.5078858118256022</v>
      </c>
      <c r="AU83" s="100">
        <f t="shared" si="9"/>
        <v>8.5415313997494238</v>
      </c>
      <c r="AV83" s="100">
        <f t="shared" si="9"/>
        <v>8.5925635236010134</v>
      </c>
      <c r="AW83" s="100">
        <f t="shared" si="9"/>
        <v>8.6036620379294853</v>
      </c>
      <c r="AX83" s="100">
        <f t="shared" si="9"/>
        <v>8.6256414151932219</v>
      </c>
      <c r="AY83" s="100">
        <f t="shared" si="13"/>
        <v>8.6404746828208694</v>
      </c>
      <c r="AZ83" s="100">
        <f t="shared" si="13"/>
        <v>8.6643513662786997</v>
      </c>
      <c r="BA83" s="100">
        <f t="shared" si="13"/>
        <v>8.7036848744680277</v>
      </c>
      <c r="BB83" s="100">
        <f t="shared" si="13"/>
        <v>8.7529634097908087</v>
      </c>
      <c r="BC83" s="100">
        <f t="shared" si="13"/>
        <v>8.8006253457459458</v>
      </c>
      <c r="BD83" s="100">
        <f t="shared" si="13"/>
        <v>8.835755425738995</v>
      </c>
      <c r="BE83" s="100">
        <f t="shared" si="13"/>
        <v>8.9223210426596982</v>
      </c>
      <c r="BF83" s="100">
        <f t="shared" si="13"/>
        <v>9.009475424314962</v>
      </c>
      <c r="BG83" s="100">
        <f t="shared" si="13"/>
        <v>9.0946253215635746</v>
      </c>
      <c r="BH83" s="100">
        <f t="shared" si="13"/>
        <v>9.1777471364953005</v>
      </c>
      <c r="BI83" s="100">
        <f t="shared" si="13"/>
        <v>9.2450533443610219</v>
      </c>
      <c r="BJ83" s="100">
        <f t="shared" si="13"/>
        <v>9.2839586099439781</v>
      </c>
      <c r="BK83" s="100">
        <f t="shared" si="13"/>
        <v>9.2969540282187335</v>
      </c>
      <c r="BL83" s="100">
        <f t="shared" si="13"/>
        <v>9.3209238641146275</v>
      </c>
      <c r="BM83" s="100">
        <f t="shared" si="13"/>
        <v>9.3433375719452112</v>
      </c>
      <c r="BN83" s="100">
        <f t="shared" si="13"/>
        <v>9.3654048912677936</v>
      </c>
      <c r="BO83" s="100">
        <f t="shared" si="12"/>
        <v>9.3901875366520251</v>
      </c>
      <c r="BP83" s="100">
        <f t="shared" si="12"/>
        <v>9.4028476279616093</v>
      </c>
      <c r="BQ83" s="100">
        <f t="shared" si="12"/>
        <v>9.4220965323608379</v>
      </c>
    </row>
    <row r="84" spans="1:69" x14ac:dyDescent="0.25">
      <c r="A84" s="1" t="s">
        <v>725</v>
      </c>
      <c r="N84" s="99">
        <v>7025.308</v>
      </c>
      <c r="O84" s="99">
        <v>6588.0569999999998</v>
      </c>
      <c r="P84" s="99">
        <v>6291.3739999999998</v>
      </c>
      <c r="Q84" s="99">
        <v>5942.6450000000004</v>
      </c>
      <c r="R84" s="99">
        <v>6158.04</v>
      </c>
      <c r="S84" s="99">
        <v>6492.5889999999999</v>
      </c>
      <c r="T84" s="99">
        <v>6538.6059999999998</v>
      </c>
      <c r="U84" s="99">
        <v>6842.4870000000001</v>
      </c>
      <c r="V84" s="99">
        <v>7702.6019999999999</v>
      </c>
      <c r="W84" s="99">
        <v>8950.4269999999997</v>
      </c>
      <c r="X84" s="99">
        <v>9967.8690000000006</v>
      </c>
      <c r="Y84" s="99">
        <v>11049.43</v>
      </c>
      <c r="Z84" s="99">
        <v>12341.171</v>
      </c>
      <c r="AA84" s="99">
        <v>13841.156000000001</v>
      </c>
      <c r="AB84" s="99">
        <v>15613.132</v>
      </c>
      <c r="AC84" s="99">
        <v>17263.376</v>
      </c>
      <c r="AD84" s="99">
        <v>17937.884999999998</v>
      </c>
      <c r="AE84" s="99">
        <v>17816.623</v>
      </c>
      <c r="AF84" s="99">
        <v>19073.506000000001</v>
      </c>
      <c r="AG84" s="99">
        <v>20625.812000000002</v>
      </c>
      <c r="AH84" s="99">
        <v>21745.787</v>
      </c>
      <c r="AI84" s="99">
        <v>23080.866000000002</v>
      </c>
      <c r="AJ84" s="99">
        <v>24108.019</v>
      </c>
      <c r="AK84" s="99">
        <v>24267.898000000001</v>
      </c>
      <c r="AL84" s="99">
        <v>24176.914000000001</v>
      </c>
      <c r="AM84" s="99">
        <v>24402.736000000001</v>
      </c>
      <c r="AN84" s="99">
        <v>24975.659</v>
      </c>
      <c r="AO84" s="99">
        <v>25678.695</v>
      </c>
      <c r="AP84" s="99">
        <v>26695.108</v>
      </c>
      <c r="AQ84" s="99">
        <v>28165.934000000001</v>
      </c>
      <c r="AR84" s="98">
        <f t="shared" si="11"/>
        <v>82</v>
      </c>
      <c r="AS84" s="100">
        <f t="shared" si="10"/>
        <v>8.8572743366572215</v>
      </c>
      <c r="AT84" s="100">
        <f t="shared" si="9"/>
        <v>8.7930137433548197</v>
      </c>
      <c r="AU84" s="100">
        <f t="shared" si="9"/>
        <v>8.7469347678108953</v>
      </c>
      <c r="AV84" s="100">
        <f t="shared" si="9"/>
        <v>8.6899095994414992</v>
      </c>
      <c r="AW84" s="100">
        <f t="shared" si="9"/>
        <v>8.7255138240788082</v>
      </c>
      <c r="AX84" s="100">
        <f t="shared" si="9"/>
        <v>8.7784166515677082</v>
      </c>
      <c r="AY84" s="100">
        <f t="shared" si="13"/>
        <v>8.7854792718844923</v>
      </c>
      <c r="AZ84" s="100">
        <f t="shared" si="13"/>
        <v>8.8309065410226388</v>
      </c>
      <c r="BA84" s="100">
        <f t="shared" si="13"/>
        <v>8.9493134728368915</v>
      </c>
      <c r="BB84" s="100">
        <f t="shared" si="13"/>
        <v>9.0994565196280455</v>
      </c>
      <c r="BC84" s="100">
        <f t="shared" si="13"/>
        <v>9.2071220988863018</v>
      </c>
      <c r="BD84" s="100">
        <f t="shared" si="13"/>
        <v>9.3101341219050067</v>
      </c>
      <c r="BE84" s="100">
        <f t="shared" si="13"/>
        <v>9.4206961876087068</v>
      </c>
      <c r="BF84" s="100">
        <f t="shared" si="13"/>
        <v>9.5354017516951188</v>
      </c>
      <c r="BG84" s="100">
        <f t="shared" si="13"/>
        <v>9.6558676339988327</v>
      </c>
      <c r="BH84" s="100">
        <f t="shared" si="13"/>
        <v>9.7563425422663723</v>
      </c>
      <c r="BI84" s="100">
        <f t="shared" si="13"/>
        <v>9.7946702356862758</v>
      </c>
      <c r="BJ84" s="100">
        <f t="shared" si="13"/>
        <v>9.7878871768933973</v>
      </c>
      <c r="BK84" s="100">
        <f t="shared" si="13"/>
        <v>9.8560555306737641</v>
      </c>
      <c r="BL84" s="100">
        <f t="shared" si="13"/>
        <v>9.9342985801248851</v>
      </c>
      <c r="BM84" s="100">
        <f t="shared" si="13"/>
        <v>9.9871753166049135</v>
      </c>
      <c r="BN84" s="100">
        <f t="shared" si="13"/>
        <v>10.046759241581894</v>
      </c>
      <c r="BO84" s="100">
        <f t="shared" si="12"/>
        <v>10.09029980272275</v>
      </c>
      <c r="BP84" s="100">
        <f t="shared" si="12"/>
        <v>10.09690968598759</v>
      </c>
      <c r="BQ84" s="100">
        <f t="shared" si="12"/>
        <v>10.093153489886571</v>
      </c>
    </row>
    <row r="85" spans="1:69" x14ac:dyDescent="0.25">
      <c r="A85" s="1" t="s">
        <v>726</v>
      </c>
      <c r="B85" s="1">
        <v>1018.595</v>
      </c>
      <c r="C85" s="1">
        <v>1117.6590000000001</v>
      </c>
      <c r="D85" s="1">
        <v>1203.26</v>
      </c>
      <c r="E85" s="1">
        <v>1228.7539999999999</v>
      </c>
      <c r="F85" s="1">
        <v>1250.0650000000001</v>
      </c>
      <c r="G85" s="1">
        <v>1298.308</v>
      </c>
      <c r="H85" s="1">
        <v>1370.2049999999999</v>
      </c>
      <c r="I85" s="1">
        <v>1437.7660000000001</v>
      </c>
      <c r="J85" s="1">
        <v>1526.64</v>
      </c>
      <c r="K85" s="1">
        <v>1603.518</v>
      </c>
      <c r="L85" s="1">
        <v>1681.479</v>
      </c>
      <c r="M85" s="1">
        <v>1709.79</v>
      </c>
      <c r="N85" s="99">
        <v>1679.8430000000001</v>
      </c>
      <c r="O85" s="99">
        <v>1668.48</v>
      </c>
      <c r="P85" s="99">
        <v>1696.5889999999999</v>
      </c>
      <c r="Q85" s="99">
        <v>1753.9760000000001</v>
      </c>
      <c r="R85" s="99">
        <v>1806.269</v>
      </c>
      <c r="S85" s="99">
        <v>1791.3889999999999</v>
      </c>
      <c r="T85" s="99">
        <v>1810.8989999999999</v>
      </c>
      <c r="U85" s="99">
        <v>1824.6990000000001</v>
      </c>
      <c r="V85" s="99">
        <v>1822.3009999999999</v>
      </c>
      <c r="W85" s="99">
        <v>1885.845</v>
      </c>
      <c r="X85" s="99">
        <v>1872.2439999999999</v>
      </c>
      <c r="Y85" s="99">
        <v>1912.991</v>
      </c>
      <c r="Z85" s="99">
        <v>2001.3620000000001</v>
      </c>
      <c r="AA85" s="99">
        <v>2124.0369999999998</v>
      </c>
      <c r="AB85" s="99">
        <v>2255.1129999999998</v>
      </c>
      <c r="AC85" s="99">
        <v>2407.1610000000001</v>
      </c>
      <c r="AD85" s="99">
        <v>2393.886</v>
      </c>
      <c r="AE85" s="99">
        <v>2424.7820000000002</v>
      </c>
      <c r="AF85" s="99">
        <v>2605.348</v>
      </c>
      <c r="AG85" s="99">
        <v>2750.212</v>
      </c>
      <c r="AH85" s="99">
        <v>2842.1089999999999</v>
      </c>
      <c r="AI85" s="99">
        <v>2972.3760000000002</v>
      </c>
      <c r="AJ85" s="99">
        <v>3093.373</v>
      </c>
      <c r="AK85" s="99">
        <v>3207.6550000000002</v>
      </c>
      <c r="AL85" s="99">
        <v>3338.3510000000001</v>
      </c>
      <c r="AM85" s="99">
        <v>3493.6950000000002</v>
      </c>
      <c r="AN85" s="99">
        <v>3691.9879999999998</v>
      </c>
      <c r="AO85" s="99">
        <v>3906.5439999999999</v>
      </c>
      <c r="AP85" s="99">
        <v>4134.6499999999996</v>
      </c>
      <c r="AQ85" s="99">
        <v>4373.8389999999999</v>
      </c>
      <c r="AR85" s="98">
        <f t="shared" si="11"/>
        <v>83</v>
      </c>
      <c r="AS85" s="100">
        <f t="shared" si="10"/>
        <v>7.4264556156494068</v>
      </c>
      <c r="AT85" s="100">
        <f t="shared" si="9"/>
        <v>7.4196683113050819</v>
      </c>
      <c r="AU85" s="100">
        <f t="shared" si="9"/>
        <v>7.4363750437972698</v>
      </c>
      <c r="AV85" s="100">
        <f t="shared" si="9"/>
        <v>7.4696404898282527</v>
      </c>
      <c r="AW85" s="100">
        <f t="shared" si="9"/>
        <v>7.4990186708365592</v>
      </c>
      <c r="AX85" s="100">
        <f t="shared" si="9"/>
        <v>7.4907465755734313</v>
      </c>
      <c r="AY85" s="100">
        <f t="shared" si="13"/>
        <v>7.5015786860355371</v>
      </c>
      <c r="AZ85" s="100">
        <f t="shared" si="13"/>
        <v>7.5091703209070459</v>
      </c>
      <c r="BA85" s="100">
        <f t="shared" si="13"/>
        <v>7.5078552672489245</v>
      </c>
      <c r="BB85" s="100">
        <f t="shared" si="13"/>
        <v>7.5421312752985727</v>
      </c>
      <c r="BC85" s="100">
        <f t="shared" si="13"/>
        <v>7.5348929904241144</v>
      </c>
      <c r="BD85" s="100">
        <f t="shared" si="13"/>
        <v>7.5564232647768073</v>
      </c>
      <c r="BE85" s="100">
        <f t="shared" si="13"/>
        <v>7.6015832277668025</v>
      </c>
      <c r="BF85" s="100">
        <f t="shared" si="13"/>
        <v>7.6610738021724387</v>
      </c>
      <c r="BG85" s="100">
        <f t="shared" si="13"/>
        <v>7.7209553615460162</v>
      </c>
      <c r="BH85" s="100">
        <f t="shared" si="13"/>
        <v>7.7862033237887793</v>
      </c>
      <c r="BI85" s="100">
        <f t="shared" si="13"/>
        <v>7.7806732659364766</v>
      </c>
      <c r="BJ85" s="100">
        <f t="shared" si="13"/>
        <v>7.7934969024233984</v>
      </c>
      <c r="BK85" s="100">
        <f t="shared" si="13"/>
        <v>7.8653215345166574</v>
      </c>
      <c r="BL85" s="100">
        <f t="shared" si="13"/>
        <v>7.9194332785983566</v>
      </c>
      <c r="BM85" s="100">
        <f t="shared" si="13"/>
        <v>7.9523016611939212</v>
      </c>
      <c r="BN85" s="100">
        <f t="shared" si="13"/>
        <v>7.9971169119673098</v>
      </c>
      <c r="BO85" s="100">
        <f t="shared" si="12"/>
        <v>8.0370173603057804</v>
      </c>
      <c r="BP85" s="100">
        <f t="shared" si="12"/>
        <v>8.0732954195622746</v>
      </c>
      <c r="BQ85" s="100">
        <f t="shared" si="12"/>
        <v>8.1132322514797135</v>
      </c>
    </row>
    <row r="86" spans="1:69" x14ac:dyDescent="0.25">
      <c r="A86" s="1" t="s">
        <v>727</v>
      </c>
      <c r="B86" s="1">
        <v>972.05</v>
      </c>
      <c r="C86" s="1">
        <v>1025.7950000000001</v>
      </c>
      <c r="D86" s="1">
        <v>1163.423</v>
      </c>
      <c r="E86" s="1">
        <v>1160.0519999999999</v>
      </c>
      <c r="F86" s="1">
        <v>1236.6590000000001</v>
      </c>
      <c r="G86" s="1">
        <v>1181.76</v>
      </c>
      <c r="H86" s="1">
        <v>1161.837</v>
      </c>
      <c r="I86" s="1">
        <v>1056.3630000000001</v>
      </c>
      <c r="J86" s="1">
        <v>1174.9490000000001</v>
      </c>
      <c r="K86" s="1">
        <v>1155.8879999999999</v>
      </c>
      <c r="L86" s="1">
        <v>1151.2249999999999</v>
      </c>
      <c r="M86" s="1">
        <v>1163.192</v>
      </c>
      <c r="N86" s="99">
        <v>1188.2660000000001</v>
      </c>
      <c r="O86" s="99">
        <v>1211.9349999999999</v>
      </c>
      <c r="P86" s="99">
        <v>1241.671</v>
      </c>
      <c r="Q86" s="99">
        <v>1248.6379999999999</v>
      </c>
      <c r="R86" s="99">
        <v>1264.4290000000001</v>
      </c>
      <c r="S86" s="99">
        <v>1289.412</v>
      </c>
      <c r="T86" s="99">
        <v>1369.385</v>
      </c>
      <c r="U86" s="99">
        <v>1342.8679999999999</v>
      </c>
      <c r="V86" s="99">
        <v>1430.8630000000001</v>
      </c>
      <c r="W86" s="99">
        <v>1416.7380000000001</v>
      </c>
      <c r="X86" s="99">
        <v>1468.539</v>
      </c>
      <c r="Y86" s="99">
        <v>1500.3510000000001</v>
      </c>
      <c r="Z86" s="99">
        <v>1489.175</v>
      </c>
      <c r="AA86" s="99">
        <v>1584.1389999999999</v>
      </c>
      <c r="AB86" s="99">
        <v>1572.7470000000001</v>
      </c>
      <c r="AC86" s="99">
        <v>1614.98</v>
      </c>
      <c r="AD86" s="99">
        <v>1581.789</v>
      </c>
      <c r="AE86" s="99">
        <v>1564.348</v>
      </c>
      <c r="AF86" s="99">
        <v>1524.796</v>
      </c>
      <c r="AG86" s="99">
        <v>1533.0319999999999</v>
      </c>
      <c r="AH86" s="99">
        <v>1610.067</v>
      </c>
      <c r="AI86" s="99">
        <v>1696.9880000000001</v>
      </c>
      <c r="AJ86" s="99">
        <v>1731.777</v>
      </c>
      <c r="AK86" s="99">
        <v>1786.645</v>
      </c>
      <c r="AL86" s="99">
        <v>1816.8</v>
      </c>
      <c r="AM86" s="99">
        <v>1850.58</v>
      </c>
      <c r="AN86" s="99">
        <v>1898.6959999999999</v>
      </c>
      <c r="AO86" s="99">
        <v>1949.788</v>
      </c>
      <c r="AP86" s="99">
        <v>1993.4290000000001</v>
      </c>
      <c r="AQ86" s="99">
        <v>2034.8309999999999</v>
      </c>
      <c r="AR86" s="98">
        <f t="shared" si="11"/>
        <v>84</v>
      </c>
      <c r="AS86" s="100">
        <f t="shared" si="10"/>
        <v>7.080250380583351</v>
      </c>
      <c r="AT86" s="100">
        <f t="shared" si="9"/>
        <v>7.0999735348280639</v>
      </c>
      <c r="AU86" s="100">
        <f t="shared" si="9"/>
        <v>7.1242133320723466</v>
      </c>
      <c r="AV86" s="100">
        <f t="shared" si="9"/>
        <v>7.1298086362507131</v>
      </c>
      <c r="AW86" s="100">
        <f t="shared" si="9"/>
        <v>7.142375915858258</v>
      </c>
      <c r="AX86" s="100">
        <f t="shared" si="9"/>
        <v>7.161941579487471</v>
      </c>
      <c r="AY86" s="100">
        <f t="shared" si="13"/>
        <v>7.2221170129246186</v>
      </c>
      <c r="AZ86" s="100">
        <f t="shared" si="13"/>
        <v>7.2025629042764807</v>
      </c>
      <c r="BA86" s="100">
        <f t="shared" si="13"/>
        <v>7.2660330377266673</v>
      </c>
      <c r="BB86" s="100">
        <f t="shared" si="13"/>
        <v>7.2561123249238628</v>
      </c>
      <c r="BC86" s="100">
        <f t="shared" si="13"/>
        <v>7.2920233079979759</v>
      </c>
      <c r="BD86" s="100">
        <f t="shared" si="13"/>
        <v>7.3134543597165713</v>
      </c>
      <c r="BE86" s="100">
        <f t="shared" si="13"/>
        <v>7.3059775543207168</v>
      </c>
      <c r="BF86" s="100">
        <f t="shared" si="13"/>
        <v>7.367796321049596</v>
      </c>
      <c r="BG86" s="100">
        <f t="shared" si="13"/>
        <v>7.3605790509614337</v>
      </c>
      <c r="BH86" s="100">
        <f t="shared" si="13"/>
        <v>7.3870778516791473</v>
      </c>
      <c r="BI86" s="100">
        <f t="shared" si="13"/>
        <v>7.3663117639582163</v>
      </c>
      <c r="BJ86" s="100">
        <f t="shared" si="13"/>
        <v>7.3552244027482416</v>
      </c>
      <c r="BK86" s="100">
        <f t="shared" si="13"/>
        <v>7.3296159096016389</v>
      </c>
      <c r="BL86" s="100">
        <f t="shared" si="13"/>
        <v>7.3350027527570187</v>
      </c>
      <c r="BM86" s="100">
        <f t="shared" si="13"/>
        <v>7.3840310720194644</v>
      </c>
      <c r="BN86" s="100">
        <f t="shared" si="13"/>
        <v>7.436610193906926</v>
      </c>
      <c r="BO86" s="100">
        <f t="shared" si="12"/>
        <v>7.45690332794618</v>
      </c>
      <c r="BP86" s="100">
        <f t="shared" si="12"/>
        <v>7.4880948384575357</v>
      </c>
      <c r="BQ86" s="100">
        <f t="shared" si="12"/>
        <v>7.5048319907913488</v>
      </c>
    </row>
    <row r="87" spans="1:69" x14ac:dyDescent="0.25">
      <c r="A87" s="1" t="s">
        <v>728</v>
      </c>
      <c r="B87" s="1">
        <v>2183.962</v>
      </c>
      <c r="C87" s="1">
        <v>2519.7249999999999</v>
      </c>
      <c r="D87" s="1">
        <v>2852.808</v>
      </c>
      <c r="E87" s="1">
        <v>3308.96</v>
      </c>
      <c r="F87" s="1">
        <v>3737.7950000000001</v>
      </c>
      <c r="G87" s="1">
        <v>4115.6229999999996</v>
      </c>
      <c r="H87" s="1">
        <v>4623.6319999999996</v>
      </c>
      <c r="I87" s="1">
        <v>5280.5150000000003</v>
      </c>
      <c r="J87" s="1">
        <v>6056.4040000000005</v>
      </c>
      <c r="K87" s="1">
        <v>6667.9350000000004</v>
      </c>
      <c r="L87" s="1">
        <v>7518.5320000000002</v>
      </c>
      <c r="M87" s="1">
        <v>8488.7260000000006</v>
      </c>
      <c r="N87" s="99">
        <v>9123.1180000000004</v>
      </c>
      <c r="O87" s="99">
        <v>9878.7909999999902</v>
      </c>
      <c r="P87" s="99">
        <v>10907.561</v>
      </c>
      <c r="Q87" s="99">
        <v>12078.583000000001</v>
      </c>
      <c r="R87" s="99">
        <v>13107.596</v>
      </c>
      <c r="S87" s="99">
        <v>13989.766</v>
      </c>
      <c r="T87" s="99">
        <v>13271.703</v>
      </c>
      <c r="U87" s="99">
        <v>14892.397000000001</v>
      </c>
      <c r="V87" s="99">
        <v>16452.392</v>
      </c>
      <c r="W87" s="99">
        <v>17459.125</v>
      </c>
      <c r="X87" s="99">
        <v>18938.810000000001</v>
      </c>
      <c r="Y87" s="99">
        <v>19784.519</v>
      </c>
      <c r="Z87" s="99">
        <v>21244.697</v>
      </c>
      <c r="AA87" s="99">
        <v>22741.888999999999</v>
      </c>
      <c r="AB87" s="99">
        <v>24534.81</v>
      </c>
      <c r="AC87" s="99">
        <v>26440.401000000002</v>
      </c>
      <c r="AD87" s="99">
        <v>27522.982</v>
      </c>
      <c r="AE87" s="99">
        <v>27795.7</v>
      </c>
      <c r="AF87" s="99">
        <v>29824.734</v>
      </c>
      <c r="AG87" s="99">
        <v>31327.127</v>
      </c>
      <c r="AH87" s="99">
        <v>32488.726999999999</v>
      </c>
      <c r="AI87" s="99">
        <v>33829.016000000003</v>
      </c>
      <c r="AJ87" s="99">
        <v>35379.021000000001</v>
      </c>
      <c r="AK87" s="99">
        <v>36511.002</v>
      </c>
      <c r="AL87" s="99">
        <v>37699.192999999999</v>
      </c>
      <c r="AM87" s="99">
        <v>39156.417000000001</v>
      </c>
      <c r="AN87" s="99">
        <v>41015.665999999997</v>
      </c>
      <c r="AO87" s="99">
        <v>43001.213000000003</v>
      </c>
      <c r="AP87" s="99">
        <v>45051.917000000001</v>
      </c>
      <c r="AQ87" s="99">
        <v>47175.851000000002</v>
      </c>
      <c r="AR87" s="98">
        <f t="shared" si="11"/>
        <v>85</v>
      </c>
      <c r="AS87" s="100">
        <f t="shared" si="10"/>
        <v>9.1185669106036009</v>
      </c>
      <c r="AT87" s="100">
        <f t="shared" si="9"/>
        <v>9.1981454148332347</v>
      </c>
      <c r="AU87" s="100">
        <f t="shared" si="9"/>
        <v>9.2972114974643638</v>
      </c>
      <c r="AV87" s="100">
        <f t="shared" si="9"/>
        <v>9.3991891632839639</v>
      </c>
      <c r="AW87" s="100">
        <f t="shared" si="9"/>
        <v>9.4809471884709833</v>
      </c>
      <c r="AX87" s="100">
        <f t="shared" si="9"/>
        <v>9.5460813412866177</v>
      </c>
      <c r="AY87" s="100">
        <f t="shared" si="13"/>
        <v>9.4933894536813739</v>
      </c>
      <c r="AZ87" s="100">
        <f t="shared" si="13"/>
        <v>9.608606093245923</v>
      </c>
      <c r="BA87" s="100">
        <f t="shared" si="13"/>
        <v>9.7082261559568064</v>
      </c>
      <c r="BB87" s="100">
        <f t="shared" si="13"/>
        <v>9.7676177135902797</v>
      </c>
      <c r="BC87" s="100">
        <f t="shared" si="13"/>
        <v>9.8489685347767431</v>
      </c>
      <c r="BD87" s="100">
        <f t="shared" si="13"/>
        <v>9.8926550421770187</v>
      </c>
      <c r="BE87" s="100">
        <f t="shared" si="13"/>
        <v>9.963862590267869</v>
      </c>
      <c r="BF87" s="100">
        <f t="shared" si="13"/>
        <v>10.031963833335539</v>
      </c>
      <c r="BG87" s="100">
        <f t="shared" si="13"/>
        <v>10.107848204454891</v>
      </c>
      <c r="BH87" s="100">
        <f t="shared" si="13"/>
        <v>10.182648460265137</v>
      </c>
      <c r="BI87" s="100">
        <f t="shared" si="13"/>
        <v>10.222776643735163</v>
      </c>
      <c r="BJ87" s="100">
        <f t="shared" si="13"/>
        <v>10.23263661145613</v>
      </c>
      <c r="BK87" s="100">
        <f t="shared" si="13"/>
        <v>10.303093328233972</v>
      </c>
      <c r="BL87" s="100">
        <f t="shared" si="13"/>
        <v>10.352239678496607</v>
      </c>
      <c r="BM87" s="100">
        <f t="shared" si="13"/>
        <v>10.38864844660899</v>
      </c>
      <c r="BN87" s="100">
        <f t="shared" si="13"/>
        <v>10.429074174742212</v>
      </c>
      <c r="BO87" s="100">
        <f t="shared" si="12"/>
        <v>10.473874296330361</v>
      </c>
      <c r="BP87" s="100">
        <f t="shared" si="12"/>
        <v>10.505368918808832</v>
      </c>
      <c r="BQ87" s="100">
        <f t="shared" si="12"/>
        <v>10.53739396737145</v>
      </c>
    </row>
    <row r="88" spans="1:69" x14ac:dyDescent="0.25">
      <c r="A88" s="1" t="s">
        <v>729</v>
      </c>
      <c r="B88" s="1">
        <v>33178.754999999997</v>
      </c>
      <c r="C88" s="1">
        <v>28139.212</v>
      </c>
      <c r="D88" s="1">
        <v>25870.632000000001</v>
      </c>
      <c r="E88" s="1">
        <v>27057.472000000002</v>
      </c>
      <c r="F88" s="1">
        <v>28859.184000000001</v>
      </c>
      <c r="G88" s="1">
        <v>26837.31</v>
      </c>
      <c r="H88" s="1">
        <v>28072.111000000001</v>
      </c>
      <c r="I88" s="1">
        <v>29494.094000000001</v>
      </c>
      <c r="J88" s="1">
        <v>26085.813999999998</v>
      </c>
      <c r="K88" s="1">
        <v>32493.366000000002</v>
      </c>
      <c r="L88" s="1">
        <v>24507.218000000001</v>
      </c>
      <c r="M88" s="1">
        <v>23396.419000000002</v>
      </c>
      <c r="N88" s="99">
        <v>41897.485000000001</v>
      </c>
      <c r="O88" s="99">
        <v>56375.595999999998</v>
      </c>
      <c r="P88" s="99">
        <v>60868.311000000002</v>
      </c>
      <c r="Q88" s="99">
        <v>60128.544999999998</v>
      </c>
      <c r="R88" s="99">
        <v>57099.326000000001</v>
      </c>
      <c r="S88" s="99">
        <v>45813.267</v>
      </c>
      <c r="T88" s="99">
        <v>46691.991000000002</v>
      </c>
      <c r="U88" s="99">
        <v>46884.877</v>
      </c>
      <c r="V88" s="99">
        <v>51056.856</v>
      </c>
      <c r="W88" s="99">
        <v>50246.966</v>
      </c>
      <c r="X88" s="99">
        <v>50149.866000000002</v>
      </c>
      <c r="Y88" s="99">
        <v>57029.209000000003</v>
      </c>
      <c r="Z88" s="99">
        <v>60025.868000000002</v>
      </c>
      <c r="AA88" s="99">
        <v>62783.800999999999</v>
      </c>
      <c r="AB88" s="99">
        <v>65387.678999999996</v>
      </c>
      <c r="AC88" s="99">
        <v>66615.646999999997</v>
      </c>
      <c r="AD88" s="99">
        <v>68753.320999999996</v>
      </c>
      <c r="AE88" s="99">
        <v>63577.290999999997</v>
      </c>
      <c r="AF88" s="99">
        <v>61124.427000000003</v>
      </c>
      <c r="AG88" s="99">
        <v>67131.213000000003</v>
      </c>
      <c r="AH88" s="99">
        <v>71612.542000000001</v>
      </c>
      <c r="AI88" s="99">
        <v>71545.303</v>
      </c>
      <c r="AJ88" s="99">
        <v>70769.002999999997</v>
      </c>
      <c r="AK88" s="99">
        <v>70165.993000000002</v>
      </c>
      <c r="AL88" s="99">
        <v>70586.570999999996</v>
      </c>
      <c r="AM88" s="99">
        <v>71432.801000000007</v>
      </c>
      <c r="AN88" s="99">
        <v>72760.885999999999</v>
      </c>
      <c r="AO88" s="99">
        <v>74343.694000000003</v>
      </c>
      <c r="AP88" s="99">
        <v>75920.312000000005</v>
      </c>
      <c r="AQ88" s="99">
        <v>79680.786999999997</v>
      </c>
      <c r="AR88" s="98">
        <f t="shared" si="11"/>
        <v>86</v>
      </c>
      <c r="AS88" s="100">
        <f t="shared" si="10"/>
        <v>10.642981080242377</v>
      </c>
      <c r="AT88" s="100">
        <f t="shared" si="9"/>
        <v>10.93979164881118</v>
      </c>
      <c r="AU88" s="100">
        <f t="shared" si="9"/>
        <v>11.016467973444051</v>
      </c>
      <c r="AV88" s="100">
        <f t="shared" si="9"/>
        <v>11.004239966168921</v>
      </c>
      <c r="AW88" s="100">
        <f t="shared" si="9"/>
        <v>10.952547591721546</v>
      </c>
      <c r="AX88" s="100">
        <f t="shared" si="9"/>
        <v>10.732329000644384</v>
      </c>
      <c r="AY88" s="100">
        <f t="shared" si="13"/>
        <v>10.751327930020029</v>
      </c>
      <c r="AZ88" s="100">
        <f t="shared" si="13"/>
        <v>10.755450450409951</v>
      </c>
      <c r="BA88" s="100">
        <f t="shared" si="13"/>
        <v>10.840695114281583</v>
      </c>
      <c r="BB88" s="100">
        <f t="shared" si="13"/>
        <v>10.824705445989037</v>
      </c>
      <c r="BC88" s="100">
        <f t="shared" si="13"/>
        <v>10.822771121402464</v>
      </c>
      <c r="BD88" s="100">
        <f t="shared" si="13"/>
        <v>10.951318854161357</v>
      </c>
      <c r="BE88" s="100">
        <f t="shared" si="13"/>
        <v>11.002530881626299</v>
      </c>
      <c r="BF88" s="100">
        <f t="shared" si="13"/>
        <v>11.047452373322662</v>
      </c>
      <c r="BG88" s="100">
        <f t="shared" si="13"/>
        <v>11.088089125201405</v>
      </c>
      <c r="BH88" s="100">
        <f t="shared" si="13"/>
        <v>11.106694768874355</v>
      </c>
      <c r="BI88" s="100">
        <f t="shared" si="13"/>
        <v>11.138280319816692</v>
      </c>
      <c r="BJ88" s="100">
        <f t="shared" si="13"/>
        <v>11.060011625818776</v>
      </c>
      <c r="BK88" s="100">
        <f t="shared" si="13"/>
        <v>11.020666852500106</v>
      </c>
      <c r="BL88" s="100">
        <f t="shared" si="13"/>
        <v>11.114404386187095</v>
      </c>
      <c r="BM88" s="100">
        <f t="shared" si="13"/>
        <v>11.17902550520645</v>
      </c>
      <c r="BN88" s="100">
        <f t="shared" si="13"/>
        <v>11.178086136428659</v>
      </c>
      <c r="BO88" s="100">
        <f t="shared" si="12"/>
        <v>11.167176373080245</v>
      </c>
      <c r="BP88" s="100">
        <f t="shared" si="12"/>
        <v>11.158619042440256</v>
      </c>
      <c r="BQ88" s="100">
        <f t="shared" si="12"/>
        <v>11.164595192924059</v>
      </c>
    </row>
    <row r="89" spans="1:69" x14ac:dyDescent="0.25">
      <c r="A89" s="1" t="s">
        <v>730</v>
      </c>
      <c r="N89" s="99">
        <v>1829.1030000000001</v>
      </c>
      <c r="O89" s="99">
        <v>1601.9390000000001</v>
      </c>
      <c r="P89" s="99">
        <v>1306.2190000000001</v>
      </c>
      <c r="Q89" s="99">
        <v>1237.3800000000001</v>
      </c>
      <c r="R89" s="99">
        <v>1330.38</v>
      </c>
      <c r="S89" s="99">
        <v>1464.8389999999999</v>
      </c>
      <c r="T89" s="99">
        <v>1488.4880000000001</v>
      </c>
      <c r="U89" s="99">
        <v>1545.1310000000001</v>
      </c>
      <c r="V89" s="99">
        <v>1649.5820000000001</v>
      </c>
      <c r="W89" s="99">
        <v>1760.1120000000001</v>
      </c>
      <c r="X89" s="99">
        <v>1770.635</v>
      </c>
      <c r="Y89" s="99">
        <v>1909.5029999999999</v>
      </c>
      <c r="Z89" s="99">
        <v>2074.2049999999999</v>
      </c>
      <c r="AA89" s="99">
        <v>2115.64</v>
      </c>
      <c r="AB89" s="99">
        <v>2223.2269999999999</v>
      </c>
      <c r="AC89" s="99">
        <v>2457.8829999999998</v>
      </c>
      <c r="AD89" s="99">
        <v>2665.9259999999999</v>
      </c>
      <c r="AE89" s="99">
        <v>2728.3609999999999</v>
      </c>
      <c r="AF89" s="99">
        <v>2718.9160000000002</v>
      </c>
      <c r="AG89" s="99">
        <v>2900.9810000000002</v>
      </c>
      <c r="AH89" s="99">
        <v>2870.3490000000002</v>
      </c>
      <c r="AI89" s="99">
        <v>3161.08</v>
      </c>
      <c r="AJ89" s="99">
        <v>3261.8629999999998</v>
      </c>
      <c r="AK89" s="99">
        <v>3362.61</v>
      </c>
      <c r="AL89" s="99">
        <v>3466.8150000000001</v>
      </c>
      <c r="AM89" s="99">
        <v>3561.5680000000002</v>
      </c>
      <c r="AN89" s="99">
        <v>3778.9140000000002</v>
      </c>
      <c r="AO89" s="99">
        <v>3993.1309999999999</v>
      </c>
      <c r="AP89" s="99">
        <v>4249.8159999999998</v>
      </c>
      <c r="AQ89" s="99">
        <v>4471.4780000000001</v>
      </c>
      <c r="AR89" s="98">
        <f t="shared" si="11"/>
        <v>87</v>
      </c>
      <c r="AS89" s="100">
        <f t="shared" si="10"/>
        <v>7.5115809617314291</v>
      </c>
      <c r="AT89" s="100">
        <f t="shared" si="9"/>
        <v>7.3789700495000963</v>
      </c>
      <c r="AU89" s="100">
        <f t="shared" si="9"/>
        <v>7.1748919833740956</v>
      </c>
      <c r="AV89" s="100">
        <f t="shared" si="9"/>
        <v>7.1207515200440108</v>
      </c>
      <c r="AW89" s="100">
        <f t="shared" si="9"/>
        <v>7.1932198946929597</v>
      </c>
      <c r="AX89" s="100">
        <f t="shared" si="9"/>
        <v>7.2895006178010613</v>
      </c>
      <c r="AY89" s="100">
        <f t="shared" si="13"/>
        <v>7.3055161186161461</v>
      </c>
      <c r="AZ89" s="100">
        <f t="shared" si="13"/>
        <v>7.3428639753814204</v>
      </c>
      <c r="BA89" s="100">
        <f t="shared" si="13"/>
        <v>7.4082772014669835</v>
      </c>
      <c r="BB89" s="100">
        <f t="shared" si="13"/>
        <v>7.4731327223711261</v>
      </c>
      <c r="BC89" s="100">
        <f t="shared" si="13"/>
        <v>7.4790935182920943</v>
      </c>
      <c r="BD89" s="100">
        <f t="shared" si="13"/>
        <v>7.5545982777562459</v>
      </c>
      <c r="BE89" s="100">
        <f t="shared" si="13"/>
        <v>7.6373332267206582</v>
      </c>
      <c r="BF89" s="100">
        <f t="shared" si="13"/>
        <v>7.6571126461789021</v>
      </c>
      <c r="BG89" s="100">
        <f t="shared" si="13"/>
        <v>7.7067150230108989</v>
      </c>
      <c r="BH89" s="100">
        <f t="shared" si="13"/>
        <v>7.8070556893185472</v>
      </c>
      <c r="BI89" s="100">
        <f t="shared" si="13"/>
        <v>7.888306743414188</v>
      </c>
      <c r="BJ89" s="100">
        <f t="shared" si="13"/>
        <v>7.9114563415866277</v>
      </c>
      <c r="BK89" s="100">
        <f t="shared" si="13"/>
        <v>7.907988550444327</v>
      </c>
      <c r="BL89" s="100">
        <f t="shared" si="13"/>
        <v>7.9728042346342551</v>
      </c>
      <c r="BM89" s="100">
        <f t="shared" si="13"/>
        <v>7.9621889041481033</v>
      </c>
      <c r="BN89" s="100">
        <f t="shared" si="13"/>
        <v>8.0586690203420588</v>
      </c>
      <c r="BO89" s="100">
        <f t="shared" si="12"/>
        <v>8.090053783525228</v>
      </c>
      <c r="BP89" s="100">
        <f t="shared" si="12"/>
        <v>8.1204727371296581</v>
      </c>
      <c r="BQ89" s="100">
        <f t="shared" si="12"/>
        <v>8.1509915840074925</v>
      </c>
    </row>
    <row r="90" spans="1:69" x14ac:dyDescent="0.25">
      <c r="A90" s="1" t="s">
        <v>731</v>
      </c>
      <c r="B90" s="1">
        <v>521.33199999999999</v>
      </c>
      <c r="C90" s="1">
        <v>645.05200000000002</v>
      </c>
      <c r="D90" s="1">
        <v>701.22400000000005</v>
      </c>
      <c r="E90" s="1">
        <v>731.91200000000003</v>
      </c>
      <c r="F90" s="1">
        <v>785.36400000000003</v>
      </c>
      <c r="G90" s="1">
        <v>860.71299999999997</v>
      </c>
      <c r="H90" s="1">
        <v>895.23900000000003</v>
      </c>
      <c r="I90" s="1">
        <v>884.10500000000002</v>
      </c>
      <c r="J90" s="1">
        <v>870.82799999999997</v>
      </c>
      <c r="K90" s="1">
        <v>966.47900000000004</v>
      </c>
      <c r="L90" s="1">
        <v>1030.3140000000001</v>
      </c>
      <c r="M90" s="1">
        <v>1075.402</v>
      </c>
      <c r="N90" s="99">
        <v>1143.442</v>
      </c>
      <c r="O90" s="99">
        <v>1205.0219999999999</v>
      </c>
      <c r="P90" s="99">
        <v>1295.9949999999999</v>
      </c>
      <c r="Q90" s="99">
        <v>1381.248</v>
      </c>
      <c r="R90" s="99">
        <v>1468.6890000000001</v>
      </c>
      <c r="S90" s="99">
        <v>1562.5050000000001</v>
      </c>
      <c r="T90" s="99">
        <v>1615.616</v>
      </c>
      <c r="U90" s="99">
        <v>1676.816</v>
      </c>
      <c r="V90" s="99">
        <v>1792.922</v>
      </c>
      <c r="W90" s="99">
        <v>1889.836</v>
      </c>
      <c r="X90" s="99">
        <v>2022.82</v>
      </c>
      <c r="Y90" s="99">
        <v>2162.482</v>
      </c>
      <c r="Z90" s="99">
        <v>2344.56</v>
      </c>
      <c r="AA90" s="99">
        <v>2542.902</v>
      </c>
      <c r="AB90" s="99">
        <v>2796.7660000000001</v>
      </c>
      <c r="AC90" s="99">
        <v>3035.9340000000002</v>
      </c>
      <c r="AD90" s="99">
        <v>3268.067</v>
      </c>
      <c r="AE90" s="99">
        <v>3467.1509999999998</v>
      </c>
      <c r="AF90" s="99">
        <v>3719.0749999999998</v>
      </c>
      <c r="AG90" s="99">
        <v>4022.0659999999998</v>
      </c>
      <c r="AH90" s="99">
        <v>4336.8829999999998</v>
      </c>
      <c r="AI90" s="99">
        <v>4671.68</v>
      </c>
      <c r="AJ90" s="99">
        <v>5005.7070000000003</v>
      </c>
      <c r="AK90" s="99">
        <v>5309.4059999999999</v>
      </c>
      <c r="AL90" s="99">
        <v>5650.576</v>
      </c>
      <c r="AM90" s="99">
        <v>6036.9610000000002</v>
      </c>
      <c r="AN90" s="99">
        <v>6494.85</v>
      </c>
      <c r="AO90" s="99">
        <v>6985.7650000000003</v>
      </c>
      <c r="AP90" s="99">
        <v>7510.2849999999999</v>
      </c>
      <c r="AQ90" s="99">
        <v>8071.7280000000001</v>
      </c>
      <c r="AR90" s="98">
        <f t="shared" si="11"/>
        <v>88</v>
      </c>
      <c r="AS90" s="100">
        <f t="shared" si="10"/>
        <v>7.0417982907072849</v>
      </c>
      <c r="AT90" s="100">
        <f t="shared" si="9"/>
        <v>7.0942531030195042</v>
      </c>
      <c r="AU90" s="100">
        <f t="shared" si="9"/>
        <v>7.1670340188800861</v>
      </c>
      <c r="AV90" s="100">
        <f t="shared" si="9"/>
        <v>7.2307427173012142</v>
      </c>
      <c r="AW90" s="100">
        <f t="shared" si="9"/>
        <v>7.2921254451151016</v>
      </c>
      <c r="AX90" s="100">
        <f t="shared" si="9"/>
        <v>7.3540455816054369</v>
      </c>
      <c r="AY90" s="100">
        <f t="shared" si="13"/>
        <v>7.3874715870816647</v>
      </c>
      <c r="AZ90" s="100">
        <f t="shared" si="13"/>
        <v>7.4246520360659316</v>
      </c>
      <c r="BA90" s="100">
        <f t="shared" si="13"/>
        <v>7.4916019701491114</v>
      </c>
      <c r="BB90" s="100">
        <f t="shared" si="13"/>
        <v>7.5442453318019655</v>
      </c>
      <c r="BC90" s="100">
        <f t="shared" si="13"/>
        <v>7.6122478564419005</v>
      </c>
      <c r="BD90" s="100">
        <f t="shared" si="13"/>
        <v>7.6790119150719702</v>
      </c>
      <c r="BE90" s="100">
        <f t="shared" si="13"/>
        <v>7.7598530300127964</v>
      </c>
      <c r="BF90" s="100">
        <f t="shared" si="13"/>
        <v>7.8410612275187104</v>
      </c>
      <c r="BG90" s="100">
        <f t="shared" si="13"/>
        <v>7.9362190286367502</v>
      </c>
      <c r="BH90" s="100">
        <f t="shared" si="13"/>
        <v>8.0182743991487868</v>
      </c>
      <c r="BI90" s="100">
        <f t="shared" si="13"/>
        <v>8.0919539576057193</v>
      </c>
      <c r="BJ90" s="100">
        <f t="shared" si="13"/>
        <v>8.1510884982410676</v>
      </c>
      <c r="BK90" s="100">
        <f t="shared" si="13"/>
        <v>8.2212302604332059</v>
      </c>
      <c r="BL90" s="100">
        <f t="shared" si="13"/>
        <v>8.2995509799443532</v>
      </c>
      <c r="BM90" s="100">
        <f t="shared" si="13"/>
        <v>8.3749111662983147</v>
      </c>
      <c r="BN90" s="100">
        <f t="shared" si="13"/>
        <v>8.4492740290116153</v>
      </c>
      <c r="BO90" s="100">
        <f t="shared" si="12"/>
        <v>8.5183339405145038</v>
      </c>
      <c r="BP90" s="100">
        <f t="shared" si="12"/>
        <v>8.5772352435719146</v>
      </c>
      <c r="BQ90" s="100">
        <f t="shared" si="12"/>
        <v>8.6395127658469093</v>
      </c>
    </row>
    <row r="91" spans="1:69" x14ac:dyDescent="0.25">
      <c r="A91" s="1" t="s">
        <v>732</v>
      </c>
      <c r="N91" s="99">
        <v>5961.7340000000004</v>
      </c>
      <c r="O91" s="99">
        <v>5424.027</v>
      </c>
      <c r="P91" s="99">
        <v>5750.1459999999997</v>
      </c>
      <c r="Q91" s="99">
        <v>6039.1610000000001</v>
      </c>
      <c r="R91" s="99">
        <v>6373.2479999999996</v>
      </c>
      <c r="S91" s="99">
        <v>7136.47</v>
      </c>
      <c r="T91" s="99">
        <v>7761.8</v>
      </c>
      <c r="U91" s="99">
        <v>8159.777</v>
      </c>
      <c r="V91" s="99">
        <v>8860.9030000000002</v>
      </c>
      <c r="W91" s="99">
        <v>9764.2170000000006</v>
      </c>
      <c r="X91" s="99">
        <v>10767.562</v>
      </c>
      <c r="Y91" s="99">
        <v>12019.162</v>
      </c>
      <c r="Z91" s="99">
        <v>13514.251</v>
      </c>
      <c r="AA91" s="99">
        <v>15625.737999999999</v>
      </c>
      <c r="AB91" s="99">
        <v>18199.593000000001</v>
      </c>
      <c r="AC91" s="99">
        <v>20721.929</v>
      </c>
      <c r="AD91" s="99">
        <v>20526.552</v>
      </c>
      <c r="AE91" s="99">
        <v>17952.056</v>
      </c>
      <c r="AF91" s="99">
        <v>17833.496999999999</v>
      </c>
      <c r="AG91" s="99">
        <v>19759.937000000002</v>
      </c>
      <c r="AH91" s="99">
        <v>21234.886999999999</v>
      </c>
      <c r="AI91" s="99">
        <v>22463.716</v>
      </c>
      <c r="AJ91" s="99">
        <v>23632.48</v>
      </c>
      <c r="AK91" s="99">
        <v>24712.166000000001</v>
      </c>
      <c r="AL91" s="99">
        <v>25883.269</v>
      </c>
      <c r="AM91" s="99">
        <v>27333.258000000002</v>
      </c>
      <c r="AN91" s="99">
        <v>29101.027999999998</v>
      </c>
      <c r="AO91" s="99">
        <v>31030.289000000001</v>
      </c>
      <c r="AP91" s="99">
        <v>33031.006000000001</v>
      </c>
      <c r="AQ91" s="99">
        <v>35153.991000000002</v>
      </c>
      <c r="AR91" s="98">
        <f t="shared" si="11"/>
        <v>89</v>
      </c>
      <c r="AS91" s="100">
        <f t="shared" si="10"/>
        <v>8.693116657341994</v>
      </c>
      <c r="AT91" s="100">
        <f t="shared" si="9"/>
        <v>8.5985938074839474</v>
      </c>
      <c r="AU91" s="100">
        <f t="shared" si="9"/>
        <v>8.65698052477339</v>
      </c>
      <c r="AV91" s="100">
        <f t="shared" si="9"/>
        <v>8.7060203739955817</v>
      </c>
      <c r="AW91" s="100">
        <f t="shared" si="9"/>
        <v>8.7598645087263094</v>
      </c>
      <c r="AX91" s="100">
        <f t="shared" si="9"/>
        <v>8.872973535319657</v>
      </c>
      <c r="AY91" s="100">
        <f t="shared" si="13"/>
        <v>8.9569695450418774</v>
      </c>
      <c r="AZ91" s="100">
        <f t="shared" si="13"/>
        <v>9.0069721191533514</v>
      </c>
      <c r="BA91" s="100">
        <f t="shared" si="13"/>
        <v>9.0894039571416574</v>
      </c>
      <c r="BB91" s="100">
        <f t="shared" si="13"/>
        <v>9.186479655764046</v>
      </c>
      <c r="BC91" s="100">
        <f t="shared" si="13"/>
        <v>9.2842933749799492</v>
      </c>
      <c r="BD91" s="100">
        <f t="shared" si="13"/>
        <v>9.3942574885207435</v>
      </c>
      <c r="BE91" s="100">
        <f t="shared" si="13"/>
        <v>9.5115000372709986</v>
      </c>
      <c r="BF91" s="100">
        <f t="shared" si="13"/>
        <v>9.6566747054892073</v>
      </c>
      <c r="BG91" s="100">
        <f t="shared" si="13"/>
        <v>9.8091545101774766</v>
      </c>
      <c r="BH91" s="100">
        <f t="shared" si="13"/>
        <v>9.9389477904956252</v>
      </c>
      <c r="BI91" s="100">
        <f t="shared" si="13"/>
        <v>9.9294745465654835</v>
      </c>
      <c r="BJ91" s="100">
        <f t="shared" si="13"/>
        <v>9.7954599277471477</v>
      </c>
      <c r="BK91" s="100">
        <f t="shared" si="13"/>
        <v>9.7888338217439674</v>
      </c>
      <c r="BL91" s="100">
        <f t="shared" si="13"/>
        <v>9.8914117830376664</v>
      </c>
      <c r="BM91" s="100">
        <f t="shared" si="13"/>
        <v>9.9634007213298688</v>
      </c>
      <c r="BN91" s="100">
        <f t="shared" si="13"/>
        <v>10.019656664295479</v>
      </c>
      <c r="BO91" s="100">
        <f t="shared" si="12"/>
        <v>10.070377316006999</v>
      </c>
      <c r="BP91" s="100">
        <f t="shared" si="12"/>
        <v>10.115050951960123</v>
      </c>
      <c r="BQ91" s="100">
        <f t="shared" si="12"/>
        <v>10.161352054393722</v>
      </c>
    </row>
    <row r="92" spans="1:69" x14ac:dyDescent="0.25">
      <c r="A92" s="1" t="s">
        <v>733</v>
      </c>
      <c r="B92" s="1">
        <v>6070.6639999999998</v>
      </c>
      <c r="C92" s="1">
        <v>6724.3509999999997</v>
      </c>
      <c r="D92" s="1">
        <v>4531.366</v>
      </c>
      <c r="E92" s="1">
        <v>5779.9250000000002</v>
      </c>
      <c r="F92" s="1">
        <v>8647.1560000000009</v>
      </c>
      <c r="G92" s="1">
        <v>10967.728999999999</v>
      </c>
      <c r="H92" s="1">
        <v>10277.040000000001</v>
      </c>
      <c r="I92" s="1">
        <v>12167.768</v>
      </c>
      <c r="J92" s="1">
        <v>8943.2440000000006</v>
      </c>
      <c r="K92" s="1">
        <v>5313.0940000000001</v>
      </c>
      <c r="L92" s="1">
        <v>4719.0389999999998</v>
      </c>
      <c r="M92" s="1">
        <v>6617.7079999999996</v>
      </c>
      <c r="N92" s="99">
        <v>6898.8789999999999</v>
      </c>
      <c r="O92" s="99">
        <v>7351.5929999999998</v>
      </c>
      <c r="P92" s="99">
        <v>7909.7560000000003</v>
      </c>
      <c r="Q92" s="99">
        <v>8432.4230000000007</v>
      </c>
      <c r="R92" s="99">
        <v>8823.7459999999901</v>
      </c>
      <c r="S92" s="99">
        <v>9819.8529999999901</v>
      </c>
      <c r="T92" s="99">
        <v>10243.004999999999</v>
      </c>
      <c r="U92" s="99">
        <v>10177.043</v>
      </c>
      <c r="V92" s="99">
        <v>10267.206</v>
      </c>
      <c r="W92" s="99">
        <v>10513.584999999999</v>
      </c>
      <c r="X92" s="99">
        <v>10541.852000000001</v>
      </c>
      <c r="Y92" s="99">
        <v>10417.727000000001</v>
      </c>
      <c r="Z92" s="99">
        <v>10768.361999999999</v>
      </c>
      <c r="AA92" s="99">
        <v>11033.305</v>
      </c>
      <c r="AB92" s="99">
        <v>11291.023999999999</v>
      </c>
      <c r="AC92" s="99">
        <v>12497.308999999999</v>
      </c>
      <c r="AD92" s="99">
        <v>13748.344999999999</v>
      </c>
      <c r="AE92" s="99">
        <v>15060.709000000001</v>
      </c>
      <c r="AF92" s="99">
        <v>16107.147999999999</v>
      </c>
      <c r="AG92" s="99">
        <v>16429.79</v>
      </c>
      <c r="AH92" s="99">
        <v>17037.304</v>
      </c>
      <c r="AI92" s="99">
        <v>17579.059000000001</v>
      </c>
      <c r="AJ92" s="99">
        <v>18051.808000000001</v>
      </c>
      <c r="AK92" s="99">
        <v>18239.837</v>
      </c>
      <c r="AL92" s="99">
        <v>18425.821</v>
      </c>
      <c r="AM92" s="99">
        <v>18872.475999999999</v>
      </c>
      <c r="AN92" s="99">
        <v>19550.46</v>
      </c>
      <c r="AO92" s="99">
        <v>20373.043000000001</v>
      </c>
      <c r="AP92" s="99">
        <v>21216.940999999999</v>
      </c>
      <c r="AQ92" s="99">
        <v>22090.714</v>
      </c>
      <c r="AR92" s="98">
        <f t="shared" si="11"/>
        <v>90</v>
      </c>
      <c r="AS92" s="100">
        <f t="shared" si="10"/>
        <v>8.8391142136185668</v>
      </c>
      <c r="AT92" s="100">
        <f t="shared" si="9"/>
        <v>8.9026723034171891</v>
      </c>
      <c r="AU92" s="100">
        <f t="shared" si="9"/>
        <v>8.975852213256843</v>
      </c>
      <c r="AV92" s="100">
        <f t="shared" si="9"/>
        <v>9.0398394355570257</v>
      </c>
      <c r="AW92" s="100">
        <f t="shared" si="9"/>
        <v>9.0852017753875778</v>
      </c>
      <c r="AX92" s="100">
        <f t="shared" si="9"/>
        <v>9.1921614317863654</v>
      </c>
      <c r="AY92" s="100">
        <f t="shared" si="13"/>
        <v>9.2343503125746569</v>
      </c>
      <c r="AZ92" s="100">
        <f t="shared" si="13"/>
        <v>9.2278897763967223</v>
      </c>
      <c r="BA92" s="100">
        <f t="shared" si="13"/>
        <v>9.2367102113813075</v>
      </c>
      <c r="BB92" s="100">
        <f t="shared" si="13"/>
        <v>9.2604235094191036</v>
      </c>
      <c r="BC92" s="100">
        <f t="shared" si="13"/>
        <v>9.2631085182348354</v>
      </c>
      <c r="BD92" s="100">
        <f t="shared" si="13"/>
        <v>9.2512641533159847</v>
      </c>
      <c r="BE92" s="100">
        <f t="shared" si="13"/>
        <v>9.284367669447219</v>
      </c>
      <c r="BF92" s="100">
        <f t="shared" si="13"/>
        <v>9.3086737047179167</v>
      </c>
      <c r="BG92" s="100">
        <f t="shared" si="13"/>
        <v>9.3317633527650141</v>
      </c>
      <c r="BH92" s="100">
        <f t="shared" si="13"/>
        <v>9.4332686201143261</v>
      </c>
      <c r="BI92" s="100">
        <f t="shared" si="13"/>
        <v>9.5286737322140702</v>
      </c>
      <c r="BJ92" s="100">
        <f t="shared" si="13"/>
        <v>9.6198445785989879</v>
      </c>
      <c r="BK92" s="100">
        <f t="shared" si="13"/>
        <v>9.6870184276000266</v>
      </c>
      <c r="BL92" s="100">
        <f t="shared" si="13"/>
        <v>9.7068514294523691</v>
      </c>
      <c r="BM92" s="100">
        <f t="shared" si="13"/>
        <v>9.7431605719033989</v>
      </c>
      <c r="BN92" s="100">
        <f t="shared" si="13"/>
        <v>9.7744636430716358</v>
      </c>
      <c r="BO92" s="100">
        <f t="shared" si="12"/>
        <v>9.801001124949714</v>
      </c>
      <c r="BP92" s="100">
        <f t="shared" si="12"/>
        <v>9.8113633271848837</v>
      </c>
      <c r="BQ92" s="100">
        <f t="shared" si="12"/>
        <v>9.8215082750878793</v>
      </c>
    </row>
    <row r="93" spans="1:69" x14ac:dyDescent="0.25">
      <c r="A93" s="1" t="s">
        <v>734</v>
      </c>
      <c r="B93" s="1">
        <v>459.24599999999998</v>
      </c>
      <c r="C93" s="1">
        <v>504.25700000000001</v>
      </c>
      <c r="D93" s="1">
        <v>551.10900000000004</v>
      </c>
      <c r="E93" s="1">
        <v>575.09400000000005</v>
      </c>
      <c r="F93" s="1">
        <v>632.9</v>
      </c>
      <c r="G93" s="1">
        <v>659.24099999999999</v>
      </c>
      <c r="H93" s="1">
        <v>682.82600000000002</v>
      </c>
      <c r="I93" s="1">
        <v>683.22199999999998</v>
      </c>
      <c r="J93" s="1">
        <v>741.74800000000005</v>
      </c>
      <c r="K93" s="1">
        <v>790.32799999999997</v>
      </c>
      <c r="L93" s="1">
        <v>838.58799999999997</v>
      </c>
      <c r="M93" s="1">
        <v>895.33199999999999</v>
      </c>
      <c r="N93" s="99">
        <v>935.76</v>
      </c>
      <c r="O93" s="99">
        <v>971.33900000000006</v>
      </c>
      <c r="P93" s="99">
        <v>1015.126</v>
      </c>
      <c r="Q93" s="99">
        <v>1013.676</v>
      </c>
      <c r="R93" s="99">
        <v>1091.7180000000001</v>
      </c>
      <c r="S93" s="99">
        <v>1146.193</v>
      </c>
      <c r="T93" s="99">
        <v>1171.9480000000001</v>
      </c>
      <c r="U93" s="99">
        <v>1205.769</v>
      </c>
      <c r="V93" s="99">
        <v>1290.4290000000001</v>
      </c>
      <c r="W93" s="99">
        <v>1359.653</v>
      </c>
      <c r="X93" s="99">
        <v>1398.7639999999999</v>
      </c>
      <c r="Y93" s="99">
        <v>1481.0039999999999</v>
      </c>
      <c r="Z93" s="99">
        <v>1554.3019999999999</v>
      </c>
      <c r="AA93" s="99">
        <v>1650.079</v>
      </c>
      <c r="AB93" s="99">
        <v>1771.451</v>
      </c>
      <c r="AC93" s="99">
        <v>1904.5909999999999</v>
      </c>
      <c r="AD93" s="99">
        <v>2036.165</v>
      </c>
      <c r="AE93" s="99">
        <v>2138.9659999999999</v>
      </c>
      <c r="AF93" s="99">
        <v>2308.2109999999998</v>
      </c>
      <c r="AG93" s="99">
        <v>2456.1559999999999</v>
      </c>
      <c r="AH93" s="99">
        <v>2626.92</v>
      </c>
      <c r="AI93" s="99">
        <v>2758.2669999999998</v>
      </c>
      <c r="AJ93" s="99">
        <v>2892.9560000000001</v>
      </c>
      <c r="AK93" s="99">
        <v>2986.5419999999999</v>
      </c>
      <c r="AL93" s="99">
        <v>3085.4079999999999</v>
      </c>
      <c r="AM93" s="99">
        <v>3248.3989999999999</v>
      </c>
      <c r="AN93" s="99">
        <v>3471.51</v>
      </c>
      <c r="AO93" s="99">
        <v>3676.145</v>
      </c>
      <c r="AP93" s="99">
        <v>3891.2330000000002</v>
      </c>
      <c r="AQ93" s="99">
        <v>4113.3220000000001</v>
      </c>
      <c r="AR93" s="98">
        <f t="shared" si="11"/>
        <v>91</v>
      </c>
      <c r="AS93" s="100">
        <f t="shared" si="10"/>
        <v>6.8413590333424512</v>
      </c>
      <c r="AT93" s="100">
        <f t="shared" si="9"/>
        <v>6.8786755319753086</v>
      </c>
      <c r="AU93" s="100">
        <f t="shared" si="9"/>
        <v>6.9227680217024465</v>
      </c>
      <c r="AV93" s="100">
        <f t="shared" si="9"/>
        <v>6.9213386064644</v>
      </c>
      <c r="AW93" s="100">
        <f t="shared" si="9"/>
        <v>6.9955078811964642</v>
      </c>
      <c r="AX93" s="100">
        <f t="shared" si="9"/>
        <v>7.0442012949623631</v>
      </c>
      <c r="AY93" s="100">
        <f t="shared" si="13"/>
        <v>7.0664226005519604</v>
      </c>
      <c r="AZ93" s="100">
        <f t="shared" si="13"/>
        <v>7.094872816652007</v>
      </c>
      <c r="BA93" s="100">
        <f t="shared" si="13"/>
        <v>7.1627300002100514</v>
      </c>
      <c r="BB93" s="100">
        <f t="shared" si="13"/>
        <v>7.2149847991157259</v>
      </c>
      <c r="BC93" s="100">
        <f t="shared" si="13"/>
        <v>7.2433442685125966</v>
      </c>
      <c r="BD93" s="100">
        <f t="shared" si="13"/>
        <v>7.3004755151419367</v>
      </c>
      <c r="BE93" s="100">
        <f t="shared" si="13"/>
        <v>7.3487818492409032</v>
      </c>
      <c r="BF93" s="100">
        <f t="shared" ref="BF93:BN121" si="14">LN(AA93)</f>
        <v>7.4085784445363521</v>
      </c>
      <c r="BG93" s="100">
        <f t="shared" si="14"/>
        <v>7.4795542637479837</v>
      </c>
      <c r="BH93" s="100">
        <f t="shared" si="14"/>
        <v>7.5520225663471221</v>
      </c>
      <c r="BI93" s="100">
        <f t="shared" si="14"/>
        <v>7.6188234156441155</v>
      </c>
      <c r="BJ93" s="100">
        <f t="shared" si="14"/>
        <v>7.6680778136779066</v>
      </c>
      <c r="BK93" s="100">
        <f t="shared" si="14"/>
        <v>7.7442280445931795</v>
      </c>
      <c r="BL93" s="100">
        <f t="shared" si="14"/>
        <v>7.8063528051651652</v>
      </c>
      <c r="BM93" s="100">
        <f t="shared" si="14"/>
        <v>7.8735673362336387</v>
      </c>
      <c r="BN93" s="100">
        <f t="shared" si="14"/>
        <v>7.9223578629496192</v>
      </c>
      <c r="BO93" s="100">
        <f t="shared" si="12"/>
        <v>7.9700340957349995</v>
      </c>
      <c r="BP93" s="100">
        <f t="shared" si="12"/>
        <v>8.0018714753582554</v>
      </c>
      <c r="BQ93" s="100">
        <f t="shared" si="12"/>
        <v>8.034439180431157</v>
      </c>
    </row>
    <row r="94" spans="1:69" x14ac:dyDescent="0.25">
      <c r="A94" s="1" t="s">
        <v>735</v>
      </c>
      <c r="B94" s="1">
        <v>25548.617999999999</v>
      </c>
      <c r="C94" s="1">
        <v>21352.690999999999</v>
      </c>
      <c r="D94" s="1">
        <v>21984.701000000001</v>
      </c>
      <c r="E94" s="1">
        <v>20897.73</v>
      </c>
      <c r="F94" s="1">
        <v>19019.829000000002</v>
      </c>
      <c r="G94" s="1">
        <v>19857.375</v>
      </c>
      <c r="H94" s="1">
        <v>17285.741999999998</v>
      </c>
      <c r="I94" s="1">
        <v>14500.362999999999</v>
      </c>
      <c r="J94" s="1">
        <v>14310.707</v>
      </c>
      <c r="K94" s="1">
        <v>15244.607</v>
      </c>
      <c r="L94" s="1">
        <v>17403.309000000001</v>
      </c>
      <c r="M94" s="1">
        <v>20320.757000000001</v>
      </c>
      <c r="N94" s="99">
        <v>19766.93</v>
      </c>
      <c r="O94" s="99">
        <v>19048.511999999999</v>
      </c>
      <c r="P94" s="99">
        <v>19446.522000000001</v>
      </c>
      <c r="Q94" s="99">
        <v>17024.917000000001</v>
      </c>
      <c r="R94" s="99">
        <v>17461.195</v>
      </c>
      <c r="S94" s="99">
        <v>17365.312999999998</v>
      </c>
      <c r="T94" s="99">
        <v>17173.357</v>
      </c>
      <c r="U94" s="99">
        <v>17241.506000000001</v>
      </c>
      <c r="V94" s="99">
        <v>17965.312000000002</v>
      </c>
      <c r="W94" s="99">
        <v>17776.096000000001</v>
      </c>
      <c r="X94" s="99">
        <v>17608.098000000002</v>
      </c>
      <c r="Y94" s="99">
        <v>19997.232</v>
      </c>
      <c r="Z94" s="99">
        <v>21113.232</v>
      </c>
      <c r="AA94" s="99">
        <v>24030.453000000001</v>
      </c>
      <c r="AB94" s="99">
        <v>25915.319</v>
      </c>
      <c r="AC94" s="99">
        <v>27854.705999999998</v>
      </c>
      <c r="AD94" s="99">
        <v>28662.444</v>
      </c>
      <c r="AE94" s="99">
        <v>28267.348000000002</v>
      </c>
      <c r="AF94" s="99">
        <v>29646.611000000001</v>
      </c>
      <c r="AG94" s="99">
        <v>11703.508</v>
      </c>
      <c r="AH94" s="99">
        <v>22975.691999999999</v>
      </c>
      <c r="AI94" s="99">
        <v>20241.899000000001</v>
      </c>
      <c r="AJ94" s="99">
        <v>15647.583000000001</v>
      </c>
      <c r="AK94" s="99">
        <v>14649.634</v>
      </c>
      <c r="AL94" s="99">
        <v>14348.842000000001</v>
      </c>
      <c r="AM94" s="99">
        <v>16165.126</v>
      </c>
      <c r="AN94" s="99">
        <v>17516.295999999998</v>
      </c>
      <c r="AO94" s="99">
        <v>19354.623</v>
      </c>
      <c r="AP94" s="99">
        <v>22199.603999999999</v>
      </c>
      <c r="AQ94" s="99">
        <v>23513.754000000001</v>
      </c>
      <c r="AR94" s="98">
        <f t="shared" si="11"/>
        <v>92</v>
      </c>
      <c r="AS94" s="100">
        <f t="shared" si="10"/>
        <v>9.8917656183200311</v>
      </c>
      <c r="AT94" s="100">
        <f t="shared" si="9"/>
        <v>9.8547442672678631</v>
      </c>
      <c r="AU94" s="100">
        <f t="shared" si="9"/>
        <v>9.8754235155761201</v>
      </c>
      <c r="AV94" s="100">
        <f t="shared" si="9"/>
        <v>9.7424332558222755</v>
      </c>
      <c r="AW94" s="100">
        <f t="shared" si="9"/>
        <v>9.7677362692050291</v>
      </c>
      <c r="AX94" s="100">
        <f t="shared" si="9"/>
        <v>9.7622299897781826</v>
      </c>
      <c r="AY94" s="100">
        <f t="shared" si="9"/>
        <v>9.7511144502147662</v>
      </c>
      <c r="AZ94" s="100">
        <f t="shared" si="9"/>
        <v>9.7550748953908588</v>
      </c>
      <c r="BA94" s="100">
        <f t="shared" si="9"/>
        <v>9.7961980664995121</v>
      </c>
      <c r="BB94" s="100">
        <f t="shared" si="9"/>
        <v>9.7856099124048832</v>
      </c>
      <c r="BC94" s="100">
        <f t="shared" si="9"/>
        <v>9.7761141888427865</v>
      </c>
      <c r="BD94" s="100">
        <f t="shared" si="9"/>
        <v>9.9033491429579641</v>
      </c>
      <c r="BE94" s="100">
        <f t="shared" si="9"/>
        <v>9.9576552319182134</v>
      </c>
      <c r="BF94" s="100">
        <f t="shared" si="14"/>
        <v>10.087077179988533</v>
      </c>
      <c r="BG94" s="100">
        <f t="shared" si="14"/>
        <v>10.162589540021324</v>
      </c>
      <c r="BH94" s="100">
        <f t="shared" si="14"/>
        <v>10.234757207741165</v>
      </c>
      <c r="BI94" s="100">
        <f t="shared" si="14"/>
        <v>10.2633429733919</v>
      </c>
      <c r="BJ94" s="100">
        <f t="shared" si="14"/>
        <v>10.249462636594979</v>
      </c>
      <c r="BK94" s="100">
        <f t="shared" si="14"/>
        <v>10.297103097724476</v>
      </c>
      <c r="BL94" s="100">
        <f t="shared" si="14"/>
        <v>9.3676439049059272</v>
      </c>
      <c r="BM94" s="100">
        <f t="shared" si="14"/>
        <v>10.042192066465621</v>
      </c>
      <c r="BN94" s="100">
        <f t="shared" si="14"/>
        <v>9.9155099431108678</v>
      </c>
      <c r="BO94" s="100">
        <f t="shared" si="12"/>
        <v>9.6580717431465075</v>
      </c>
      <c r="BP94" s="100">
        <f t="shared" si="12"/>
        <v>9.5921706311979804</v>
      </c>
      <c r="BQ94" s="100">
        <f t="shared" si="12"/>
        <v>9.5714245210674882</v>
      </c>
    </row>
    <row r="95" spans="1:69" x14ac:dyDescent="0.25">
      <c r="A95" s="1" t="s">
        <v>736</v>
      </c>
      <c r="N95" s="99"/>
      <c r="O95" s="99"/>
      <c r="P95" s="99"/>
      <c r="Q95" s="99">
        <v>6733.357</v>
      </c>
      <c r="R95" s="99">
        <v>7270.5510000000004</v>
      </c>
      <c r="S95" s="99">
        <v>8056.0609999999997</v>
      </c>
      <c r="T95" s="99">
        <v>8828.2340000000004</v>
      </c>
      <c r="U95" s="99">
        <v>8934.96899999999</v>
      </c>
      <c r="V95" s="99">
        <v>9536.0310000000009</v>
      </c>
      <c r="W95" s="99">
        <v>10492.790999999999</v>
      </c>
      <c r="X95" s="99">
        <v>11474.125</v>
      </c>
      <c r="Y95" s="99">
        <v>13010.77</v>
      </c>
      <c r="Z95" s="99">
        <v>14515.778</v>
      </c>
      <c r="AA95" s="99">
        <v>16415.402999999998</v>
      </c>
      <c r="AB95" s="99">
        <v>18465.237000000001</v>
      </c>
      <c r="AC95" s="99">
        <v>21309.955000000002</v>
      </c>
      <c r="AD95" s="99">
        <v>22529.534</v>
      </c>
      <c r="AE95" s="99">
        <v>19553.627</v>
      </c>
      <c r="AF95" s="99">
        <v>20543.388999999999</v>
      </c>
      <c r="AG95" s="99">
        <v>22742.815999999999</v>
      </c>
      <c r="AH95" s="99">
        <v>24374.886999999999</v>
      </c>
      <c r="AI95" s="99">
        <v>25911.249</v>
      </c>
      <c r="AJ95" s="99">
        <v>27369.893</v>
      </c>
      <c r="AK95" s="99">
        <v>28359.1</v>
      </c>
      <c r="AL95" s="99">
        <v>29716.647000000001</v>
      </c>
      <c r="AM95" s="99">
        <v>31386.107</v>
      </c>
      <c r="AN95" s="99">
        <v>33446.226999999999</v>
      </c>
      <c r="AO95" s="99">
        <v>35722.928999999996</v>
      </c>
      <c r="AP95" s="99">
        <v>38112.279000000002</v>
      </c>
      <c r="AQ95" s="99">
        <v>40563.64</v>
      </c>
      <c r="AR95" s="98">
        <f t="shared" si="11"/>
        <v>93</v>
      </c>
      <c r="AS95" s="100"/>
      <c r="AT95" s="100"/>
      <c r="AU95" s="100"/>
      <c r="AV95" s="100">
        <f t="shared" si="9"/>
        <v>8.8148291095664941</v>
      </c>
      <c r="AW95" s="100">
        <f t="shared" si="9"/>
        <v>8.8915873585771745</v>
      </c>
      <c r="AX95" s="100">
        <f t="shared" si="9"/>
        <v>8.9941800063657578</v>
      </c>
      <c r="AY95" s="100">
        <f t="shared" si="9"/>
        <v>9.085710273595339</v>
      </c>
      <c r="AZ95" s="100">
        <f t="shared" si="9"/>
        <v>9.0977279580855495</v>
      </c>
      <c r="BA95" s="100">
        <f t="shared" si="9"/>
        <v>9.1628326401387739</v>
      </c>
      <c r="BB95" s="100">
        <f t="shared" si="9"/>
        <v>9.2584437289189463</v>
      </c>
      <c r="BC95" s="100">
        <f t="shared" si="9"/>
        <v>9.3478497792980484</v>
      </c>
      <c r="BD95" s="100">
        <f t="shared" si="9"/>
        <v>9.4735327549972954</v>
      </c>
      <c r="BE95" s="100">
        <f t="shared" si="9"/>
        <v>9.5829914747467395</v>
      </c>
      <c r="BF95" s="100">
        <f t="shared" si="14"/>
        <v>9.7059753803501376</v>
      </c>
      <c r="BG95" s="100">
        <f t="shared" si="14"/>
        <v>9.8236451622977139</v>
      </c>
      <c r="BH95" s="100">
        <f t="shared" si="14"/>
        <v>9.9669296134057781</v>
      </c>
      <c r="BI95" s="100">
        <f t="shared" si="14"/>
        <v>10.022582349679316</v>
      </c>
      <c r="BJ95" s="100">
        <f t="shared" si="14"/>
        <v>9.8809160725026821</v>
      </c>
      <c r="BK95" s="100">
        <f t="shared" si="14"/>
        <v>9.9302944650038008</v>
      </c>
      <c r="BL95" s="100">
        <f t="shared" si="14"/>
        <v>10.032004594290244</v>
      </c>
      <c r="BM95" s="100">
        <f t="shared" si="14"/>
        <v>10.101308659957866</v>
      </c>
      <c r="BN95" s="100">
        <f t="shared" si="14"/>
        <v>10.162432477720445</v>
      </c>
      <c r="BO95" s="100">
        <f t="shared" si="12"/>
        <v>10.21719889263724</v>
      </c>
      <c r="BP95" s="100">
        <f t="shared" si="12"/>
        <v>10.252703245304703</v>
      </c>
      <c r="BQ95" s="100">
        <f t="shared" si="12"/>
        <v>10.299462672817013</v>
      </c>
    </row>
    <row r="96" spans="1:69" x14ac:dyDescent="0.25">
      <c r="A96" s="1" t="s">
        <v>737</v>
      </c>
      <c r="B96" s="1">
        <v>15247.346</v>
      </c>
      <c r="C96" s="1">
        <v>16753.46</v>
      </c>
      <c r="D96" s="1">
        <v>17963.129000000001</v>
      </c>
      <c r="E96" s="1">
        <v>19024.471000000001</v>
      </c>
      <c r="F96" s="1">
        <v>20614.424999999999</v>
      </c>
      <c r="G96" s="1">
        <v>22421.699000000001</v>
      </c>
      <c r="H96" s="1">
        <v>25041.146000000001</v>
      </c>
      <c r="I96" s="1">
        <v>26522.072</v>
      </c>
      <c r="J96" s="1">
        <v>29518.955000000002</v>
      </c>
      <c r="K96" s="1">
        <v>33341.614000000001</v>
      </c>
      <c r="L96" s="1">
        <v>36004.173000000003</v>
      </c>
      <c r="M96" s="1">
        <v>39875.644</v>
      </c>
      <c r="N96" s="99">
        <v>40965.887999999999</v>
      </c>
      <c r="O96" s="99">
        <v>43087.389000000003</v>
      </c>
      <c r="P96" s="99">
        <v>45029.714</v>
      </c>
      <c r="Q96" s="99">
        <v>46408.858</v>
      </c>
      <c r="R96" s="99">
        <v>47284.269</v>
      </c>
      <c r="S96" s="99">
        <v>50301.572</v>
      </c>
      <c r="T96" s="99">
        <v>53481.493999999999</v>
      </c>
      <c r="U96" s="99">
        <v>58142.271000000001</v>
      </c>
      <c r="V96" s="99">
        <v>63562.928999999996</v>
      </c>
      <c r="W96" s="99">
        <v>65519.224000000002</v>
      </c>
      <c r="X96" s="99">
        <v>68227.717000000004</v>
      </c>
      <c r="Y96" s="99">
        <v>69891.827000000005</v>
      </c>
      <c r="Z96" s="99">
        <v>73883.998999999996</v>
      </c>
      <c r="AA96" s="99">
        <v>77643.721000000005</v>
      </c>
      <c r="AB96" s="99">
        <v>82708.3</v>
      </c>
      <c r="AC96" s="99">
        <v>90665.425000000003</v>
      </c>
      <c r="AD96" s="99">
        <v>90224.793999999994</v>
      </c>
      <c r="AE96" s="99">
        <v>84330.425000000003</v>
      </c>
      <c r="AF96" s="99">
        <v>88662.11</v>
      </c>
      <c r="AG96" s="99">
        <v>90950.009000000005</v>
      </c>
      <c r="AH96" s="99">
        <v>89654.595000000001</v>
      </c>
      <c r="AI96" s="99">
        <v>92934.675000000003</v>
      </c>
      <c r="AJ96" s="99">
        <v>96034.687999999995</v>
      </c>
      <c r="AK96" s="99">
        <v>98987.187999999995</v>
      </c>
      <c r="AL96" s="99">
        <v>100991.14</v>
      </c>
      <c r="AM96" s="99">
        <v>103388.23699999999</v>
      </c>
      <c r="AN96" s="99">
        <v>106265.057</v>
      </c>
      <c r="AO96" s="99">
        <v>109166.716</v>
      </c>
      <c r="AP96" s="99">
        <v>112064.73</v>
      </c>
      <c r="AQ96" s="99">
        <v>114996.32799999999</v>
      </c>
      <c r="AR96" s="98">
        <f t="shared" si="11"/>
        <v>94</v>
      </c>
      <c r="AS96" s="100">
        <f t="shared" si="10"/>
        <v>10.620494999382348</v>
      </c>
      <c r="AT96" s="100">
        <f t="shared" si="9"/>
        <v>10.670985634668625</v>
      </c>
      <c r="AU96" s="100">
        <f t="shared" si="9"/>
        <v>10.715077861954105</v>
      </c>
      <c r="AV96" s="100">
        <f t="shared" si="9"/>
        <v>10.745245625166687</v>
      </c>
      <c r="AW96" s="100">
        <f t="shared" si="9"/>
        <v>10.763932939882086</v>
      </c>
      <c r="AX96" s="100">
        <f t="shared" si="9"/>
        <v>10.825791608084572</v>
      </c>
      <c r="AY96" s="100">
        <f t="shared" si="9"/>
        <v>10.887090966502575</v>
      </c>
      <c r="AZ96" s="100">
        <f t="shared" si="9"/>
        <v>10.970648234237522</v>
      </c>
      <c r="BA96" s="100">
        <f t="shared" si="9"/>
        <v>11.059785702030677</v>
      </c>
      <c r="BB96" s="100">
        <f t="shared" si="9"/>
        <v>11.090098874744971</v>
      </c>
      <c r="BC96" s="100">
        <f t="shared" si="9"/>
        <v>11.130606168894976</v>
      </c>
      <c r="BD96" s="100">
        <f t="shared" si="9"/>
        <v>11.15470399720834</v>
      </c>
      <c r="BE96" s="100">
        <f t="shared" si="9"/>
        <v>11.21025156116448</v>
      </c>
      <c r="BF96" s="100">
        <f t="shared" si="14"/>
        <v>11.259885962461153</v>
      </c>
      <c r="BG96" s="100">
        <f t="shared" si="14"/>
        <v>11.323075238732731</v>
      </c>
      <c r="BH96" s="100">
        <f t="shared" si="14"/>
        <v>11.414931361663308</v>
      </c>
      <c r="BI96" s="100">
        <f t="shared" si="14"/>
        <v>11.410059546327446</v>
      </c>
      <c r="BJ96" s="100">
        <f t="shared" si="14"/>
        <v>11.342497992280878</v>
      </c>
      <c r="BK96" s="100">
        <f t="shared" si="14"/>
        <v>11.392587906797722</v>
      </c>
      <c r="BL96" s="100">
        <f t="shared" si="14"/>
        <v>11.418065282901734</v>
      </c>
      <c r="BM96" s="100">
        <f t="shared" si="14"/>
        <v>11.403719732599882</v>
      </c>
      <c r="BN96" s="100">
        <f t="shared" si="14"/>
        <v>11.439652105968495</v>
      </c>
      <c r="BO96" s="100">
        <f t="shared" si="12"/>
        <v>11.47246473851814</v>
      </c>
      <c r="BP96" s="100">
        <f t="shared" si="12"/>
        <v>11.50274570660058</v>
      </c>
      <c r="BQ96" s="100">
        <f t="shared" si="12"/>
        <v>11.522788069203251</v>
      </c>
    </row>
    <row r="97" spans="1:69" x14ac:dyDescent="0.25">
      <c r="A97" s="1" t="s">
        <v>738</v>
      </c>
      <c r="B97" s="1">
        <v>894.85599999999999</v>
      </c>
      <c r="C97" s="1">
        <v>859.24699999999996</v>
      </c>
      <c r="D97" s="1">
        <v>872.19100000000003</v>
      </c>
      <c r="E97" s="1">
        <v>891.41800000000001</v>
      </c>
      <c r="F97" s="1">
        <v>914.93499999999995</v>
      </c>
      <c r="G97" s="1">
        <v>929.60299999999995</v>
      </c>
      <c r="H97" s="1">
        <v>940.25099999999998</v>
      </c>
      <c r="I97" s="1">
        <v>947.95299999999997</v>
      </c>
      <c r="J97" s="1">
        <v>985.25199999999995</v>
      </c>
      <c r="K97" s="1">
        <v>1034.1110000000001</v>
      </c>
      <c r="L97" s="1">
        <v>1073.3240000000001</v>
      </c>
      <c r="M97" s="1">
        <v>1008.325</v>
      </c>
      <c r="N97" s="99">
        <v>1012.381</v>
      </c>
      <c r="O97" s="99">
        <v>1026.4280000000001</v>
      </c>
      <c r="P97" s="99">
        <v>1016.021</v>
      </c>
      <c r="Q97" s="99">
        <v>1022.2619999999999</v>
      </c>
      <c r="R97" s="99">
        <v>1030.3969999999999</v>
      </c>
      <c r="S97" s="99">
        <v>1052.8789999999999</v>
      </c>
      <c r="T97" s="99">
        <v>1071.519</v>
      </c>
      <c r="U97" s="99">
        <v>1103.7739999999999</v>
      </c>
      <c r="V97" s="99">
        <v>1143.1030000000001</v>
      </c>
      <c r="W97" s="99">
        <v>1201.604</v>
      </c>
      <c r="X97" s="99">
        <v>1036.723</v>
      </c>
      <c r="Y97" s="99">
        <v>1126.58</v>
      </c>
      <c r="Z97" s="99">
        <v>1182.877</v>
      </c>
      <c r="AA97" s="99">
        <v>1242.146</v>
      </c>
      <c r="AB97" s="99">
        <v>1311.03</v>
      </c>
      <c r="AC97" s="99">
        <v>1392.0329999999999</v>
      </c>
      <c r="AD97" s="99">
        <v>1479.1869999999999</v>
      </c>
      <c r="AE97" s="99">
        <v>1380.5640000000001</v>
      </c>
      <c r="AF97" s="99">
        <v>1362.3009999999999</v>
      </c>
      <c r="AG97" s="99">
        <v>1371.6489999999999</v>
      </c>
      <c r="AH97" s="99">
        <v>1399.5139999999999</v>
      </c>
      <c r="AI97" s="99">
        <v>1414.4970000000001</v>
      </c>
      <c r="AJ97" s="99">
        <v>1444.625</v>
      </c>
      <c r="AK97" s="99">
        <v>1462.1849999999999</v>
      </c>
      <c r="AL97" s="99">
        <v>1495.664</v>
      </c>
      <c r="AM97" s="99">
        <v>1540.7650000000001</v>
      </c>
      <c r="AN97" s="99">
        <v>1602.979</v>
      </c>
      <c r="AO97" s="99">
        <v>1672.91</v>
      </c>
      <c r="AP97" s="99">
        <v>1745.105</v>
      </c>
      <c r="AQ97" s="99">
        <v>1820.4079999999999</v>
      </c>
      <c r="AR97" s="98">
        <f t="shared" si="11"/>
        <v>95</v>
      </c>
      <c r="AS97" s="100">
        <f t="shared" si="10"/>
        <v>6.920060261209203</v>
      </c>
      <c r="AT97" s="100">
        <f t="shared" si="9"/>
        <v>6.9338400927422779</v>
      </c>
      <c r="AU97" s="100">
        <f t="shared" si="9"/>
        <v>6.9236492972161585</v>
      </c>
      <c r="AV97" s="100">
        <f t="shared" si="9"/>
        <v>6.9297730979872973</v>
      </c>
      <c r="AW97" s="100">
        <f t="shared" si="9"/>
        <v>6.9376994438551671</v>
      </c>
      <c r="AX97" s="100">
        <f t="shared" si="9"/>
        <v>6.9592835957497643</v>
      </c>
      <c r="AY97" s="100">
        <f t="shared" si="9"/>
        <v>6.9768325469076089</v>
      </c>
      <c r="AZ97" s="100">
        <f t="shared" si="9"/>
        <v>7.0064904957361316</v>
      </c>
      <c r="BA97" s="100">
        <f t="shared" si="9"/>
        <v>7.0415017734705954</v>
      </c>
      <c r="BB97" s="100">
        <f t="shared" si="9"/>
        <v>7.0914126098991366</v>
      </c>
      <c r="BC97" s="100">
        <f t="shared" si="9"/>
        <v>6.9438200558647729</v>
      </c>
      <c r="BD97" s="100">
        <f t="shared" si="9"/>
        <v>7.0269417737733004</v>
      </c>
      <c r="BE97" s="100">
        <f t="shared" si="9"/>
        <v>7.0757048856226978</v>
      </c>
      <c r="BF97" s="100">
        <f t="shared" si="14"/>
        <v>7.1245958079196336</v>
      </c>
      <c r="BG97" s="100">
        <f t="shared" si="14"/>
        <v>7.1785683667970757</v>
      </c>
      <c r="BH97" s="100">
        <f t="shared" si="14"/>
        <v>7.2385205475099124</v>
      </c>
      <c r="BI97" s="100">
        <f t="shared" si="14"/>
        <v>7.2992478914999523</v>
      </c>
      <c r="BJ97" s="100">
        <f t="shared" si="14"/>
        <v>7.2302473903101045</v>
      </c>
      <c r="BK97" s="100">
        <f t="shared" si="14"/>
        <v>7.2169304608244502</v>
      </c>
      <c r="BL97" s="100">
        <f t="shared" si="14"/>
        <v>7.2237689446517326</v>
      </c>
      <c r="BM97" s="100">
        <f t="shared" si="14"/>
        <v>7.2438803124781774</v>
      </c>
      <c r="BN97" s="100">
        <f t="shared" si="14"/>
        <v>7.2545292698485984</v>
      </c>
      <c r="BO97" s="100">
        <f t="shared" si="12"/>
        <v>7.2756050512956056</v>
      </c>
      <c r="BP97" s="100">
        <f t="shared" si="12"/>
        <v>7.2876871712920295</v>
      </c>
      <c r="BQ97" s="100">
        <f t="shared" si="12"/>
        <v>7.3103255343778244</v>
      </c>
    </row>
    <row r="98" spans="1:69" x14ac:dyDescent="0.25">
      <c r="A98" s="1" t="s">
        <v>739</v>
      </c>
      <c r="B98" s="1">
        <v>367.90100000000001</v>
      </c>
      <c r="C98" s="1">
        <v>370.71199999999999</v>
      </c>
      <c r="D98" s="1">
        <v>393.43099999999998</v>
      </c>
      <c r="E98" s="1">
        <v>412.55</v>
      </c>
      <c r="F98" s="1">
        <v>434.80500000000001</v>
      </c>
      <c r="G98" s="1">
        <v>448.94299999999998</v>
      </c>
      <c r="H98" s="1">
        <v>432.68900000000002</v>
      </c>
      <c r="I98" s="1">
        <v>424.14100000000002</v>
      </c>
      <c r="J98" s="1">
        <v>426.41500000000002</v>
      </c>
      <c r="K98" s="1">
        <v>426.56299999999999</v>
      </c>
      <c r="L98" s="1">
        <v>450.21899999999999</v>
      </c>
      <c r="M98" s="1">
        <v>494.16800000000001</v>
      </c>
      <c r="N98" s="99">
        <v>462.762</v>
      </c>
      <c r="O98" s="99">
        <v>516.63400000000001</v>
      </c>
      <c r="P98" s="99">
        <v>470.01900000000001</v>
      </c>
      <c r="Q98" s="99">
        <v>539.36199999999997</v>
      </c>
      <c r="R98" s="99">
        <v>592.29999999999995</v>
      </c>
      <c r="S98" s="99">
        <v>626.505</v>
      </c>
      <c r="T98" s="99">
        <v>622.67899999999997</v>
      </c>
      <c r="U98" s="99">
        <v>637.03700000000003</v>
      </c>
      <c r="V98" s="99">
        <v>640.45600000000002</v>
      </c>
      <c r="W98" s="99">
        <v>614.45600000000002</v>
      </c>
      <c r="X98" s="99">
        <v>611.59400000000005</v>
      </c>
      <c r="Y98" s="99">
        <v>645.024</v>
      </c>
      <c r="Z98" s="99">
        <v>683.74199999999996</v>
      </c>
      <c r="AA98" s="99">
        <v>714.41300000000001</v>
      </c>
      <c r="AB98" s="99">
        <v>749.67</v>
      </c>
      <c r="AC98" s="99">
        <v>820.31100000000004</v>
      </c>
      <c r="AD98" s="99">
        <v>875.64</v>
      </c>
      <c r="AE98" s="99">
        <v>929.01199999999994</v>
      </c>
      <c r="AF98" s="99">
        <v>976.87</v>
      </c>
      <c r="AG98" s="99">
        <v>1016.1660000000001</v>
      </c>
      <c r="AH98" s="99">
        <v>1024.884</v>
      </c>
      <c r="AI98" s="99">
        <v>1065.08</v>
      </c>
      <c r="AJ98" s="99">
        <v>1112.251</v>
      </c>
      <c r="AK98" s="99">
        <v>1124.1610000000001</v>
      </c>
      <c r="AL98" s="99">
        <v>1136.5039999999999</v>
      </c>
      <c r="AM98" s="99">
        <v>1164.7339999999999</v>
      </c>
      <c r="AN98" s="99">
        <v>1207.1690000000001</v>
      </c>
      <c r="AO98" s="99">
        <v>1258.461</v>
      </c>
      <c r="AP98" s="99">
        <v>1317.354</v>
      </c>
      <c r="AQ98" s="99">
        <v>1378.6859999999999</v>
      </c>
      <c r="AR98" s="98">
        <f t="shared" si="11"/>
        <v>96</v>
      </c>
      <c r="AS98" s="100">
        <f t="shared" si="10"/>
        <v>6.1372128830460673</v>
      </c>
      <c r="AT98" s="100">
        <f t="shared" si="9"/>
        <v>6.2473346934398952</v>
      </c>
      <c r="AU98" s="100">
        <f t="shared" si="9"/>
        <v>6.1527731194189297</v>
      </c>
      <c r="AV98" s="100">
        <f t="shared" si="9"/>
        <v>6.2903869595773623</v>
      </c>
      <c r="AW98" s="100">
        <f t="shared" si="9"/>
        <v>6.3840132632829194</v>
      </c>
      <c r="AX98" s="100">
        <f t="shared" si="9"/>
        <v>6.4401567551502454</v>
      </c>
      <c r="AY98" s="100">
        <f t="shared" si="9"/>
        <v>6.4340311372050305</v>
      </c>
      <c r="AZ98" s="100">
        <f t="shared" si="9"/>
        <v>6.4568277386576787</v>
      </c>
      <c r="BA98" s="100">
        <f t="shared" si="9"/>
        <v>6.4621804226460968</v>
      </c>
      <c r="BB98" s="100">
        <f t="shared" si="9"/>
        <v>6.4207373235132668</v>
      </c>
      <c r="BC98" s="100">
        <f t="shared" si="9"/>
        <v>6.4160686636732347</v>
      </c>
      <c r="BD98" s="100">
        <f t="shared" si="9"/>
        <v>6.4692875254058491</v>
      </c>
      <c r="BE98" s="100">
        <f t="shared" si="9"/>
        <v>6.5275806534849279</v>
      </c>
      <c r="BF98" s="100">
        <f t="shared" si="14"/>
        <v>6.5714612264851899</v>
      </c>
      <c r="BG98" s="100">
        <f t="shared" si="14"/>
        <v>6.6196331097019518</v>
      </c>
      <c r="BH98" s="100">
        <f t="shared" si="14"/>
        <v>6.7096835366469429</v>
      </c>
      <c r="BI98" s="100">
        <f t="shared" si="14"/>
        <v>6.7749550475655287</v>
      </c>
      <c r="BJ98" s="100">
        <f t="shared" si="14"/>
        <v>6.8341216558455908</v>
      </c>
      <c r="BK98" s="100">
        <f t="shared" si="14"/>
        <v>6.884353582800518</v>
      </c>
      <c r="BL98" s="100">
        <f t="shared" si="14"/>
        <v>6.923792000619188</v>
      </c>
      <c r="BM98" s="100">
        <f t="shared" si="14"/>
        <v>6.9323347144365108</v>
      </c>
      <c r="BN98" s="100">
        <f t="shared" si="14"/>
        <v>6.9708051926932493</v>
      </c>
      <c r="BO98" s="100">
        <f t="shared" si="12"/>
        <v>7.0141411687641915</v>
      </c>
      <c r="BP98" s="100">
        <f t="shared" si="12"/>
        <v>7.0247922586301552</v>
      </c>
      <c r="BQ98" s="100">
        <f t="shared" si="12"/>
        <v>7.0357121628640549</v>
      </c>
    </row>
    <row r="99" spans="1:69" x14ac:dyDescent="0.25">
      <c r="A99" s="1" t="s">
        <v>740</v>
      </c>
      <c r="B99" s="1">
        <v>3300.2249999999999</v>
      </c>
      <c r="C99" s="1">
        <v>3765.8159999999998</v>
      </c>
      <c r="D99" s="1">
        <v>4131.585</v>
      </c>
      <c r="E99" s="1">
        <v>4452.26</v>
      </c>
      <c r="F99" s="1">
        <v>4847.1000000000004</v>
      </c>
      <c r="G99" s="1">
        <v>4803.4560000000001</v>
      </c>
      <c r="H99" s="1">
        <v>4824.4719999999998</v>
      </c>
      <c r="I99" s="1">
        <v>5081.7299999999996</v>
      </c>
      <c r="J99" s="1">
        <v>5642.3559999999998</v>
      </c>
      <c r="K99" s="1">
        <v>6241.7470000000003</v>
      </c>
      <c r="L99" s="1">
        <v>6762.3739999999998</v>
      </c>
      <c r="M99" s="1">
        <v>7539.1130000000003</v>
      </c>
      <c r="N99" s="99">
        <v>8167.08</v>
      </c>
      <c r="O99" s="99">
        <v>8938.45999999999</v>
      </c>
      <c r="P99" s="99">
        <v>9702.19199999999</v>
      </c>
      <c r="Q99" s="99">
        <v>10594.045</v>
      </c>
      <c r="R99" s="99">
        <v>11563.973</v>
      </c>
      <c r="S99" s="99">
        <v>12306.793</v>
      </c>
      <c r="T99" s="99">
        <v>11233.727999999999</v>
      </c>
      <c r="U99" s="99">
        <v>11800.564</v>
      </c>
      <c r="V99" s="99">
        <v>12788.757</v>
      </c>
      <c r="W99" s="99">
        <v>12805.365</v>
      </c>
      <c r="X99" s="99">
        <v>13368.352999999999</v>
      </c>
      <c r="Y99" s="99">
        <v>14086.428</v>
      </c>
      <c r="Z99" s="99">
        <v>15106.422</v>
      </c>
      <c r="AA99" s="99">
        <v>16014.814</v>
      </c>
      <c r="AB99" s="99">
        <v>17198.399000000001</v>
      </c>
      <c r="AC99" s="99">
        <v>18582.231</v>
      </c>
      <c r="AD99" s="99">
        <v>19502.463</v>
      </c>
      <c r="AE99" s="99">
        <v>19020.946</v>
      </c>
      <c r="AF99" s="99">
        <v>20335.809000000001</v>
      </c>
      <c r="AG99" s="99">
        <v>21498.366000000002</v>
      </c>
      <c r="AH99" s="99">
        <v>22736.321</v>
      </c>
      <c r="AI99" s="99">
        <v>23874.466</v>
      </c>
      <c r="AJ99" s="99">
        <v>25146.995999999999</v>
      </c>
      <c r="AK99" s="99">
        <v>26314.796999999999</v>
      </c>
      <c r="AL99" s="99">
        <v>27278.2</v>
      </c>
      <c r="AM99" s="99">
        <v>28497.681</v>
      </c>
      <c r="AN99" s="99">
        <v>29964.409</v>
      </c>
      <c r="AO99" s="99">
        <v>31569.925999999999</v>
      </c>
      <c r="AP99" s="99">
        <v>33272.326999999997</v>
      </c>
      <c r="AQ99" s="99">
        <v>35058.464999999997</v>
      </c>
      <c r="AR99" s="98">
        <f t="shared" si="11"/>
        <v>97</v>
      </c>
      <c r="AS99" s="100">
        <f t="shared" si="10"/>
        <v>9.0078667188288506</v>
      </c>
      <c r="AT99" s="100">
        <f t="shared" si="9"/>
        <v>9.098118593821356</v>
      </c>
      <c r="AU99" s="100">
        <f t="shared" si="9"/>
        <v>9.1801071183434217</v>
      </c>
      <c r="AV99" s="100">
        <f t="shared" si="9"/>
        <v>9.2680473297828208</v>
      </c>
      <c r="AW99" s="100">
        <f t="shared" si="9"/>
        <v>9.3556497683012729</v>
      </c>
      <c r="AX99" s="100">
        <f t="shared" si="9"/>
        <v>9.4179066653347761</v>
      </c>
      <c r="AY99" s="100">
        <f t="shared" si="9"/>
        <v>9.3266759605863321</v>
      </c>
      <c r="AZ99" s="100">
        <f t="shared" si="9"/>
        <v>9.3759026059217039</v>
      </c>
      <c r="BA99" s="100">
        <f t="shared" si="9"/>
        <v>9.4563217045490742</v>
      </c>
      <c r="BB99" s="100">
        <f t="shared" si="9"/>
        <v>9.4576195027178134</v>
      </c>
      <c r="BC99" s="100">
        <f t="shared" si="9"/>
        <v>9.5006454762700958</v>
      </c>
      <c r="BD99" s="100">
        <f t="shared" si="9"/>
        <v>9.5529670596229614</v>
      </c>
      <c r="BE99" s="100">
        <f t="shared" si="9"/>
        <v>9.6228752304026948</v>
      </c>
      <c r="BF99" s="100">
        <f t="shared" si="14"/>
        <v>9.6812694478640449</v>
      </c>
      <c r="BG99" s="100">
        <f t="shared" si="14"/>
        <v>9.7525715770738532</v>
      </c>
      <c r="BH99" s="100">
        <f t="shared" si="14"/>
        <v>9.8299610805092001</v>
      </c>
      <c r="BI99" s="100">
        <f t="shared" si="14"/>
        <v>9.8782960442680015</v>
      </c>
      <c r="BJ99" s="100">
        <f t="shared" si="14"/>
        <v>9.8532960719813545</v>
      </c>
      <c r="BK99" s="100">
        <f t="shared" si="14"/>
        <v>9.9201386011742709</v>
      </c>
      <c r="BL99" s="100">
        <f t="shared" si="14"/>
        <v>9.9757322112276086</v>
      </c>
      <c r="BM99" s="100">
        <f t="shared" si="14"/>
        <v>10.031718968815682</v>
      </c>
      <c r="BN99" s="100">
        <f t="shared" si="14"/>
        <v>10.08056479860665</v>
      </c>
      <c r="BO99" s="100">
        <f t="shared" si="12"/>
        <v>10.132493725054001</v>
      </c>
      <c r="BP99" s="100">
        <f t="shared" si="12"/>
        <v>10.177886683526697</v>
      </c>
      <c r="BQ99" s="100">
        <f t="shared" si="12"/>
        <v>10.213843127375771</v>
      </c>
    </row>
    <row r="100" spans="1:69" x14ac:dyDescent="0.25">
      <c r="A100" s="1" t="s">
        <v>741</v>
      </c>
      <c r="B100" s="1">
        <v>1126.9880000000001</v>
      </c>
      <c r="C100" s="1">
        <v>1279.2260000000001</v>
      </c>
      <c r="D100" s="1">
        <v>1415.511</v>
      </c>
      <c r="E100" s="1">
        <v>1482.1179999999999</v>
      </c>
      <c r="F100" s="1">
        <v>1740.019</v>
      </c>
      <c r="G100" s="1">
        <v>1965.357</v>
      </c>
      <c r="H100" s="1">
        <v>2097.1060000000002</v>
      </c>
      <c r="I100" s="1">
        <v>2281.9810000000002</v>
      </c>
      <c r="J100" s="1">
        <v>2502.7919999999999</v>
      </c>
      <c r="K100" s="1">
        <v>2769.7159999999999</v>
      </c>
      <c r="L100" s="1">
        <v>2652.3870000000002</v>
      </c>
      <c r="M100" s="1">
        <v>2797.7049999999999</v>
      </c>
      <c r="N100" s="99">
        <v>2963.0120000000002</v>
      </c>
      <c r="O100" s="99">
        <v>3112.511</v>
      </c>
      <c r="P100" s="99">
        <v>3328.5030000000002</v>
      </c>
      <c r="Q100" s="99">
        <v>3580.636</v>
      </c>
      <c r="R100" s="99">
        <v>3892.4369999999999</v>
      </c>
      <c r="S100" s="99">
        <v>4280.0820000000003</v>
      </c>
      <c r="T100" s="99">
        <v>4653.2179999999998</v>
      </c>
      <c r="U100" s="99">
        <v>4964.78</v>
      </c>
      <c r="V100" s="99">
        <v>5240.9930000000004</v>
      </c>
      <c r="W100" s="99">
        <v>5427.433</v>
      </c>
      <c r="X100" s="99">
        <v>5751.4719999999998</v>
      </c>
      <c r="Y100" s="99">
        <v>7239.2470000000003</v>
      </c>
      <c r="Z100" s="99">
        <v>8288.8250000000007</v>
      </c>
      <c r="AA100" s="99">
        <v>7746.2579999999998</v>
      </c>
      <c r="AB100" s="99">
        <v>9404.9889999999996</v>
      </c>
      <c r="AC100" s="99">
        <v>10431.495999999999</v>
      </c>
      <c r="AD100" s="99">
        <v>11801.963</v>
      </c>
      <c r="AE100" s="99">
        <v>11072.450999999999</v>
      </c>
      <c r="AF100" s="99">
        <v>11812.745999999999</v>
      </c>
      <c r="AG100" s="99">
        <v>12890.257</v>
      </c>
      <c r="AH100" s="99">
        <v>13233.620999999999</v>
      </c>
      <c r="AI100" s="99">
        <v>13848.732</v>
      </c>
      <c r="AJ100" s="99">
        <v>14740.89</v>
      </c>
      <c r="AK100" s="99">
        <v>14922.758</v>
      </c>
      <c r="AL100" s="99">
        <v>15345.68</v>
      </c>
      <c r="AM100" s="99">
        <v>15895.819</v>
      </c>
      <c r="AN100" s="99">
        <v>16679.811000000002</v>
      </c>
      <c r="AO100" s="99">
        <v>17536.064999999999</v>
      </c>
      <c r="AP100" s="99">
        <v>18445.357</v>
      </c>
      <c r="AQ100" s="99">
        <v>19389.280999999999</v>
      </c>
      <c r="AR100" s="98">
        <f t="shared" si="11"/>
        <v>98</v>
      </c>
      <c r="AS100" s="100">
        <f t="shared" si="10"/>
        <v>7.9939615975147396</v>
      </c>
      <c r="AT100" s="100">
        <f t="shared" si="9"/>
        <v>8.0431850749032634</v>
      </c>
      <c r="AU100" s="100">
        <f t="shared" si="9"/>
        <v>8.1102779323472465</v>
      </c>
      <c r="AV100" s="100">
        <f t="shared" si="9"/>
        <v>8.1832957172474927</v>
      </c>
      <c r="AW100" s="100">
        <f t="shared" si="9"/>
        <v>8.2667907186060763</v>
      </c>
      <c r="AX100" s="100">
        <f t="shared" si="9"/>
        <v>8.3617274472708178</v>
      </c>
      <c r="AY100" s="100">
        <f t="shared" si="9"/>
        <v>8.4453143022408117</v>
      </c>
      <c r="AZ100" s="100">
        <f t="shared" si="9"/>
        <v>8.5101242653263505</v>
      </c>
      <c r="BA100" s="100">
        <f t="shared" si="9"/>
        <v>8.5642662631783022</v>
      </c>
      <c r="BB100" s="100">
        <f t="shared" si="9"/>
        <v>8.599221557134566</v>
      </c>
      <c r="BC100" s="100">
        <f t="shared" si="9"/>
        <v>8.6572111010289881</v>
      </c>
      <c r="BD100" s="100">
        <f t="shared" si="9"/>
        <v>8.8872724744459504</v>
      </c>
      <c r="BE100" s="100">
        <f t="shared" si="9"/>
        <v>9.0226635010511291</v>
      </c>
      <c r="BF100" s="100">
        <f t="shared" si="14"/>
        <v>8.9549651670335706</v>
      </c>
      <c r="BG100" s="100">
        <f t="shared" si="14"/>
        <v>9.1489955721438037</v>
      </c>
      <c r="BH100" s="100">
        <f t="shared" si="14"/>
        <v>9.252584970115894</v>
      </c>
      <c r="BI100" s="100">
        <f t="shared" si="14"/>
        <v>9.3760211525503454</v>
      </c>
      <c r="BJ100" s="100">
        <f t="shared" si="14"/>
        <v>9.3122154104093724</v>
      </c>
      <c r="BK100" s="100">
        <f t="shared" si="14"/>
        <v>9.3769343969819783</v>
      </c>
      <c r="BL100" s="100">
        <f t="shared" si="14"/>
        <v>9.4642270336708592</v>
      </c>
      <c r="BM100" s="100">
        <f t="shared" si="14"/>
        <v>9.4905159158061689</v>
      </c>
      <c r="BN100" s="100">
        <f t="shared" si="14"/>
        <v>9.5359489550777425</v>
      </c>
      <c r="BO100" s="100">
        <f t="shared" si="12"/>
        <v>9.5983805438391219</v>
      </c>
      <c r="BP100" s="100">
        <f t="shared" si="12"/>
        <v>9.6106427092215423</v>
      </c>
      <c r="BQ100" s="100">
        <f t="shared" si="12"/>
        <v>9.6385892801808257</v>
      </c>
    </row>
    <row r="101" spans="1:69" x14ac:dyDescent="0.25">
      <c r="A101" s="1" t="s">
        <v>742</v>
      </c>
      <c r="B101" s="1">
        <v>592.14700000000005</v>
      </c>
      <c r="C101" s="1">
        <v>606.17499999999995</v>
      </c>
      <c r="D101" s="1">
        <v>557.82500000000005</v>
      </c>
      <c r="E101" s="1">
        <v>583.79600000000005</v>
      </c>
      <c r="F101" s="1">
        <v>608.77800000000002</v>
      </c>
      <c r="G101" s="1">
        <v>638.95299999999997</v>
      </c>
      <c r="H101" s="1">
        <v>681.83399999999995</v>
      </c>
      <c r="I101" s="1">
        <v>706.85500000000002</v>
      </c>
      <c r="J101" s="1">
        <v>723.07100000000003</v>
      </c>
      <c r="K101" s="1">
        <v>824.74199999999996</v>
      </c>
      <c r="L101" s="1">
        <v>929.27800000000002</v>
      </c>
      <c r="M101" s="1">
        <v>1014.144</v>
      </c>
      <c r="N101" s="99">
        <v>995.37599999999998</v>
      </c>
      <c r="O101" s="99">
        <v>1029.3989999999999</v>
      </c>
      <c r="P101" s="99">
        <v>1057.846</v>
      </c>
      <c r="Q101" s="99">
        <v>1085.1790000000001</v>
      </c>
      <c r="R101" s="99">
        <v>1158.1220000000001</v>
      </c>
      <c r="S101" s="99">
        <v>1189.9359999999999</v>
      </c>
      <c r="T101" s="99">
        <v>1190.3140000000001</v>
      </c>
      <c r="U101" s="99">
        <v>1247.0530000000001</v>
      </c>
      <c r="V101" s="99">
        <v>1239.461</v>
      </c>
      <c r="W101" s="99">
        <v>1420.79</v>
      </c>
      <c r="X101" s="99">
        <v>1443.691</v>
      </c>
      <c r="Y101" s="99">
        <v>1558.482</v>
      </c>
      <c r="Z101" s="99">
        <v>1576.6859999999999</v>
      </c>
      <c r="AA101" s="99">
        <v>1680.2829999999999</v>
      </c>
      <c r="AB101" s="99">
        <v>1756.144</v>
      </c>
      <c r="AC101" s="99">
        <v>1807.1980000000001</v>
      </c>
      <c r="AD101" s="99">
        <v>1869.9659999999999</v>
      </c>
      <c r="AE101" s="99">
        <v>1911.09</v>
      </c>
      <c r="AF101" s="99">
        <v>1976.951</v>
      </c>
      <c r="AG101" s="99">
        <v>2020.8969999999999</v>
      </c>
      <c r="AH101" s="99">
        <v>1980.8920000000001</v>
      </c>
      <c r="AI101" s="99">
        <v>1999.249</v>
      </c>
      <c r="AJ101" s="99">
        <v>2117.0250000000001</v>
      </c>
      <c r="AK101" s="99">
        <v>2198.9940000000001</v>
      </c>
      <c r="AL101" s="99">
        <v>2259.5459999999998</v>
      </c>
      <c r="AM101" s="99">
        <v>2335.1120000000001</v>
      </c>
      <c r="AN101" s="99">
        <v>2418.893</v>
      </c>
      <c r="AO101" s="99">
        <v>2501.643</v>
      </c>
      <c r="AP101" s="99">
        <v>2586.3780000000002</v>
      </c>
      <c r="AQ101" s="99">
        <v>2673.1390000000001</v>
      </c>
      <c r="AR101" s="98">
        <f t="shared" si="11"/>
        <v>99</v>
      </c>
      <c r="AS101" s="100">
        <f t="shared" si="10"/>
        <v>6.9031205552235946</v>
      </c>
      <c r="AT101" s="100">
        <f t="shared" si="9"/>
        <v>6.9367304157785084</v>
      </c>
      <c r="AU101" s="100">
        <f t="shared" si="9"/>
        <v>6.9639900441677467</v>
      </c>
      <c r="AV101" s="100">
        <f t="shared" si="9"/>
        <v>6.9895002293258832</v>
      </c>
      <c r="AW101" s="100">
        <f t="shared" si="9"/>
        <v>7.0545550066423131</v>
      </c>
      <c r="AX101" s="100">
        <f t="shared" si="9"/>
        <v>7.0816548031466926</v>
      </c>
      <c r="AY101" s="100">
        <f t="shared" si="9"/>
        <v>7.081972416845403</v>
      </c>
      <c r="AZ101" s="100">
        <f t="shared" si="9"/>
        <v>7.128538446781663</v>
      </c>
      <c r="BA101" s="100">
        <f t="shared" si="9"/>
        <v>7.1224318866801131</v>
      </c>
      <c r="BB101" s="100">
        <f t="shared" si="9"/>
        <v>7.2589683339248481</v>
      </c>
      <c r="BC101" s="100">
        <f t="shared" si="9"/>
        <v>7.2749583076342086</v>
      </c>
      <c r="BD101" s="100">
        <f t="shared" si="9"/>
        <v>7.3514675495738038</v>
      </c>
      <c r="BE101" s="100">
        <f t="shared" si="9"/>
        <v>7.3630804548991371</v>
      </c>
      <c r="BF101" s="100">
        <f t="shared" si="14"/>
        <v>7.4267175105917476</v>
      </c>
      <c r="BG101" s="100">
        <f t="shared" si="14"/>
        <v>7.4708757753886808</v>
      </c>
      <c r="BH101" s="100">
        <f t="shared" si="14"/>
        <v>7.4995328584688075</v>
      </c>
      <c r="BI101" s="100">
        <f t="shared" si="14"/>
        <v>7.5336755278651593</v>
      </c>
      <c r="BJ101" s="100">
        <f t="shared" si="14"/>
        <v>7.5554290388926839</v>
      </c>
      <c r="BK101" s="100">
        <f t="shared" si="14"/>
        <v>7.5893110378356434</v>
      </c>
      <c r="BL101" s="100">
        <f t="shared" si="14"/>
        <v>7.611296751235991</v>
      </c>
      <c r="BM101" s="100">
        <f t="shared" si="14"/>
        <v>7.5913025272921528</v>
      </c>
      <c r="BN101" s="100">
        <f t="shared" si="14"/>
        <v>7.6005268890243043</v>
      </c>
      <c r="BO101" s="100">
        <f t="shared" si="12"/>
        <v>7.657767080229049</v>
      </c>
      <c r="BP101" s="100">
        <f t="shared" si="12"/>
        <v>7.6957552620380785</v>
      </c>
      <c r="BQ101" s="100">
        <f t="shared" si="12"/>
        <v>7.7229191871304943</v>
      </c>
    </row>
    <row r="102" spans="1:69" x14ac:dyDescent="0.25">
      <c r="A102" s="1" t="s">
        <v>743</v>
      </c>
      <c r="B102" s="1">
        <v>6111.9539999999997</v>
      </c>
      <c r="C102" s="1">
        <v>6803.3829999999998</v>
      </c>
      <c r="D102" s="1">
        <v>7189.5910000000003</v>
      </c>
      <c r="E102" s="1">
        <v>7392.22</v>
      </c>
      <c r="F102" s="1">
        <v>7778.3829999999998</v>
      </c>
      <c r="G102" s="1">
        <v>8150.4279999999999</v>
      </c>
      <c r="H102" s="1">
        <v>8405.1370000000006</v>
      </c>
      <c r="I102" s="1">
        <v>9046.5750000000007</v>
      </c>
      <c r="J102" s="1">
        <v>9933.3549999999996</v>
      </c>
      <c r="K102" s="1">
        <v>10945.963</v>
      </c>
      <c r="L102" s="1">
        <v>11764.049000000001</v>
      </c>
      <c r="M102" s="1">
        <v>12747.859</v>
      </c>
      <c r="N102" s="99">
        <v>13949.454</v>
      </c>
      <c r="O102" s="99">
        <v>14703.456</v>
      </c>
      <c r="P102" s="99">
        <v>15559.683999999999</v>
      </c>
      <c r="Q102" s="99">
        <v>16836.338</v>
      </c>
      <c r="R102" s="99">
        <v>17734.866000000002</v>
      </c>
      <c r="S102" s="99">
        <v>18784.050999999999</v>
      </c>
      <c r="T102" s="99">
        <v>19500.424999999999</v>
      </c>
      <c r="U102" s="99">
        <v>20437.607</v>
      </c>
      <c r="V102" s="99">
        <v>20603.833999999999</v>
      </c>
      <c r="W102" s="99">
        <v>20624.147000000001</v>
      </c>
      <c r="X102" s="99">
        <v>21339.553</v>
      </c>
      <c r="Y102" s="99">
        <v>22142.059000000001</v>
      </c>
      <c r="Z102" s="99">
        <v>22731.582999999999</v>
      </c>
      <c r="AA102" s="99">
        <v>24209.526999999998</v>
      </c>
      <c r="AB102" s="99">
        <v>25292.805</v>
      </c>
      <c r="AC102" s="99">
        <v>26925.909</v>
      </c>
      <c r="AD102" s="99">
        <v>28197.257000000001</v>
      </c>
      <c r="AE102" s="99">
        <v>27495.512999999999</v>
      </c>
      <c r="AF102" s="99">
        <v>28606.649000000001</v>
      </c>
      <c r="AG102" s="99">
        <v>29726.145</v>
      </c>
      <c r="AH102" s="99">
        <v>30971.648000000001</v>
      </c>
      <c r="AI102" s="99">
        <v>32423.483</v>
      </c>
      <c r="AJ102" s="99">
        <v>33970.923000000003</v>
      </c>
      <c r="AK102" s="99">
        <v>35825.646000000001</v>
      </c>
      <c r="AL102" s="99">
        <v>37328.288</v>
      </c>
      <c r="AM102" s="99">
        <v>38863.423000000003</v>
      </c>
      <c r="AN102" s="99">
        <v>40715.824000000001</v>
      </c>
      <c r="AO102" s="99">
        <v>42674.947</v>
      </c>
      <c r="AP102" s="99">
        <v>44703.203000000001</v>
      </c>
      <c r="AQ102" s="99">
        <v>46809.574000000001</v>
      </c>
      <c r="AR102" s="98">
        <f t="shared" si="11"/>
        <v>100</v>
      </c>
      <c r="AS102" s="100">
        <f t="shared" si="10"/>
        <v>9.5431956466985834</v>
      </c>
      <c r="AT102" s="100">
        <f t="shared" si="9"/>
        <v>9.5958378471754902</v>
      </c>
      <c r="AU102" s="100">
        <f t="shared" si="9"/>
        <v>9.652438489042872</v>
      </c>
      <c r="AV102" s="100">
        <f t="shared" si="9"/>
        <v>9.7312948057164999</v>
      </c>
      <c r="AW102" s="100">
        <f t="shared" si="9"/>
        <v>9.7832878114983206</v>
      </c>
      <c r="AX102" s="100">
        <f t="shared" si="9"/>
        <v>9.8407634377007973</v>
      </c>
      <c r="AY102" s="100">
        <f t="shared" si="9"/>
        <v>9.8781915391861279</v>
      </c>
      <c r="AZ102" s="100">
        <f t="shared" si="9"/>
        <v>9.9251319630999095</v>
      </c>
      <c r="BA102" s="100">
        <f t="shared" si="9"/>
        <v>9.9332324539649992</v>
      </c>
      <c r="BB102" s="100">
        <f t="shared" si="9"/>
        <v>9.9342178527718765</v>
      </c>
      <c r="BC102" s="100">
        <f t="shared" si="9"/>
        <v>9.9683175780571673</v>
      </c>
      <c r="BD102" s="100">
        <f t="shared" si="9"/>
        <v>10.005234201035138</v>
      </c>
      <c r="BE102" s="100">
        <f t="shared" si="9"/>
        <v>10.031510558064346</v>
      </c>
      <c r="BF102" s="100">
        <f t="shared" si="14"/>
        <v>10.094501512359999</v>
      </c>
      <c r="BG102" s="100">
        <f t="shared" si="14"/>
        <v>10.138275246918081</v>
      </c>
      <c r="BH102" s="100">
        <f t="shared" si="14"/>
        <v>10.2008442619004</v>
      </c>
      <c r="BI102" s="100">
        <f t="shared" si="14"/>
        <v>10.246979982691673</v>
      </c>
      <c r="BJ102" s="100">
        <f t="shared" si="14"/>
        <v>10.221778106705665</v>
      </c>
      <c r="BK102" s="100">
        <f t="shared" si="14"/>
        <v>10.261394452305554</v>
      </c>
      <c r="BL102" s="100">
        <f t="shared" si="14"/>
        <v>10.299782240581624</v>
      </c>
      <c r="BM102" s="100">
        <f t="shared" si="14"/>
        <v>10.340827484338066</v>
      </c>
      <c r="BN102" s="100">
        <f t="shared" si="14"/>
        <v>10.386638223201993</v>
      </c>
      <c r="BO102" s="100">
        <f t="shared" si="12"/>
        <v>10.433260231818769</v>
      </c>
      <c r="BP102" s="100">
        <f t="shared" si="12"/>
        <v>10.486419284634284</v>
      </c>
      <c r="BQ102" s="100">
        <f t="shared" si="12"/>
        <v>10.52750670961936</v>
      </c>
    </row>
    <row r="103" spans="1:69" x14ac:dyDescent="0.25">
      <c r="A103" s="1" t="s">
        <v>744</v>
      </c>
      <c r="N103" s="99"/>
      <c r="O103" s="99"/>
      <c r="P103" s="99"/>
      <c r="Q103" s="99"/>
      <c r="R103" s="99"/>
      <c r="S103" s="99">
        <v>1866.0329999999999</v>
      </c>
      <c r="T103" s="99">
        <v>1814.278</v>
      </c>
      <c r="U103" s="99">
        <v>1919.8219999999999</v>
      </c>
      <c r="V103" s="99">
        <v>2053.942</v>
      </c>
      <c r="W103" s="99">
        <v>2185.625</v>
      </c>
      <c r="X103" s="99">
        <v>2262.2759999999998</v>
      </c>
      <c r="Y103" s="99">
        <v>2291.6790000000001</v>
      </c>
      <c r="Z103" s="99">
        <v>2394.585</v>
      </c>
      <c r="AA103" s="99">
        <v>2482.5079999999998</v>
      </c>
      <c r="AB103" s="99">
        <v>2639.2750000000001</v>
      </c>
      <c r="AC103" s="99">
        <v>2642.0169999999998</v>
      </c>
      <c r="AD103" s="99">
        <v>2613.2809999999999</v>
      </c>
      <c r="AE103" s="99">
        <v>2806.5540000000001</v>
      </c>
      <c r="AF103" s="99">
        <v>2841.7420000000002</v>
      </c>
      <c r="AG103" s="99">
        <v>3003.125</v>
      </c>
      <c r="AH103" s="99">
        <v>3104.8359999999998</v>
      </c>
      <c r="AI103" s="99">
        <v>3110.0050000000001</v>
      </c>
      <c r="AJ103" s="99">
        <v>3180.9560000000001</v>
      </c>
      <c r="AK103" s="99">
        <v>3211.3939999999998</v>
      </c>
      <c r="AL103" s="99">
        <v>3248.0810000000001</v>
      </c>
      <c r="AM103" s="99">
        <v>3298.7570000000001</v>
      </c>
      <c r="AN103" s="99">
        <v>3365.6570000000002</v>
      </c>
      <c r="AO103" s="99">
        <v>3437.0729999999999</v>
      </c>
      <c r="AP103" s="99">
        <v>3497.8510000000001</v>
      </c>
      <c r="AQ103" s="99">
        <v>3559.25</v>
      </c>
      <c r="AR103" s="98">
        <f t="shared" si="11"/>
        <v>101</v>
      </c>
      <c r="AS103" s="100"/>
      <c r="AT103" s="100"/>
      <c r="AU103" s="100"/>
      <c r="AV103" s="100"/>
      <c r="AW103" s="100"/>
      <c r="AX103" s="100">
        <f t="shared" si="9"/>
        <v>7.5315700661383733</v>
      </c>
      <c r="AY103" s="100">
        <f t="shared" si="9"/>
        <v>7.5034428714138262</v>
      </c>
      <c r="AZ103" s="100">
        <f t="shared" si="9"/>
        <v>7.5599877523908106</v>
      </c>
      <c r="BA103" s="100">
        <f t="shared" si="9"/>
        <v>7.627516152504616</v>
      </c>
      <c r="BB103" s="100">
        <f t="shared" si="9"/>
        <v>7.6896571078176406</v>
      </c>
      <c r="BC103" s="100">
        <f t="shared" si="9"/>
        <v>7.7241266651478488</v>
      </c>
      <c r="BD103" s="100">
        <f t="shared" si="9"/>
        <v>7.7370400156703623</v>
      </c>
      <c r="BE103" s="100">
        <f t="shared" si="9"/>
        <v>7.7809652171689114</v>
      </c>
      <c r="BF103" s="100">
        <f t="shared" si="14"/>
        <v>7.8170246184720407</v>
      </c>
      <c r="BG103" s="100">
        <f t="shared" si="14"/>
        <v>7.8782595372129309</v>
      </c>
      <c r="BH103" s="100">
        <f t="shared" si="14"/>
        <v>7.879297919580873</v>
      </c>
      <c r="BI103" s="100">
        <f t="shared" si="14"/>
        <v>7.8683617989656263</v>
      </c>
      <c r="BJ103" s="100">
        <f t="shared" si="14"/>
        <v>7.9397126752447154</v>
      </c>
      <c r="BK103" s="100">
        <f t="shared" si="14"/>
        <v>7.9521725233961469</v>
      </c>
      <c r="BL103" s="100">
        <f t="shared" si="14"/>
        <v>8.0074086921586574</v>
      </c>
      <c r="BM103" s="100">
        <f t="shared" si="14"/>
        <v>8.0407161749372307</v>
      </c>
      <c r="BN103" s="100">
        <f t="shared" si="14"/>
        <v>8.0423796128890288</v>
      </c>
      <c r="BO103" s="100">
        <f t="shared" si="12"/>
        <v>8.0649370595252172</v>
      </c>
      <c r="BP103" s="100">
        <f t="shared" si="12"/>
        <v>8.0744603897698148</v>
      </c>
      <c r="BQ103" s="100">
        <f t="shared" si="12"/>
        <v>8.0858196393942574</v>
      </c>
    </row>
    <row r="104" spans="1:69" x14ac:dyDescent="0.25">
      <c r="A104" s="1" t="s">
        <v>745</v>
      </c>
      <c r="L104" s="1">
        <v>1880.42</v>
      </c>
      <c r="M104" s="1">
        <v>1890.979</v>
      </c>
      <c r="N104" s="99">
        <v>1914.9939999999999</v>
      </c>
      <c r="O104" s="99">
        <v>2018.848</v>
      </c>
      <c r="P104" s="99">
        <v>1943.546</v>
      </c>
      <c r="Q104" s="99">
        <v>2118.4520000000002</v>
      </c>
      <c r="R104" s="99">
        <v>2219.098</v>
      </c>
      <c r="S104" s="99">
        <v>2105.3490000000002</v>
      </c>
      <c r="T104" s="99">
        <v>2126.0050000000001</v>
      </c>
      <c r="U104" s="99">
        <v>2259.4470000000001</v>
      </c>
      <c r="V104" s="99">
        <v>2235.6089999999999</v>
      </c>
      <c r="W104" s="99">
        <v>2265.9360000000001</v>
      </c>
      <c r="X104" s="99">
        <v>2249.8809999999999</v>
      </c>
      <c r="Y104" s="99">
        <v>2363.0230000000001</v>
      </c>
      <c r="Z104" s="99">
        <v>2496.0729999999999</v>
      </c>
      <c r="AA104" s="99">
        <v>2731.252</v>
      </c>
      <c r="AB104" s="99">
        <v>3453.0810000000001</v>
      </c>
      <c r="AC104" s="99">
        <v>3545.029</v>
      </c>
      <c r="AD104" s="99">
        <v>3556.2629999999999</v>
      </c>
      <c r="AE104" s="99">
        <v>3454.1439999999998</v>
      </c>
      <c r="AF104" s="99">
        <v>3571.1550000000002</v>
      </c>
      <c r="AG104" s="99">
        <v>3720.489</v>
      </c>
      <c r="AH104" s="99">
        <v>3910.9940000000001</v>
      </c>
      <c r="AI104" s="99">
        <v>4129.9470000000001</v>
      </c>
      <c r="AJ104" s="99">
        <v>4369.9560000000001</v>
      </c>
      <c r="AK104" s="99">
        <v>4395.3289999999997</v>
      </c>
      <c r="AL104" s="99">
        <v>4515.4939999999997</v>
      </c>
      <c r="AM104" s="99">
        <v>4647.1139999999996</v>
      </c>
      <c r="AN104" s="99">
        <v>4713.0940000000001</v>
      </c>
      <c r="AO104" s="99">
        <v>4888.4620000000004</v>
      </c>
      <c r="AP104" s="99">
        <v>5075.34</v>
      </c>
      <c r="AQ104" s="99">
        <v>5228.7619999999997</v>
      </c>
      <c r="AR104" s="98">
        <f t="shared" si="11"/>
        <v>102</v>
      </c>
      <c r="AS104" s="100">
        <f t="shared" si="10"/>
        <v>7.5574697684505692</v>
      </c>
      <c r="AT104" s="100">
        <f t="shared" si="9"/>
        <v>7.6102823306843428</v>
      </c>
      <c r="AU104" s="100">
        <f t="shared" si="9"/>
        <v>7.5722694186512332</v>
      </c>
      <c r="AV104" s="100">
        <f t="shared" si="9"/>
        <v>7.6584409122692154</v>
      </c>
      <c r="AW104" s="100">
        <f t="shared" si="9"/>
        <v>7.704856085995246</v>
      </c>
      <c r="AX104" s="100">
        <f t="shared" si="9"/>
        <v>7.6522365280983555</v>
      </c>
      <c r="AY104" s="100">
        <f t="shared" ref="AY104:BH135" si="15">LN(T104)</f>
        <v>7.6619999107335586</v>
      </c>
      <c r="AZ104" s="100">
        <f t="shared" si="15"/>
        <v>7.7228753720592973</v>
      </c>
      <c r="BA104" s="100">
        <f t="shared" si="15"/>
        <v>7.7122689531523347</v>
      </c>
      <c r="BB104" s="100">
        <f t="shared" si="15"/>
        <v>7.7257431975880344</v>
      </c>
      <c r="BC104" s="100">
        <f t="shared" si="15"/>
        <v>7.7186326049109102</v>
      </c>
      <c r="BD104" s="100">
        <f t="shared" si="15"/>
        <v>7.7676970105292975</v>
      </c>
      <c r="BE104" s="100">
        <f t="shared" si="15"/>
        <v>7.8224739758565107</v>
      </c>
      <c r="BF104" s="100">
        <f t="shared" si="14"/>
        <v>7.9125153911090784</v>
      </c>
      <c r="BG104" s="100">
        <f t="shared" si="14"/>
        <v>8.1470221549775896</v>
      </c>
      <c r="BH104" s="100">
        <f t="shared" si="14"/>
        <v>8.1733016194687345</v>
      </c>
      <c r="BI104" s="100">
        <f t="shared" si="14"/>
        <v>8.1764655534039878</v>
      </c>
      <c r="BJ104" s="100">
        <f t="shared" si="14"/>
        <v>8.1473299486308708</v>
      </c>
      <c r="BK104" s="100">
        <f t="shared" si="14"/>
        <v>8.1806443518610941</v>
      </c>
      <c r="BL104" s="100">
        <f t="shared" si="14"/>
        <v>8.2216103902410893</v>
      </c>
      <c r="BM104" s="100">
        <f t="shared" si="14"/>
        <v>8.2715468406198447</v>
      </c>
      <c r="BN104" s="100">
        <f t="shared" si="14"/>
        <v>8.3260198529429541</v>
      </c>
      <c r="BO104" s="100">
        <f t="shared" si="12"/>
        <v>8.3825082193890612</v>
      </c>
      <c r="BP104" s="100">
        <f t="shared" si="12"/>
        <v>8.3882976651105192</v>
      </c>
      <c r="BQ104" s="100">
        <f t="shared" si="12"/>
        <v>8.4152698729334645</v>
      </c>
    </row>
    <row r="105" spans="1:69" x14ac:dyDescent="0.25">
      <c r="A105" s="1" t="s">
        <v>746</v>
      </c>
      <c r="B105" s="1">
        <v>1943.8119999999999</v>
      </c>
      <c r="C105" s="1">
        <v>2217.0500000000002</v>
      </c>
      <c r="D105" s="1">
        <v>2454.0079999999998</v>
      </c>
      <c r="E105" s="1">
        <v>2537.15</v>
      </c>
      <c r="F105" s="1">
        <v>2726.7759999999998</v>
      </c>
      <c r="G105" s="1">
        <v>2980.864</v>
      </c>
      <c r="H105" s="1">
        <v>3307.422</v>
      </c>
      <c r="I105" s="1">
        <v>3697.433</v>
      </c>
      <c r="J105" s="1">
        <v>4075.5210000000002</v>
      </c>
      <c r="K105" s="1">
        <v>4388.9769999999999</v>
      </c>
      <c r="L105" s="1">
        <v>4843.8469999999998</v>
      </c>
      <c r="M105" s="1">
        <v>5171.8739999999998</v>
      </c>
      <c r="N105" s="99">
        <v>5559.9880000000003</v>
      </c>
      <c r="O105" s="99">
        <v>5916.8339999999998</v>
      </c>
      <c r="P105" s="99">
        <v>6210.5540000000001</v>
      </c>
      <c r="Q105" s="99">
        <v>6530.1</v>
      </c>
      <c r="R105" s="99">
        <v>6939.6540000000005</v>
      </c>
      <c r="S105" s="99">
        <v>7378.5519999999997</v>
      </c>
      <c r="T105" s="99">
        <v>7829.5129999999999</v>
      </c>
      <c r="U105" s="99">
        <v>8075.1660000000002</v>
      </c>
      <c r="V105" s="99">
        <v>8847.6790000000001</v>
      </c>
      <c r="W105" s="99">
        <v>9250.31</v>
      </c>
      <c r="X105" s="99">
        <v>9487.64</v>
      </c>
      <c r="Y105" s="99">
        <v>10181.933999999999</v>
      </c>
      <c r="Z105" s="99">
        <v>10843.521000000001</v>
      </c>
      <c r="AA105" s="99">
        <v>11287.931</v>
      </c>
      <c r="AB105" s="99">
        <v>12103.353999999999</v>
      </c>
      <c r="AC105" s="99">
        <v>13097.543</v>
      </c>
      <c r="AD105" s="99">
        <v>14039.583000000001</v>
      </c>
      <c r="AE105" s="99">
        <v>14538.858</v>
      </c>
      <c r="AF105" s="99">
        <v>15283.496999999999</v>
      </c>
      <c r="AG105" s="99">
        <v>16179.291999999999</v>
      </c>
      <c r="AH105" s="99">
        <v>16962.251</v>
      </c>
      <c r="AI105" s="99">
        <v>17748.789000000001</v>
      </c>
      <c r="AJ105" s="99">
        <v>18688.87</v>
      </c>
      <c r="AK105" s="99">
        <v>19509.188999999998</v>
      </c>
      <c r="AL105" s="99">
        <v>20442.57</v>
      </c>
      <c r="AM105" s="99">
        <v>21538.254000000001</v>
      </c>
      <c r="AN105" s="99">
        <v>22840.22</v>
      </c>
      <c r="AO105" s="99">
        <v>24254.879000000001</v>
      </c>
      <c r="AP105" s="99">
        <v>25749.835999999999</v>
      </c>
      <c r="AQ105" s="99">
        <v>27328.254000000001</v>
      </c>
      <c r="AR105" s="98">
        <f t="shared" si="11"/>
        <v>103</v>
      </c>
      <c r="AS105" s="100">
        <f t="shared" si="10"/>
        <v>8.623351228968918</v>
      </c>
      <c r="AT105" s="100">
        <f t="shared" si="10"/>
        <v>8.6855567875256732</v>
      </c>
      <c r="AU105" s="100">
        <f t="shared" si="10"/>
        <v>8.7340053818985446</v>
      </c>
      <c r="AV105" s="100">
        <f t="shared" si="10"/>
        <v>8.784177536088901</v>
      </c>
      <c r="AW105" s="100">
        <f t="shared" si="10"/>
        <v>8.8450071963502221</v>
      </c>
      <c r="AX105" s="100">
        <f t="shared" si="10"/>
        <v>8.9063326923815502</v>
      </c>
      <c r="AY105" s="100">
        <f t="shared" si="15"/>
        <v>8.9656555903711173</v>
      </c>
      <c r="AZ105" s="100">
        <f t="shared" si="15"/>
        <v>8.9965487051551012</v>
      </c>
      <c r="BA105" s="100">
        <f t="shared" si="15"/>
        <v>9.0879104437188314</v>
      </c>
      <c r="BB105" s="100">
        <f t="shared" si="15"/>
        <v>9.1324123434584195</v>
      </c>
      <c r="BC105" s="100">
        <f t="shared" si="15"/>
        <v>9.157745177853247</v>
      </c>
      <c r="BD105" s="100">
        <f t="shared" si="15"/>
        <v>9.228370252414166</v>
      </c>
      <c r="BE105" s="100">
        <f t="shared" si="15"/>
        <v>9.2913230377506579</v>
      </c>
      <c r="BF105" s="100">
        <f t="shared" si="14"/>
        <v>9.3314893808279287</v>
      </c>
      <c r="BG105" s="100">
        <f t="shared" si="14"/>
        <v>9.4012378832574033</v>
      </c>
      <c r="BH105" s="100">
        <f t="shared" si="14"/>
        <v>9.4801799343462729</v>
      </c>
      <c r="BI105" s="100">
        <f t="shared" si="14"/>
        <v>9.5496359762840228</v>
      </c>
      <c r="BJ105" s="100">
        <f t="shared" si="14"/>
        <v>9.5845802060496972</v>
      </c>
      <c r="BK105" s="100">
        <f t="shared" si="14"/>
        <v>9.6345288977923129</v>
      </c>
      <c r="BL105" s="100">
        <f t="shared" si="14"/>
        <v>9.6914874319294988</v>
      </c>
      <c r="BM105" s="100">
        <f t="shared" si="14"/>
        <v>9.73874562459544</v>
      </c>
      <c r="BN105" s="100">
        <f t="shared" si="14"/>
        <v>9.7840725672239941</v>
      </c>
      <c r="BO105" s="100">
        <f t="shared" si="12"/>
        <v>9.8356834384827092</v>
      </c>
      <c r="BP105" s="100">
        <f t="shared" si="12"/>
        <v>9.8786408643267176</v>
      </c>
      <c r="BQ105" s="100">
        <f t="shared" si="12"/>
        <v>9.9253747702689878</v>
      </c>
    </row>
    <row r="106" spans="1:69" x14ac:dyDescent="0.25">
      <c r="A106" s="1" t="s">
        <v>747</v>
      </c>
      <c r="B106" s="1">
        <v>5631.26</v>
      </c>
      <c r="C106" s="1">
        <v>6529.4449999999997</v>
      </c>
      <c r="D106" s="1">
        <v>6746.5690000000004</v>
      </c>
      <c r="E106" s="1">
        <v>6623.6419999999998</v>
      </c>
      <c r="F106" s="1">
        <v>6943.9189999999999</v>
      </c>
      <c r="G106" s="1">
        <v>7171.2370000000001</v>
      </c>
      <c r="H106" s="1">
        <v>6945.3419999999996</v>
      </c>
      <c r="I106" s="1">
        <v>7098.5659999999998</v>
      </c>
      <c r="J106" s="1">
        <v>7291.8209999999999</v>
      </c>
      <c r="K106" s="1">
        <v>7728.6059999999998</v>
      </c>
      <c r="L106" s="1">
        <v>8261.125</v>
      </c>
      <c r="M106" s="1">
        <v>8718.884</v>
      </c>
      <c r="N106" s="99">
        <v>9050.7729999999901</v>
      </c>
      <c r="O106" s="99">
        <v>9289.3009999999995</v>
      </c>
      <c r="P106" s="99">
        <v>9745.0149999999994</v>
      </c>
      <c r="Q106" s="99">
        <v>9200.2909999999902</v>
      </c>
      <c r="R106" s="99">
        <v>9737.607</v>
      </c>
      <c r="S106" s="99">
        <v>10405.276</v>
      </c>
      <c r="T106" s="99">
        <v>10824.106</v>
      </c>
      <c r="U106" s="99">
        <v>11100.772000000001</v>
      </c>
      <c r="V106" s="99">
        <v>11775.366</v>
      </c>
      <c r="W106" s="99">
        <v>11806.475</v>
      </c>
      <c r="X106" s="99">
        <v>11851.334999999999</v>
      </c>
      <c r="Y106" s="99">
        <v>12109.348</v>
      </c>
      <c r="Z106" s="99">
        <v>12812.682000000001</v>
      </c>
      <c r="AA106" s="99">
        <v>13440.955</v>
      </c>
      <c r="AB106" s="99">
        <v>14333.321</v>
      </c>
      <c r="AC106" s="99">
        <v>14942.334000000001</v>
      </c>
      <c r="AD106" s="99">
        <v>15202.43</v>
      </c>
      <c r="AE106" s="99">
        <v>14367.602000000001</v>
      </c>
      <c r="AF106" s="99">
        <v>15054.11</v>
      </c>
      <c r="AG106" s="99">
        <v>15754.197</v>
      </c>
      <c r="AH106" s="99">
        <v>16455.901999999998</v>
      </c>
      <c r="AI106" s="99">
        <v>16720.526999999998</v>
      </c>
      <c r="AJ106" s="99">
        <v>17149.567999999999</v>
      </c>
      <c r="AK106" s="99">
        <v>17534.440999999999</v>
      </c>
      <c r="AL106" s="99">
        <v>17905.519</v>
      </c>
      <c r="AM106" s="99">
        <v>18392.29</v>
      </c>
      <c r="AN106" s="99">
        <v>19057.592000000001</v>
      </c>
      <c r="AO106" s="99">
        <v>19802.098000000002</v>
      </c>
      <c r="AP106" s="99">
        <v>20605.044000000002</v>
      </c>
      <c r="AQ106" s="99">
        <v>21448.491999999998</v>
      </c>
      <c r="AR106" s="98">
        <f t="shared" si="11"/>
        <v>104</v>
      </c>
      <c r="AS106" s="100">
        <f t="shared" si="10"/>
        <v>9.1106054474110127</v>
      </c>
      <c r="AT106" s="100">
        <f t="shared" si="10"/>
        <v>9.1366185867811378</v>
      </c>
      <c r="AU106" s="100">
        <f t="shared" si="10"/>
        <v>9.1845111511913746</v>
      </c>
      <c r="AV106" s="100">
        <f t="shared" si="10"/>
        <v>9.1269903929716811</v>
      </c>
      <c r="AW106" s="100">
        <f t="shared" si="10"/>
        <v>9.1837506785653584</v>
      </c>
      <c r="AX106" s="100">
        <f t="shared" si="10"/>
        <v>9.2500682641847281</v>
      </c>
      <c r="AY106" s="100">
        <f t="shared" si="15"/>
        <v>9.2895309628551477</v>
      </c>
      <c r="AZ106" s="100">
        <f t="shared" si="15"/>
        <v>9.3147699344315171</v>
      </c>
      <c r="BA106" s="100">
        <f t="shared" si="15"/>
        <v>9.3737650012041058</v>
      </c>
      <c r="BB106" s="100">
        <f t="shared" si="15"/>
        <v>9.3764033887707114</v>
      </c>
      <c r="BC106" s="100">
        <f t="shared" si="15"/>
        <v>9.3801957984456639</v>
      </c>
      <c r="BD106" s="100">
        <f t="shared" si="15"/>
        <v>9.401732995295907</v>
      </c>
      <c r="BE106" s="100">
        <f t="shared" si="15"/>
        <v>9.4581907406579244</v>
      </c>
      <c r="BF106" s="100">
        <f t="shared" si="14"/>
        <v>9.5060616681003633</v>
      </c>
      <c r="BG106" s="100">
        <f t="shared" si="14"/>
        <v>9.5703422455421041</v>
      </c>
      <c r="BH106" s="100">
        <f t="shared" si="14"/>
        <v>9.6119536713845672</v>
      </c>
      <c r="BI106" s="100">
        <f t="shared" si="14"/>
        <v>9.6292105624778266</v>
      </c>
      <c r="BJ106" s="100">
        <f t="shared" si="14"/>
        <v>9.5727310897128817</v>
      </c>
      <c r="BK106" s="100">
        <f t="shared" si="14"/>
        <v>9.6194063225958129</v>
      </c>
      <c r="BL106" s="100">
        <f t="shared" si="14"/>
        <v>9.6648620849457814</v>
      </c>
      <c r="BM106" s="100">
        <f t="shared" si="14"/>
        <v>9.7084394760403878</v>
      </c>
      <c r="BN106" s="100">
        <f t="shared" si="14"/>
        <v>9.7243924052807316</v>
      </c>
      <c r="BO106" s="100">
        <f t="shared" si="12"/>
        <v>9.749728262772452</v>
      </c>
      <c r="BP106" s="100">
        <f t="shared" si="12"/>
        <v>9.7719222829671839</v>
      </c>
      <c r="BQ106" s="100">
        <f t="shared" si="12"/>
        <v>9.7928642683291098</v>
      </c>
    </row>
    <row r="107" spans="1:69" x14ac:dyDescent="0.25">
      <c r="A107" s="1" t="s">
        <v>748</v>
      </c>
      <c r="N107" s="99"/>
      <c r="O107" s="99"/>
      <c r="P107" s="99"/>
      <c r="Q107" s="99">
        <v>2056.46</v>
      </c>
      <c r="R107" s="99">
        <v>2023.7059999999999</v>
      </c>
      <c r="S107" s="99">
        <v>1928.5039999999999</v>
      </c>
      <c r="T107" s="99">
        <v>2003.577</v>
      </c>
      <c r="U107" s="99">
        <v>2058.0459999999998</v>
      </c>
      <c r="V107" s="99">
        <v>2196.9940000000001</v>
      </c>
      <c r="W107" s="99">
        <v>2290.6840000000002</v>
      </c>
      <c r="X107" s="99">
        <v>2346.71</v>
      </c>
      <c r="Y107" s="99">
        <v>2443.6410000000001</v>
      </c>
      <c r="Z107" s="99">
        <v>2433.5259999999998</v>
      </c>
      <c r="AA107" s="99">
        <v>2574.1239999999998</v>
      </c>
      <c r="AB107" s="99">
        <v>2665.2669999999998</v>
      </c>
      <c r="AC107" s="99">
        <v>2695.62</v>
      </c>
      <c r="AD107" s="99">
        <v>2700.971</v>
      </c>
      <c r="AE107" s="99">
        <v>2764.2</v>
      </c>
      <c r="AF107" s="99">
        <v>2910.9989999999998</v>
      </c>
      <c r="AG107" s="99">
        <v>3000.6089999999999</v>
      </c>
      <c r="AH107" s="99">
        <v>3034.48</v>
      </c>
      <c r="AI107" s="99">
        <v>2977.797</v>
      </c>
      <c r="AJ107" s="99">
        <v>2927.806</v>
      </c>
      <c r="AK107" s="99">
        <v>2954.9169999999999</v>
      </c>
      <c r="AL107" s="99">
        <v>3016.5120000000002</v>
      </c>
      <c r="AM107" s="99">
        <v>3079.92</v>
      </c>
      <c r="AN107" s="99">
        <v>3163.306</v>
      </c>
      <c r="AO107" s="99">
        <v>3254.1709999999998</v>
      </c>
      <c r="AP107" s="99">
        <v>3334.1379999999999</v>
      </c>
      <c r="AQ107" s="99">
        <v>3419.3510000000001</v>
      </c>
      <c r="AR107" s="98">
        <f t="shared" si="11"/>
        <v>105</v>
      </c>
      <c r="AS107" s="100"/>
      <c r="AT107" s="100"/>
      <c r="AU107" s="100"/>
      <c r="AV107" s="100">
        <f t="shared" si="10"/>
        <v>7.6287413369585817</v>
      </c>
      <c r="AW107" s="100">
        <f t="shared" si="10"/>
        <v>7.6126857629395523</v>
      </c>
      <c r="AX107" s="100">
        <f t="shared" si="10"/>
        <v>7.5644998517970254</v>
      </c>
      <c r="AY107" s="100">
        <f t="shared" si="15"/>
        <v>7.6026893620803806</v>
      </c>
      <c r="AZ107" s="100">
        <f t="shared" si="15"/>
        <v>7.6295122679420588</v>
      </c>
      <c r="BA107" s="100">
        <f t="shared" si="15"/>
        <v>7.6948453413840676</v>
      </c>
      <c r="BB107" s="100">
        <f t="shared" si="15"/>
        <v>7.7366057419056533</v>
      </c>
      <c r="BC107" s="100">
        <f t="shared" si="15"/>
        <v>7.7607696262225767</v>
      </c>
      <c r="BD107" s="100">
        <f t="shared" si="15"/>
        <v>7.8012444191583441</v>
      </c>
      <c r="BE107" s="100">
        <f t="shared" si="15"/>
        <v>7.7970965134161458</v>
      </c>
      <c r="BF107" s="100">
        <f t="shared" si="14"/>
        <v>7.8532645610439138</v>
      </c>
      <c r="BG107" s="100">
        <f t="shared" si="14"/>
        <v>7.8880595191987615</v>
      </c>
      <c r="BH107" s="100">
        <f t="shared" si="14"/>
        <v>7.8993835125429799</v>
      </c>
      <c r="BI107" s="100">
        <f t="shared" si="14"/>
        <v>7.9013666169708143</v>
      </c>
      <c r="BJ107" s="100">
        <f t="shared" si="14"/>
        <v>7.9245065411699258</v>
      </c>
      <c r="BK107" s="100">
        <f t="shared" si="14"/>
        <v>7.9762516002210022</v>
      </c>
      <c r="BL107" s="100">
        <f t="shared" si="14"/>
        <v>8.0065705470485344</v>
      </c>
      <c r="BM107" s="100">
        <f t="shared" si="14"/>
        <v>8.0177953543825478</v>
      </c>
      <c r="BN107" s="100">
        <f t="shared" si="14"/>
        <v>7.9989390443657742</v>
      </c>
      <c r="BO107" s="100">
        <f t="shared" si="12"/>
        <v>7.9820086160555199</v>
      </c>
      <c r="BP107" s="100">
        <f t="shared" si="12"/>
        <v>7.9912258414592596</v>
      </c>
      <c r="BQ107" s="100">
        <f t="shared" si="12"/>
        <v>8.0118564759932411</v>
      </c>
    </row>
    <row r="108" spans="1:69" x14ac:dyDescent="0.25">
      <c r="A108" s="1" t="s">
        <v>749</v>
      </c>
      <c r="N108" s="99">
        <v>2229.0619999999999</v>
      </c>
      <c r="O108" s="99">
        <v>2260.5639999999999</v>
      </c>
      <c r="P108" s="99">
        <v>1593.4949999999999</v>
      </c>
      <c r="Q108" s="99">
        <v>1605.2719999999999</v>
      </c>
      <c r="R108" s="99">
        <v>1543.412</v>
      </c>
      <c r="S108" s="99">
        <v>1601</v>
      </c>
      <c r="T108" s="99">
        <v>1786.3530000000001</v>
      </c>
      <c r="U108" s="99">
        <v>1755.3320000000001</v>
      </c>
      <c r="V108" s="99">
        <v>1836.058</v>
      </c>
      <c r="W108" s="99">
        <v>1998.15</v>
      </c>
      <c r="X108" s="99">
        <v>2191.6709999999998</v>
      </c>
      <c r="Y108" s="99">
        <v>2389.6869999999999</v>
      </c>
      <c r="Z108" s="99">
        <v>2644.1640000000002</v>
      </c>
      <c r="AA108" s="99">
        <v>2939.67</v>
      </c>
      <c r="AB108" s="99">
        <v>3184.259</v>
      </c>
      <c r="AC108" s="99">
        <v>3375.2829999999999</v>
      </c>
      <c r="AD108" s="99">
        <v>3719.95</v>
      </c>
      <c r="AE108" s="99">
        <v>3528.8339999999998</v>
      </c>
      <c r="AF108" s="99">
        <v>3829.4290000000001</v>
      </c>
      <c r="AG108" s="99">
        <v>4178.6940000000004</v>
      </c>
      <c r="AH108" s="99">
        <v>4225.5140000000001</v>
      </c>
      <c r="AI108" s="99">
        <v>4698.1270000000004</v>
      </c>
      <c r="AJ108" s="99">
        <v>5006.7910000000002</v>
      </c>
      <c r="AK108" s="99">
        <v>5006.241</v>
      </c>
      <c r="AL108" s="99">
        <v>5082.0889999999999</v>
      </c>
      <c r="AM108" s="99">
        <v>5288.4049999999997</v>
      </c>
      <c r="AN108" s="99">
        <v>5584.13</v>
      </c>
      <c r="AO108" s="99">
        <v>5918.8950000000004</v>
      </c>
      <c r="AP108" s="99">
        <v>6274.8580000000002</v>
      </c>
      <c r="AQ108" s="99">
        <v>6650.03</v>
      </c>
      <c r="AR108" s="98">
        <f t="shared" si="11"/>
        <v>106</v>
      </c>
      <c r="AS108" s="100">
        <f t="shared" si="10"/>
        <v>7.7093361481627847</v>
      </c>
      <c r="AT108" s="100">
        <f t="shared" si="10"/>
        <v>7.7233696186541572</v>
      </c>
      <c r="AU108" s="100">
        <f t="shared" si="10"/>
        <v>7.3736849961053705</v>
      </c>
      <c r="AV108" s="100">
        <f t="shared" si="10"/>
        <v>7.3810484916106134</v>
      </c>
      <c r="AW108" s="100">
        <f t="shared" si="10"/>
        <v>7.3417508290353917</v>
      </c>
      <c r="AX108" s="100">
        <f t="shared" si="10"/>
        <v>7.3783837129967145</v>
      </c>
      <c r="AY108" s="100">
        <f t="shared" si="15"/>
        <v>7.4879313902828368</v>
      </c>
      <c r="AZ108" s="100">
        <f t="shared" si="15"/>
        <v>7.4704132917980353</v>
      </c>
      <c r="BA108" s="100">
        <f t="shared" si="15"/>
        <v>7.5153761610954124</v>
      </c>
      <c r="BB108" s="100">
        <f t="shared" si="15"/>
        <v>7.5999770314655812</v>
      </c>
      <c r="BC108" s="100">
        <f t="shared" si="15"/>
        <v>7.6924195455622124</v>
      </c>
      <c r="BD108" s="100">
        <f t="shared" si="15"/>
        <v>7.7789176740061432</v>
      </c>
      <c r="BE108" s="100">
        <f t="shared" si="15"/>
        <v>7.8801102262794354</v>
      </c>
      <c r="BF108" s="100">
        <f t="shared" si="14"/>
        <v>7.9860526091348385</v>
      </c>
      <c r="BG108" s="100">
        <f t="shared" si="14"/>
        <v>8.0659748878771182</v>
      </c>
      <c r="BH108" s="100">
        <f t="shared" si="14"/>
        <v>8.1242344516431118</v>
      </c>
      <c r="BI108" s="100">
        <f t="shared" si="14"/>
        <v>8.2214655063166475</v>
      </c>
      <c r="BJ108" s="100">
        <f t="shared" si="14"/>
        <v>8.1687227837477145</v>
      </c>
      <c r="BK108" s="100">
        <f t="shared" si="14"/>
        <v>8.2504709848983655</v>
      </c>
      <c r="BL108" s="100">
        <f t="shared" si="14"/>
        <v>8.3377540365078087</v>
      </c>
      <c r="BM108" s="100">
        <f t="shared" si="14"/>
        <v>8.3488961891964184</v>
      </c>
      <c r="BN108" s="100">
        <f t="shared" si="14"/>
        <v>8.4549191976333855</v>
      </c>
      <c r="BO108" s="100">
        <f t="shared" si="12"/>
        <v>8.5185504698969279</v>
      </c>
      <c r="BP108" s="100">
        <f t="shared" si="12"/>
        <v>8.5184406130622445</v>
      </c>
      <c r="BQ108" s="100">
        <f t="shared" si="12"/>
        <v>8.533477676517002</v>
      </c>
    </row>
    <row r="109" spans="1:69" x14ac:dyDescent="0.25">
      <c r="A109" s="1" t="s">
        <v>750</v>
      </c>
      <c r="L109" s="1">
        <v>3581.991</v>
      </c>
      <c r="M109" s="1">
        <v>3280.431</v>
      </c>
      <c r="N109" s="99">
        <v>2988.9850000000001</v>
      </c>
      <c r="O109" s="99">
        <v>2935.8139999999999</v>
      </c>
      <c r="P109" s="99">
        <v>3033.64</v>
      </c>
      <c r="Q109" s="99">
        <v>3245.5819999999999</v>
      </c>
      <c r="R109" s="99">
        <v>3330.5410000000002</v>
      </c>
      <c r="S109" s="99">
        <v>3473.6</v>
      </c>
      <c r="T109" s="99">
        <v>3580.2460000000001</v>
      </c>
      <c r="U109" s="99">
        <v>3697.2530000000002</v>
      </c>
      <c r="V109" s="99">
        <v>3774.3139999999999</v>
      </c>
      <c r="W109" s="99">
        <v>3981.9279999999999</v>
      </c>
      <c r="X109" s="99">
        <v>4197.1559999999999</v>
      </c>
      <c r="Y109" s="99">
        <v>4539.1350000000002</v>
      </c>
      <c r="Z109" s="99">
        <v>5044.9740000000002</v>
      </c>
      <c r="AA109" s="99">
        <v>5482.576</v>
      </c>
      <c r="AB109" s="99">
        <v>6039.3220000000001</v>
      </c>
      <c r="AC109" s="99">
        <v>6649.0870000000004</v>
      </c>
      <c r="AD109" s="99">
        <v>7187.8360000000002</v>
      </c>
      <c r="AE109" s="99">
        <v>6960.62</v>
      </c>
      <c r="AF109" s="99">
        <v>7437.44</v>
      </c>
      <c r="AG109" s="99">
        <v>8802.4840000000004</v>
      </c>
      <c r="AH109" s="99">
        <v>9879.89</v>
      </c>
      <c r="AI109" s="99">
        <v>11044.933000000001</v>
      </c>
      <c r="AJ109" s="99">
        <v>11932.612999999999</v>
      </c>
      <c r="AK109" s="99">
        <v>12146.643</v>
      </c>
      <c r="AL109" s="99">
        <v>12133.483</v>
      </c>
      <c r="AM109" s="99">
        <v>12426.635</v>
      </c>
      <c r="AN109" s="99">
        <v>13202.945</v>
      </c>
      <c r="AO109" s="99">
        <v>14333.68</v>
      </c>
      <c r="AP109" s="99">
        <v>15924.067999999999</v>
      </c>
      <c r="AQ109" s="99">
        <v>17170.168000000001</v>
      </c>
      <c r="AR109" s="98">
        <f t="shared" si="11"/>
        <v>107</v>
      </c>
      <c r="AS109" s="100">
        <f t="shared" si="10"/>
        <v>8.0026891438705423</v>
      </c>
      <c r="AT109" s="100">
        <f t="shared" si="10"/>
        <v>7.9847400362289775</v>
      </c>
      <c r="AU109" s="100">
        <f t="shared" si="10"/>
        <v>8.0175184976277816</v>
      </c>
      <c r="AV109" s="100">
        <f t="shared" si="10"/>
        <v>8.0850499659069293</v>
      </c>
      <c r="AW109" s="100">
        <f t="shared" si="10"/>
        <v>8.1108900322413557</v>
      </c>
      <c r="AX109" s="100">
        <f t="shared" si="10"/>
        <v>8.1529467991240274</v>
      </c>
      <c r="AY109" s="100">
        <f t="shared" si="15"/>
        <v>8.1831867921177714</v>
      </c>
      <c r="AZ109" s="100">
        <f t="shared" si="15"/>
        <v>8.2153453904604383</v>
      </c>
      <c r="BA109" s="100">
        <f t="shared" si="15"/>
        <v>8.2359739233154041</v>
      </c>
      <c r="BB109" s="100">
        <f t="shared" si="15"/>
        <v>8.2895214030945237</v>
      </c>
      <c r="BC109" s="100">
        <f t="shared" si="15"/>
        <v>8.3421624320495447</v>
      </c>
      <c r="BD109" s="100">
        <f t="shared" si="15"/>
        <v>8.4204917442481459</v>
      </c>
      <c r="BE109" s="100">
        <f t="shared" si="15"/>
        <v>8.526147779156986</v>
      </c>
      <c r="BF109" s="100">
        <f t="shared" si="14"/>
        <v>8.6093303424850642</v>
      </c>
      <c r="BG109" s="100">
        <f t="shared" si="14"/>
        <v>8.7060470329725437</v>
      </c>
      <c r="BH109" s="100">
        <f t="shared" si="14"/>
        <v>8.8022348309912388</v>
      </c>
      <c r="BI109" s="100">
        <f t="shared" si="14"/>
        <v>8.8801454318390469</v>
      </c>
      <c r="BJ109" s="100">
        <f t="shared" si="14"/>
        <v>8.8480238298208072</v>
      </c>
      <c r="BK109" s="100">
        <f t="shared" si="14"/>
        <v>8.9142819825944546</v>
      </c>
      <c r="BL109" s="100">
        <f t="shared" si="14"/>
        <v>9.082789233362119</v>
      </c>
      <c r="BM109" s="100">
        <f t="shared" si="14"/>
        <v>9.1982566570766959</v>
      </c>
      <c r="BN109" s="100">
        <f t="shared" si="14"/>
        <v>9.3097270497425644</v>
      </c>
      <c r="BO109" s="100">
        <f t="shared" si="12"/>
        <v>9.3870305187702634</v>
      </c>
      <c r="BP109" s="100">
        <f t="shared" si="12"/>
        <v>9.4048081142955446</v>
      </c>
      <c r="BQ109" s="100">
        <f t="shared" si="12"/>
        <v>9.4037241000454799</v>
      </c>
    </row>
    <row r="110" spans="1:69" x14ac:dyDescent="0.25">
      <c r="A110" s="1" t="s">
        <v>751</v>
      </c>
      <c r="B110" s="1">
        <v>1494.826</v>
      </c>
      <c r="C110" s="1">
        <v>1548.837</v>
      </c>
      <c r="D110" s="1">
        <v>1757.2670000000001</v>
      </c>
      <c r="E110" s="1">
        <v>1774.3520000000001</v>
      </c>
      <c r="F110" s="1">
        <v>1872.6120000000001</v>
      </c>
      <c r="G110" s="1">
        <v>2007.048</v>
      </c>
      <c r="H110" s="1">
        <v>2166.2730000000001</v>
      </c>
      <c r="I110" s="1">
        <v>2114.9</v>
      </c>
      <c r="J110" s="1">
        <v>2362.9</v>
      </c>
      <c r="K110" s="1">
        <v>2455.7860000000001</v>
      </c>
      <c r="L110" s="1">
        <v>2639.23</v>
      </c>
      <c r="M110" s="1">
        <v>2866.5169999999998</v>
      </c>
      <c r="N110" s="99">
        <v>2815.8249999999998</v>
      </c>
      <c r="O110" s="99">
        <v>2808.6570000000002</v>
      </c>
      <c r="P110" s="99">
        <v>3116.2310000000002</v>
      </c>
      <c r="Q110" s="99">
        <v>2956.8</v>
      </c>
      <c r="R110" s="99">
        <v>3325.0630000000001</v>
      </c>
      <c r="S110" s="99">
        <v>3272.8910000000001</v>
      </c>
      <c r="T110" s="99">
        <v>3488.4870000000001</v>
      </c>
      <c r="U110" s="99">
        <v>3521.473</v>
      </c>
      <c r="V110" s="99">
        <v>3641.127</v>
      </c>
      <c r="W110" s="99">
        <v>3945.81</v>
      </c>
      <c r="X110" s="99">
        <v>4081.625</v>
      </c>
      <c r="Y110" s="99">
        <v>4361.03</v>
      </c>
      <c r="Z110" s="99">
        <v>4645.6180000000004</v>
      </c>
      <c r="AA110" s="99">
        <v>4898.4189999999999</v>
      </c>
      <c r="AB110" s="99">
        <v>5371.9059999999999</v>
      </c>
      <c r="AC110" s="99">
        <v>5647.61</v>
      </c>
      <c r="AD110" s="99">
        <v>6033.7460000000001</v>
      </c>
      <c r="AE110" s="99">
        <v>6269.7969999999996</v>
      </c>
      <c r="AF110" s="99">
        <v>6518.85</v>
      </c>
      <c r="AG110" s="99">
        <v>6929.3389999999999</v>
      </c>
      <c r="AH110" s="99">
        <v>7194.5169999999998</v>
      </c>
      <c r="AI110" s="99">
        <v>7580.1540000000005</v>
      </c>
      <c r="AJ110" s="99">
        <v>7813.3779999999997</v>
      </c>
      <c r="AK110" s="99">
        <v>8164.4210000000003</v>
      </c>
      <c r="AL110" s="99">
        <v>8349.7119999999995</v>
      </c>
      <c r="AM110" s="99">
        <v>8730.52</v>
      </c>
      <c r="AN110" s="99">
        <v>9213.81699999999</v>
      </c>
      <c r="AO110" s="99">
        <v>9754.5529999999999</v>
      </c>
      <c r="AP110" s="99">
        <v>10334.732</v>
      </c>
      <c r="AQ110" s="99">
        <v>10950.303</v>
      </c>
      <c r="AR110" s="98">
        <f t="shared" si="11"/>
        <v>108</v>
      </c>
      <c r="AS110" s="100">
        <f t="shared" si="10"/>
        <v>7.9430105704604959</v>
      </c>
      <c r="AT110" s="100">
        <f t="shared" si="10"/>
        <v>7.940461712136945</v>
      </c>
      <c r="AU110" s="100">
        <f t="shared" si="10"/>
        <v>8.0443795377473801</v>
      </c>
      <c r="AV110" s="100">
        <f t="shared" si="10"/>
        <v>7.9918628814473651</v>
      </c>
      <c r="AW110" s="100">
        <f t="shared" si="10"/>
        <v>8.1092439002788765</v>
      </c>
      <c r="AX110" s="100">
        <f t="shared" si="10"/>
        <v>8.0934289711663059</v>
      </c>
      <c r="AY110" s="100">
        <f t="shared" si="15"/>
        <v>8.1572233968423209</v>
      </c>
      <c r="AZ110" s="100">
        <f t="shared" si="15"/>
        <v>8.1666346469687934</v>
      </c>
      <c r="BA110" s="100">
        <f t="shared" si="15"/>
        <v>8.2000485280944488</v>
      </c>
      <c r="BB110" s="100">
        <f t="shared" si="15"/>
        <v>8.2804095353979683</v>
      </c>
      <c r="BC110" s="100">
        <f t="shared" si="15"/>
        <v>8.3142504724177897</v>
      </c>
      <c r="BD110" s="100">
        <f t="shared" si="15"/>
        <v>8.3804635469752622</v>
      </c>
      <c r="BE110" s="100">
        <f t="shared" si="15"/>
        <v>8.4436796886843961</v>
      </c>
      <c r="BF110" s="100">
        <f t="shared" si="14"/>
        <v>8.4966677789737943</v>
      </c>
      <c r="BG110" s="100">
        <f t="shared" si="14"/>
        <v>8.5889380593515376</v>
      </c>
      <c r="BH110" s="100">
        <f t="shared" si="14"/>
        <v>8.6389877257974472</v>
      </c>
      <c r="BI110" s="100">
        <f t="shared" si="14"/>
        <v>8.7051233240368404</v>
      </c>
      <c r="BJ110" s="100">
        <f t="shared" si="14"/>
        <v>8.743499256707306</v>
      </c>
      <c r="BK110" s="100">
        <f t="shared" si="14"/>
        <v>8.7824532589957549</v>
      </c>
      <c r="BL110" s="100">
        <f t="shared" si="14"/>
        <v>8.8435197052393768</v>
      </c>
      <c r="BM110" s="100">
        <f t="shared" si="14"/>
        <v>8.8810744871167966</v>
      </c>
      <c r="BN110" s="100">
        <f t="shared" si="14"/>
        <v>8.9332887950527287</v>
      </c>
      <c r="BO110" s="100">
        <f t="shared" si="12"/>
        <v>8.9635926717300478</v>
      </c>
      <c r="BP110" s="100">
        <f t="shared" si="12"/>
        <v>9.0075410904590516</v>
      </c>
      <c r="BQ110" s="100">
        <f t="shared" si="12"/>
        <v>9.0299823262321084</v>
      </c>
    </row>
    <row r="111" spans="1:69" x14ac:dyDescent="0.25">
      <c r="A111" s="1" t="s">
        <v>752</v>
      </c>
      <c r="B111" s="1">
        <v>170.715</v>
      </c>
      <c r="C111" s="1">
        <v>191.315</v>
      </c>
      <c r="D111" s="1">
        <v>184.846</v>
      </c>
      <c r="E111" s="1">
        <v>158.69399999999999</v>
      </c>
      <c r="F111" s="1">
        <v>151.22</v>
      </c>
      <c r="G111" s="1">
        <v>155.989</v>
      </c>
      <c r="H111" s="1">
        <v>154.87</v>
      </c>
      <c r="I111" s="1">
        <v>182.39099999999999</v>
      </c>
      <c r="J111" s="1">
        <v>204.648</v>
      </c>
      <c r="K111" s="1">
        <v>225.65299999999999</v>
      </c>
      <c r="L111" s="1">
        <v>233.32</v>
      </c>
      <c r="M111" s="1">
        <v>250.86199999999999</v>
      </c>
      <c r="N111" s="99">
        <v>235.416</v>
      </c>
      <c r="O111" s="99">
        <v>252.59299999999999</v>
      </c>
      <c r="P111" s="99">
        <v>263.92899999999997</v>
      </c>
      <c r="Q111" s="99">
        <v>266.35899999999998</v>
      </c>
      <c r="R111" s="99">
        <v>333.96100000000001</v>
      </c>
      <c r="S111" s="99">
        <v>366.46300000000002</v>
      </c>
      <c r="T111" s="99">
        <v>403.95699999999999</v>
      </c>
      <c r="U111" s="99">
        <v>431.108</v>
      </c>
      <c r="V111" s="99">
        <v>436.60399999999998</v>
      </c>
      <c r="W111" s="99">
        <v>489.69299999999998</v>
      </c>
      <c r="X111" s="99">
        <v>525.97900000000004</v>
      </c>
      <c r="Y111" s="99">
        <v>555.42600000000004</v>
      </c>
      <c r="Z111" s="99">
        <v>598.25900000000001</v>
      </c>
      <c r="AA111" s="99">
        <v>653.09400000000005</v>
      </c>
      <c r="AB111" s="99">
        <v>714.72799999999995</v>
      </c>
      <c r="AC111" s="99">
        <v>772.423</v>
      </c>
      <c r="AD111" s="99">
        <v>818.48</v>
      </c>
      <c r="AE111" s="99">
        <v>852.85799999999995</v>
      </c>
      <c r="AF111" s="99">
        <v>895.50099999999998</v>
      </c>
      <c r="AG111" s="99">
        <v>951.82500000000005</v>
      </c>
      <c r="AH111" s="99">
        <v>1010.222</v>
      </c>
      <c r="AI111" s="99">
        <v>1069.4929999999999</v>
      </c>
      <c r="AJ111" s="99">
        <v>1135.732</v>
      </c>
      <c r="AK111" s="99">
        <v>1186.1890000000001</v>
      </c>
      <c r="AL111" s="99">
        <v>1235.5260000000001</v>
      </c>
      <c r="AM111" s="99">
        <v>1302.133</v>
      </c>
      <c r="AN111" s="99">
        <v>1395.7619999999999</v>
      </c>
      <c r="AO111" s="99">
        <v>1493.779</v>
      </c>
      <c r="AP111" s="99">
        <v>1596.37</v>
      </c>
      <c r="AQ111" s="99">
        <v>2204.143</v>
      </c>
      <c r="AR111" s="98">
        <f t="shared" si="11"/>
        <v>109</v>
      </c>
      <c r="AS111" s="100">
        <f t="shared" si="10"/>
        <v>5.4613541619301245</v>
      </c>
      <c r="AT111" s="100">
        <f t="shared" si="10"/>
        <v>5.531779497735104</v>
      </c>
      <c r="AU111" s="100">
        <f t="shared" si="10"/>
        <v>5.575680127581693</v>
      </c>
      <c r="AV111" s="100">
        <f t="shared" si="10"/>
        <v>5.584845022917909</v>
      </c>
      <c r="AW111" s="100">
        <f t="shared" si="10"/>
        <v>5.8110242196919</v>
      </c>
      <c r="AX111" s="100">
        <f t="shared" si="10"/>
        <v>5.9038975612508731</v>
      </c>
      <c r="AY111" s="100">
        <f t="shared" si="15"/>
        <v>6.001308436652911</v>
      </c>
      <c r="AZ111" s="100">
        <f t="shared" si="15"/>
        <v>6.0663586387602155</v>
      </c>
      <c r="BA111" s="100">
        <f t="shared" si="15"/>
        <v>6.0790266057779521</v>
      </c>
      <c r="BB111" s="100">
        <f t="shared" si="15"/>
        <v>6.1937786641401056</v>
      </c>
      <c r="BC111" s="100">
        <f t="shared" si="15"/>
        <v>6.2652612879863554</v>
      </c>
      <c r="BD111" s="100">
        <f t="shared" si="15"/>
        <v>6.3197353868846697</v>
      </c>
      <c r="BE111" s="100">
        <f t="shared" si="15"/>
        <v>6.3940237705533018</v>
      </c>
      <c r="BF111" s="100">
        <f t="shared" si="14"/>
        <v>6.4817210699118863</v>
      </c>
      <c r="BG111" s="100">
        <f t="shared" si="14"/>
        <v>6.5719020507357024</v>
      </c>
      <c r="BH111" s="100">
        <f t="shared" si="14"/>
        <v>6.6495323274284761</v>
      </c>
      <c r="BI111" s="100">
        <f t="shared" si="14"/>
        <v>6.7074489615706847</v>
      </c>
      <c r="BJ111" s="100">
        <f t="shared" si="14"/>
        <v>6.7485930623559547</v>
      </c>
      <c r="BK111" s="100">
        <f t="shared" si="14"/>
        <v>6.7973833381947273</v>
      </c>
      <c r="BL111" s="100">
        <f t="shared" si="14"/>
        <v>6.8583811943643376</v>
      </c>
      <c r="BM111" s="100">
        <f t="shared" si="14"/>
        <v>6.9179253876625868</v>
      </c>
      <c r="BN111" s="100">
        <f t="shared" si="14"/>
        <v>6.9749399833865011</v>
      </c>
      <c r="BO111" s="100">
        <f t="shared" si="12"/>
        <v>7.0350326559557015</v>
      </c>
      <c r="BP111" s="100">
        <f t="shared" si="12"/>
        <v>7.0785009260519001</v>
      </c>
      <c r="BQ111" s="100">
        <f t="shared" si="12"/>
        <v>7.1192520693189358</v>
      </c>
    </row>
    <row r="112" spans="1:69" x14ac:dyDescent="0.25">
      <c r="A112" s="1" t="s">
        <v>753</v>
      </c>
      <c r="N112" s="99"/>
      <c r="O112" s="99"/>
      <c r="P112" s="99"/>
      <c r="Q112" s="99"/>
      <c r="R112" s="99"/>
      <c r="S112" s="99"/>
      <c r="T112" s="99">
        <v>936.48699999999997</v>
      </c>
      <c r="U112" s="99">
        <v>1041.5830000000001</v>
      </c>
      <c r="V112" s="99">
        <v>1198.527</v>
      </c>
      <c r="W112" s="99">
        <v>1352.5840000000001</v>
      </c>
      <c r="X112" s="99">
        <v>1527.0360000000001</v>
      </c>
      <c r="Y112" s="99">
        <v>1761.807</v>
      </c>
      <c r="Z112" s="99">
        <v>2043.5260000000001</v>
      </c>
      <c r="AA112" s="99">
        <v>2380.8780000000002</v>
      </c>
      <c r="AB112" s="99">
        <v>2757.3969999999999</v>
      </c>
      <c r="AC112" s="99">
        <v>3149.7069999999999</v>
      </c>
      <c r="AD112" s="99">
        <v>3304.672</v>
      </c>
      <c r="AE112" s="99">
        <v>3476.143</v>
      </c>
      <c r="AF112" s="99">
        <v>3678.7840000000001</v>
      </c>
      <c r="AG112" s="99">
        <v>3932.8969999999999</v>
      </c>
      <c r="AH112" s="99">
        <v>4262.683</v>
      </c>
      <c r="AI112" s="99">
        <v>4656.5519999999997</v>
      </c>
      <c r="AJ112" s="99">
        <v>5100.7619999999997</v>
      </c>
      <c r="AK112" s="99">
        <v>5468.7640000000001</v>
      </c>
      <c r="AL112" s="99">
        <v>5952.634</v>
      </c>
      <c r="AM112" s="99">
        <v>6451.4620000000004</v>
      </c>
      <c r="AN112" s="99">
        <v>7043.5309999999999</v>
      </c>
      <c r="AO112" s="99">
        <v>7691.4690000000001</v>
      </c>
      <c r="AP112" s="99">
        <v>8398.67</v>
      </c>
      <c r="AQ112" s="99">
        <v>9172.5220000000008</v>
      </c>
      <c r="AR112" s="98">
        <f t="shared" si="11"/>
        <v>110</v>
      </c>
      <c r="AS112" s="100"/>
      <c r="AT112" s="100"/>
      <c r="AU112" s="100"/>
      <c r="AV112" s="100"/>
      <c r="AW112" s="100"/>
      <c r="AX112" s="100"/>
      <c r="AY112" s="100">
        <f t="shared" si="15"/>
        <v>6.8421356403142228</v>
      </c>
      <c r="AZ112" s="100">
        <f t="shared" si="15"/>
        <v>6.9484969502765681</v>
      </c>
      <c r="BA112" s="100">
        <f t="shared" si="15"/>
        <v>7.0888485817808844</v>
      </c>
      <c r="BB112" s="100">
        <f t="shared" si="15"/>
        <v>7.209772116000936</v>
      </c>
      <c r="BC112" s="100">
        <f t="shared" si="15"/>
        <v>7.3310838805792384</v>
      </c>
      <c r="BD112" s="100">
        <f t="shared" si="15"/>
        <v>7.4740952658770201</v>
      </c>
      <c r="BE112" s="100">
        <f t="shared" si="15"/>
        <v>7.6224320261922935</v>
      </c>
      <c r="BF112" s="100">
        <f t="shared" si="14"/>
        <v>7.775224606198881</v>
      </c>
      <c r="BG112" s="100">
        <f t="shared" si="14"/>
        <v>7.9220423977555052</v>
      </c>
      <c r="BH112" s="100">
        <f t="shared" si="14"/>
        <v>8.0550647116204175</v>
      </c>
      <c r="BI112" s="100">
        <f t="shared" si="14"/>
        <v>8.1030925037904691</v>
      </c>
      <c r="BJ112" s="100">
        <f t="shared" si="14"/>
        <v>8.1536786247795945</v>
      </c>
      <c r="BK112" s="100">
        <f t="shared" si="14"/>
        <v>8.2103375417747664</v>
      </c>
      <c r="BL112" s="100">
        <f t="shared" si="14"/>
        <v>8.2771315834288242</v>
      </c>
      <c r="BM112" s="100">
        <f t="shared" si="14"/>
        <v>8.3576540532215162</v>
      </c>
      <c r="BN112" s="100">
        <f t="shared" si="14"/>
        <v>8.4460305390850152</v>
      </c>
      <c r="BO112" s="100">
        <f t="shared" si="12"/>
        <v>8.5371452193162973</v>
      </c>
      <c r="BP112" s="100">
        <f t="shared" si="12"/>
        <v>8.6068079101026473</v>
      </c>
      <c r="BQ112" s="100">
        <f t="shared" si="12"/>
        <v>8.6915890896574055</v>
      </c>
    </row>
    <row r="113" spans="1:69" x14ac:dyDescent="0.25">
      <c r="A113" s="1" t="s">
        <v>754</v>
      </c>
      <c r="L113" s="1">
        <v>4124.9380000000001</v>
      </c>
      <c r="M113" s="1">
        <v>4306.2420000000002</v>
      </c>
      <c r="N113" s="99">
        <v>4638.9709999999995</v>
      </c>
      <c r="O113" s="99">
        <v>4521.9359999999997</v>
      </c>
      <c r="P113" s="99">
        <v>4617.0379999999996</v>
      </c>
      <c r="Q113" s="99">
        <v>4769.1750000000002</v>
      </c>
      <c r="R113" s="99">
        <v>4861.8599999999997</v>
      </c>
      <c r="S113" s="99">
        <v>4992.8620000000001</v>
      </c>
      <c r="T113" s="99">
        <v>5051.8770000000004</v>
      </c>
      <c r="U113" s="99">
        <v>5140.4560000000001</v>
      </c>
      <c r="V113" s="99">
        <v>5372.8969999999999</v>
      </c>
      <c r="W113" s="99">
        <v>5621.0280000000002</v>
      </c>
      <c r="X113" s="99">
        <v>5989.9849999999997</v>
      </c>
      <c r="Y113" s="99">
        <v>6218.3220000000001</v>
      </c>
      <c r="Z113" s="99">
        <v>6699.915</v>
      </c>
      <c r="AA113" s="99">
        <v>7112.415</v>
      </c>
      <c r="AB113" s="99">
        <v>7486.4260000000004</v>
      </c>
      <c r="AC113" s="99">
        <v>7970.665</v>
      </c>
      <c r="AD113" s="99">
        <v>8219.1450000000004</v>
      </c>
      <c r="AE113" s="99">
        <v>8183.3410000000003</v>
      </c>
      <c r="AF113" s="99">
        <v>8653.598</v>
      </c>
      <c r="AG113" s="99">
        <v>9144.7950000000001</v>
      </c>
      <c r="AH113" s="99">
        <v>9649.893</v>
      </c>
      <c r="AI113" s="99">
        <v>10221.084999999999</v>
      </c>
      <c r="AJ113" s="99">
        <v>10898.383</v>
      </c>
      <c r="AK113" s="99">
        <v>11408.183999999999</v>
      </c>
      <c r="AL113" s="99">
        <v>11903.86</v>
      </c>
      <c r="AM113" s="99">
        <v>12668.761</v>
      </c>
      <c r="AN113" s="99">
        <v>13580.632</v>
      </c>
      <c r="AO113" s="99">
        <v>14488.43</v>
      </c>
      <c r="AP113" s="99">
        <v>15338.977000000001</v>
      </c>
      <c r="AQ113" s="99">
        <v>16221.585999999999</v>
      </c>
      <c r="AR113" s="98">
        <f t="shared" si="11"/>
        <v>111</v>
      </c>
      <c r="AS113" s="100">
        <f t="shared" si="10"/>
        <v>8.4422478533849308</v>
      </c>
      <c r="AT113" s="100">
        <f t="shared" si="10"/>
        <v>8.4166954997081262</v>
      </c>
      <c r="AU113" s="100">
        <f t="shared" si="10"/>
        <v>8.4375086529257946</v>
      </c>
      <c r="AV113" s="100">
        <f t="shared" si="10"/>
        <v>8.4699286129489355</v>
      </c>
      <c r="AW113" s="100">
        <f t="shared" si="10"/>
        <v>8.4891763597268159</v>
      </c>
      <c r="AX113" s="100">
        <f t="shared" si="10"/>
        <v>8.5157645714244818</v>
      </c>
      <c r="AY113" s="100">
        <f t="shared" si="15"/>
        <v>8.5275151363806447</v>
      </c>
      <c r="AZ113" s="100">
        <f t="shared" si="15"/>
        <v>8.5448970704674903</v>
      </c>
      <c r="BA113" s="100">
        <f t="shared" si="15"/>
        <v>8.5891225206213839</v>
      </c>
      <c r="BB113" s="100">
        <f t="shared" si="15"/>
        <v>8.6342698443097188</v>
      </c>
      <c r="BC113" s="100">
        <f t="shared" si="15"/>
        <v>8.6978441869327376</v>
      </c>
      <c r="BD113" s="100">
        <f t="shared" si="15"/>
        <v>8.735255374417811</v>
      </c>
      <c r="BE113" s="100">
        <f t="shared" si="15"/>
        <v>8.8098501187314184</v>
      </c>
      <c r="BF113" s="100">
        <f t="shared" si="14"/>
        <v>8.8695971275723142</v>
      </c>
      <c r="BG113" s="100">
        <f t="shared" si="14"/>
        <v>8.9208467930702291</v>
      </c>
      <c r="BH113" s="100">
        <f t="shared" si="14"/>
        <v>8.9835232061956081</v>
      </c>
      <c r="BI113" s="100">
        <f t="shared" si="14"/>
        <v>9.0142214680417911</v>
      </c>
      <c r="BJ113" s="100">
        <f t="shared" si="14"/>
        <v>9.0098557814176612</v>
      </c>
      <c r="BK113" s="100">
        <f t="shared" si="14"/>
        <v>9.0657304671983674</v>
      </c>
      <c r="BL113" s="100">
        <f t="shared" si="14"/>
        <v>9.1209401439526054</v>
      </c>
      <c r="BM113" s="100">
        <f t="shared" si="14"/>
        <v>9.174702106188656</v>
      </c>
      <c r="BN113" s="100">
        <f t="shared" si="14"/>
        <v>9.2322080225062173</v>
      </c>
      <c r="BO113" s="100">
        <f t="shared" si="12"/>
        <v>9.296369708588637</v>
      </c>
      <c r="BP113" s="100">
        <f t="shared" si="12"/>
        <v>9.3420862715562638</v>
      </c>
      <c r="BQ113" s="100">
        <f t="shared" si="12"/>
        <v>9.384617996251027</v>
      </c>
    </row>
    <row r="114" spans="1:69" x14ac:dyDescent="0.25">
      <c r="A114" s="1" t="s">
        <v>755</v>
      </c>
      <c r="B114" s="1">
        <v>418.214</v>
      </c>
      <c r="C114" s="1">
        <v>484.23399999999998</v>
      </c>
      <c r="D114" s="1">
        <v>521.62099999999998</v>
      </c>
      <c r="E114" s="1">
        <v>514.101</v>
      </c>
      <c r="F114" s="1">
        <v>570.59100000000001</v>
      </c>
      <c r="G114" s="1">
        <v>610.95699999999999</v>
      </c>
      <c r="H114" s="1">
        <v>637.15800000000002</v>
      </c>
      <c r="I114" s="1">
        <v>649.79100000000005</v>
      </c>
      <c r="J114" s="1">
        <v>708.11900000000003</v>
      </c>
      <c r="K114" s="1">
        <v>749.87</v>
      </c>
      <c r="L114" s="1">
        <v>794.255</v>
      </c>
      <c r="M114" s="1">
        <v>851.399</v>
      </c>
      <c r="N114" s="99">
        <v>883.67200000000003</v>
      </c>
      <c r="O114" s="99">
        <v>915.43899999999996</v>
      </c>
      <c r="P114" s="99">
        <v>985.85400000000004</v>
      </c>
      <c r="Q114" s="99">
        <v>1014.93</v>
      </c>
      <c r="R114" s="99">
        <v>1061.3889999999999</v>
      </c>
      <c r="S114" s="99">
        <v>1108.4280000000001</v>
      </c>
      <c r="T114" s="99">
        <v>1125.9549999999999</v>
      </c>
      <c r="U114" s="99">
        <v>1167.3389999999999</v>
      </c>
      <c r="V114" s="99">
        <v>1239.925</v>
      </c>
      <c r="W114" s="99">
        <v>1312.895</v>
      </c>
      <c r="X114" s="99">
        <v>1309.8599999999999</v>
      </c>
      <c r="Y114" s="99">
        <v>1364.751</v>
      </c>
      <c r="Z114" s="99">
        <v>1444.596</v>
      </c>
      <c r="AA114" s="99">
        <v>1520.3679999999999</v>
      </c>
      <c r="AB114" s="99">
        <v>1598.201</v>
      </c>
      <c r="AC114" s="99">
        <v>1676.0440000000001</v>
      </c>
      <c r="AD114" s="99">
        <v>1792.5640000000001</v>
      </c>
      <c r="AE114" s="99">
        <v>1867.0329999999999</v>
      </c>
      <c r="AF114" s="99">
        <v>1958.6510000000001</v>
      </c>
      <c r="AG114" s="99">
        <v>2043.86</v>
      </c>
      <c r="AH114" s="99">
        <v>2155.7869999999998</v>
      </c>
      <c r="AI114" s="99">
        <v>2255.4929999999999</v>
      </c>
      <c r="AJ114" s="99">
        <v>2388.4740000000002</v>
      </c>
      <c r="AK114" s="99">
        <v>2465.2330000000002</v>
      </c>
      <c r="AL114" s="99">
        <v>2474.4839999999999</v>
      </c>
      <c r="AM114" s="99">
        <v>2590.5479999999998</v>
      </c>
      <c r="AN114" s="99">
        <v>2711.8220000000001</v>
      </c>
      <c r="AO114" s="99">
        <v>2843.268</v>
      </c>
      <c r="AP114" s="99">
        <v>2977.654</v>
      </c>
      <c r="AQ114" s="99">
        <v>3118.569</v>
      </c>
      <c r="AR114" s="98">
        <f t="shared" si="11"/>
        <v>112</v>
      </c>
      <c r="AS114" s="100">
        <f t="shared" si="10"/>
        <v>6.7840859530610205</v>
      </c>
      <c r="AT114" s="100">
        <f t="shared" si="10"/>
        <v>6.8194037316379807</v>
      </c>
      <c r="AU114" s="100">
        <f t="shared" si="10"/>
        <v>6.8935082706164312</v>
      </c>
      <c r="AV114" s="100">
        <f t="shared" si="10"/>
        <v>6.9225749235804157</v>
      </c>
      <c r="AW114" s="100">
        <f t="shared" si="10"/>
        <v>6.9673337066694678</v>
      </c>
      <c r="AX114" s="100">
        <f t="shared" si="10"/>
        <v>7.0106980743081513</v>
      </c>
      <c r="AY114" s="100">
        <f t="shared" si="15"/>
        <v>7.026386843425013</v>
      </c>
      <c r="AZ114" s="100">
        <f t="shared" si="15"/>
        <v>7.0624820785348374</v>
      </c>
      <c r="BA114" s="100">
        <f t="shared" si="15"/>
        <v>7.1228061728988914</v>
      </c>
      <c r="BB114" s="100">
        <f t="shared" si="15"/>
        <v>7.1799899015696473</v>
      </c>
      <c r="BC114" s="100">
        <f t="shared" si="15"/>
        <v>7.1776755402551595</v>
      </c>
      <c r="BD114" s="100">
        <f t="shared" si="15"/>
        <v>7.2187272733965315</v>
      </c>
      <c r="BE114" s="100">
        <f t="shared" si="15"/>
        <v>7.2755849766803369</v>
      </c>
      <c r="BF114" s="100">
        <f t="shared" si="14"/>
        <v>7.3267076898007302</v>
      </c>
      <c r="BG114" s="100">
        <f t="shared" si="14"/>
        <v>7.3766339006440838</v>
      </c>
      <c r="BH114" s="100">
        <f t="shared" si="14"/>
        <v>7.4241915336807187</v>
      </c>
      <c r="BI114" s="100">
        <f t="shared" si="14"/>
        <v>7.4914022761599615</v>
      </c>
      <c r="BJ114" s="100">
        <f t="shared" si="14"/>
        <v>7.5321058188006189</v>
      </c>
      <c r="BK114" s="100">
        <f t="shared" si="14"/>
        <v>7.5800112499551391</v>
      </c>
      <c r="BL114" s="100">
        <f t="shared" si="14"/>
        <v>7.6225954558271471</v>
      </c>
      <c r="BM114" s="100">
        <f t="shared" si="14"/>
        <v>7.6759111330853527</v>
      </c>
      <c r="BN114" s="100">
        <f t="shared" si="14"/>
        <v>7.7211238533189173</v>
      </c>
      <c r="BO114" s="100">
        <f t="shared" si="12"/>
        <v>7.7784099472777823</v>
      </c>
      <c r="BP114" s="100">
        <f t="shared" si="12"/>
        <v>7.8100416053363144</v>
      </c>
      <c r="BQ114" s="100">
        <f t="shared" si="12"/>
        <v>7.8137871684183189</v>
      </c>
    </row>
    <row r="115" spans="1:69" x14ac:dyDescent="0.25">
      <c r="A115" s="1" t="s">
        <v>756</v>
      </c>
      <c r="B115" s="1">
        <v>11643.789000000001</v>
      </c>
      <c r="C115" s="1">
        <v>12579.343999999999</v>
      </c>
      <c r="D115" s="1">
        <v>13127.655000000001</v>
      </c>
      <c r="E115" s="1">
        <v>13833.521000000001</v>
      </c>
      <c r="F115" s="1">
        <v>14712.937</v>
      </c>
      <c r="G115" s="1">
        <v>15513.933999999999</v>
      </c>
      <c r="H115" s="1">
        <v>16231.721</v>
      </c>
      <c r="I115" s="1">
        <v>16846.506000000001</v>
      </c>
      <c r="J115" s="1">
        <v>18118.527999999998</v>
      </c>
      <c r="K115" s="1">
        <v>19537.409</v>
      </c>
      <c r="L115" s="1">
        <v>20961.998</v>
      </c>
      <c r="M115" s="1">
        <v>22014.484</v>
      </c>
      <c r="N115" s="99">
        <v>22728.642</v>
      </c>
      <c r="O115" s="99">
        <v>23398.248</v>
      </c>
      <c r="P115" s="99">
        <v>24454.938999999998</v>
      </c>
      <c r="Q115" s="99">
        <v>25479.216</v>
      </c>
      <c r="R115" s="99">
        <v>26745.550999999999</v>
      </c>
      <c r="S115" s="99">
        <v>28225.312999999998</v>
      </c>
      <c r="T115" s="99">
        <v>29642.17</v>
      </c>
      <c r="U115" s="99">
        <v>31405.163</v>
      </c>
      <c r="V115" s="99">
        <v>33243.531999999999</v>
      </c>
      <c r="W115" s="99">
        <v>34464.902999999998</v>
      </c>
      <c r="X115" s="99">
        <v>34806.466</v>
      </c>
      <c r="Y115" s="99">
        <v>35434.887999999999</v>
      </c>
      <c r="Z115" s="99">
        <v>37017.771000000001</v>
      </c>
      <c r="AA115" s="99">
        <v>38941.65</v>
      </c>
      <c r="AB115" s="99">
        <v>41484.982000000004</v>
      </c>
      <c r="AC115" s="99">
        <v>44065.722000000002</v>
      </c>
      <c r="AD115" s="99">
        <v>45519.874000000003</v>
      </c>
      <c r="AE115" s="99">
        <v>43910.913</v>
      </c>
      <c r="AF115" s="99">
        <v>44839.455999999998</v>
      </c>
      <c r="AG115" s="99">
        <v>46309.036</v>
      </c>
      <c r="AH115" s="99">
        <v>46491.076999999997</v>
      </c>
      <c r="AI115" s="99">
        <v>46878.444000000003</v>
      </c>
      <c r="AJ115" s="99">
        <v>47959.902999999998</v>
      </c>
      <c r="AK115" s="99">
        <v>49165.832000000002</v>
      </c>
      <c r="AL115" s="99">
        <v>50338.892999999996</v>
      </c>
      <c r="AM115" s="99">
        <v>51885.665000000001</v>
      </c>
      <c r="AN115" s="99">
        <v>53850.483999999997</v>
      </c>
      <c r="AO115" s="99">
        <v>55932.002</v>
      </c>
      <c r="AP115" s="99">
        <v>58211.332000000002</v>
      </c>
      <c r="AQ115" s="99">
        <v>60441.311999999998</v>
      </c>
      <c r="AR115" s="98">
        <f t="shared" si="11"/>
        <v>113</v>
      </c>
      <c r="AS115" s="100">
        <f t="shared" si="10"/>
        <v>10.031381170231175</v>
      </c>
      <c r="AT115" s="100">
        <f t="shared" si="10"/>
        <v>10.060416426747889</v>
      </c>
      <c r="AU115" s="100">
        <f t="shared" si="10"/>
        <v>10.104587478592919</v>
      </c>
      <c r="AV115" s="100">
        <f t="shared" si="10"/>
        <v>10.145618339981947</v>
      </c>
      <c r="AW115" s="100">
        <f t="shared" si="10"/>
        <v>10.194123420734812</v>
      </c>
      <c r="AX115" s="100">
        <f t="shared" si="10"/>
        <v>10.247974478416074</v>
      </c>
      <c r="AY115" s="100">
        <f t="shared" si="15"/>
        <v>10.296953288606009</v>
      </c>
      <c r="AZ115" s="100">
        <f t="shared" si="15"/>
        <v>10.354727585131341</v>
      </c>
      <c r="BA115" s="100">
        <f t="shared" si="15"/>
        <v>10.411615500845514</v>
      </c>
      <c r="BB115" s="100">
        <f t="shared" si="15"/>
        <v>10.44769678086635</v>
      </c>
      <c r="BC115" s="100">
        <f t="shared" si="15"/>
        <v>10.457558453100731</v>
      </c>
      <c r="BD115" s="100">
        <f t="shared" si="15"/>
        <v>10.475452150522555</v>
      </c>
      <c r="BE115" s="100">
        <f t="shared" si="15"/>
        <v>10.519153373617831</v>
      </c>
      <c r="BF115" s="100">
        <f t="shared" si="14"/>
        <v>10.569819650909842</v>
      </c>
      <c r="BG115" s="100">
        <f t="shared" si="14"/>
        <v>10.633086761206524</v>
      </c>
      <c r="BH115" s="100">
        <f t="shared" si="14"/>
        <v>10.693437480285494</v>
      </c>
      <c r="BI115" s="100">
        <f t="shared" si="14"/>
        <v>10.725904300782322</v>
      </c>
      <c r="BJ115" s="100">
        <f t="shared" si="14"/>
        <v>10.689918155869776</v>
      </c>
      <c r="BK115" s="100">
        <f t="shared" si="14"/>
        <v>10.710843745087525</v>
      </c>
      <c r="BL115" s="100">
        <f t="shared" si="14"/>
        <v>10.743092383019743</v>
      </c>
      <c r="BM115" s="100">
        <f t="shared" si="14"/>
        <v>10.747015680688612</v>
      </c>
      <c r="BN115" s="100">
        <f t="shared" si="14"/>
        <v>10.755313232573776</v>
      </c>
      <c r="BO115" s="100">
        <f t="shared" si="12"/>
        <v>10.77812058662064</v>
      </c>
      <c r="BP115" s="100">
        <f t="shared" si="12"/>
        <v>10.802954189678617</v>
      </c>
      <c r="BQ115" s="100">
        <f t="shared" si="12"/>
        <v>10.826533277982675</v>
      </c>
    </row>
    <row r="116" spans="1:69" x14ac:dyDescent="0.25">
      <c r="A116" s="1" t="s">
        <v>757</v>
      </c>
      <c r="B116" s="1">
        <v>8836.6659999999902</v>
      </c>
      <c r="C116" s="1">
        <v>9895.7459999999901</v>
      </c>
      <c r="D116" s="1">
        <v>10728.48</v>
      </c>
      <c r="E116" s="1">
        <v>11032.657999999999</v>
      </c>
      <c r="F116" s="1">
        <v>12086.038</v>
      </c>
      <c r="G116" s="1">
        <v>12502.744000000001</v>
      </c>
      <c r="H116" s="1">
        <v>12868.63</v>
      </c>
      <c r="I116" s="1">
        <v>13399.277</v>
      </c>
      <c r="J116" s="1">
        <v>13817.727999999999</v>
      </c>
      <c r="K116" s="1">
        <v>14418.996999999999</v>
      </c>
      <c r="L116" s="1">
        <v>14934.672</v>
      </c>
      <c r="M116" s="1">
        <v>14707.862999999999</v>
      </c>
      <c r="N116" s="99">
        <v>15017.093000000001</v>
      </c>
      <c r="O116" s="99">
        <v>15919.175999999999</v>
      </c>
      <c r="P116" s="99">
        <v>17100.084999999999</v>
      </c>
      <c r="Q116" s="99">
        <v>17922.38</v>
      </c>
      <c r="R116" s="99">
        <v>18667.967000000001</v>
      </c>
      <c r="S116" s="99">
        <v>19344.330000000002</v>
      </c>
      <c r="T116" s="99">
        <v>19560.724999999999</v>
      </c>
      <c r="U116" s="99">
        <v>20633.231</v>
      </c>
      <c r="V116" s="99">
        <v>21814.041000000001</v>
      </c>
      <c r="W116" s="99">
        <v>22556.662</v>
      </c>
      <c r="X116" s="99">
        <v>23621.969000000001</v>
      </c>
      <c r="Y116" s="99">
        <v>24746.91</v>
      </c>
      <c r="Z116" s="99">
        <v>26206.312999999998</v>
      </c>
      <c r="AA116" s="99">
        <v>27430.328000000001</v>
      </c>
      <c r="AB116" s="99">
        <v>28718.574000000001</v>
      </c>
      <c r="AC116" s="99">
        <v>30381.272000000001</v>
      </c>
      <c r="AD116" s="99">
        <v>30607.559000000001</v>
      </c>
      <c r="AE116" s="99">
        <v>30561.525000000001</v>
      </c>
      <c r="AF116" s="99">
        <v>31266.873</v>
      </c>
      <c r="AG116" s="99">
        <v>32310.646000000001</v>
      </c>
      <c r="AH116" s="99">
        <v>33637.201999999997</v>
      </c>
      <c r="AI116" s="99">
        <v>34375.785000000003</v>
      </c>
      <c r="AJ116" s="99">
        <v>35359.275999999998</v>
      </c>
      <c r="AK116" s="99">
        <v>36171.646999999997</v>
      </c>
      <c r="AL116" s="99">
        <v>36950.129999999997</v>
      </c>
      <c r="AM116" s="99">
        <v>38075.256999999998</v>
      </c>
      <c r="AN116" s="99">
        <v>39488.987999999998</v>
      </c>
      <c r="AO116" s="99">
        <v>40900.614999999998</v>
      </c>
      <c r="AP116" s="99">
        <v>42378.093000000001</v>
      </c>
      <c r="AQ116" s="99">
        <v>43931.277999999998</v>
      </c>
      <c r="AR116" s="98">
        <f t="shared" si="11"/>
        <v>114</v>
      </c>
      <c r="AS116" s="100">
        <f t="shared" si="10"/>
        <v>9.6169443646423929</v>
      </c>
      <c r="AT116" s="100">
        <f t="shared" si="10"/>
        <v>9.6752796992648715</v>
      </c>
      <c r="AU116" s="100">
        <f t="shared" si="10"/>
        <v>9.7468387132386312</v>
      </c>
      <c r="AV116" s="100">
        <f t="shared" si="10"/>
        <v>9.7938054902101221</v>
      </c>
      <c r="AW116" s="100">
        <f t="shared" si="10"/>
        <v>9.8345643393372679</v>
      </c>
      <c r="AX116" s="100">
        <f t="shared" si="10"/>
        <v>9.8701546322624107</v>
      </c>
      <c r="AY116" s="100">
        <f t="shared" si="15"/>
        <v>9.8812790083415738</v>
      </c>
      <c r="AZ116" s="100">
        <f t="shared" si="15"/>
        <v>9.9346582103800003</v>
      </c>
      <c r="BA116" s="100">
        <f t="shared" si="15"/>
        <v>9.990309124013832</v>
      </c>
      <c r="BB116" s="100">
        <f t="shared" si="15"/>
        <v>10.023785733671779</v>
      </c>
      <c r="BC116" s="100">
        <f t="shared" si="15"/>
        <v>10.069932447834974</v>
      </c>
      <c r="BD116" s="100">
        <f t="shared" si="15"/>
        <v>10.116455911717766</v>
      </c>
      <c r="BE116" s="100">
        <f t="shared" si="15"/>
        <v>10.173755614922861</v>
      </c>
      <c r="BF116" s="100">
        <f t="shared" si="14"/>
        <v>10.219404541570691</v>
      </c>
      <c r="BG116" s="100">
        <f t="shared" si="14"/>
        <v>10.265299370118884</v>
      </c>
      <c r="BH116" s="100">
        <f t="shared" si="14"/>
        <v>10.321581644924342</v>
      </c>
      <c r="BI116" s="100">
        <f t="shared" si="14"/>
        <v>10.32900228357833</v>
      </c>
      <c r="BJ116" s="100">
        <f t="shared" si="14"/>
        <v>10.327497143867863</v>
      </c>
      <c r="BK116" s="100">
        <f t="shared" si="14"/>
        <v>10.350314445451554</v>
      </c>
      <c r="BL116" s="100">
        <f t="shared" si="14"/>
        <v>10.383152052428636</v>
      </c>
      <c r="BM116" s="100">
        <f t="shared" si="14"/>
        <v>10.423387935835756</v>
      </c>
      <c r="BN116" s="100">
        <f t="shared" si="14"/>
        <v>10.445107671071764</v>
      </c>
      <c r="BO116" s="100">
        <f t="shared" si="12"/>
        <v>10.47331604142884</v>
      </c>
      <c r="BP116" s="100">
        <f t="shared" si="12"/>
        <v>10.496030858883193</v>
      </c>
      <c r="BQ116" s="100">
        <f t="shared" si="12"/>
        <v>10.517324444638088</v>
      </c>
    </row>
    <row r="117" spans="1:69" x14ac:dyDescent="0.25">
      <c r="A117" s="1" t="s">
        <v>758</v>
      </c>
      <c r="N117" s="99"/>
      <c r="O117" s="99"/>
      <c r="P117" s="99">
        <v>2023.0050000000001</v>
      </c>
      <c r="Q117" s="99">
        <v>2140.0729999999999</v>
      </c>
      <c r="R117" s="99">
        <v>2271.232</v>
      </c>
      <c r="S117" s="99">
        <v>2356.3739999999998</v>
      </c>
      <c r="T117" s="99">
        <v>2426.16</v>
      </c>
      <c r="U117" s="99">
        <v>2592.0549999999998</v>
      </c>
      <c r="V117" s="99">
        <v>2715.8409999999999</v>
      </c>
      <c r="W117" s="99">
        <v>2818.0279999999998</v>
      </c>
      <c r="X117" s="99">
        <v>2843.9630000000002</v>
      </c>
      <c r="Y117" s="99">
        <v>2935.6950000000002</v>
      </c>
      <c r="Z117" s="99">
        <v>3136.6559999999999</v>
      </c>
      <c r="AA117" s="99">
        <v>3332.9279999999999</v>
      </c>
      <c r="AB117" s="99">
        <v>3458.9409999999998</v>
      </c>
      <c r="AC117" s="99">
        <v>3692.9160000000002</v>
      </c>
      <c r="AD117" s="99">
        <v>3825.259</v>
      </c>
      <c r="AE117" s="99">
        <v>3702.0149999999999</v>
      </c>
      <c r="AF117" s="99">
        <v>3819.4290000000001</v>
      </c>
      <c r="AG117" s="99">
        <v>4090.431</v>
      </c>
      <c r="AH117" s="99">
        <v>4325.87</v>
      </c>
      <c r="AI117" s="99">
        <v>4547.3339999999998</v>
      </c>
      <c r="AJ117" s="99">
        <v>4789.5209999999997</v>
      </c>
      <c r="AK117" s="99">
        <v>4997.1779999999999</v>
      </c>
      <c r="AL117" s="99">
        <v>5213.5280000000002</v>
      </c>
      <c r="AM117" s="99">
        <v>5451.3779999999997</v>
      </c>
      <c r="AN117" s="99">
        <v>5721.78</v>
      </c>
      <c r="AO117" s="99">
        <v>6011.19</v>
      </c>
      <c r="AP117" s="99">
        <v>6310.36</v>
      </c>
      <c r="AQ117" s="99">
        <v>6623.3019999999997</v>
      </c>
      <c r="AR117" s="98">
        <f t="shared" si="11"/>
        <v>115</v>
      </c>
      <c r="AS117" s="100"/>
      <c r="AT117" s="100"/>
      <c r="AU117" s="100">
        <f t="shared" si="10"/>
        <v>7.6123393087415572</v>
      </c>
      <c r="AV117" s="100">
        <f t="shared" si="10"/>
        <v>7.668595219583624</v>
      </c>
      <c r="AW117" s="100">
        <f t="shared" si="10"/>
        <v>7.7280776945276282</v>
      </c>
      <c r="AX117" s="100">
        <f t="shared" si="10"/>
        <v>7.764879275806317</v>
      </c>
      <c r="AY117" s="100">
        <f t="shared" si="15"/>
        <v>7.7940650395139119</v>
      </c>
      <c r="AZ117" s="100">
        <f t="shared" si="15"/>
        <v>7.8602062763828453</v>
      </c>
      <c r="BA117" s="100">
        <f t="shared" si="15"/>
        <v>7.9068569449914481</v>
      </c>
      <c r="BB117" s="100">
        <f t="shared" si="15"/>
        <v>7.9437926285341733</v>
      </c>
      <c r="BC117" s="100">
        <f t="shared" si="15"/>
        <v>7.952953780993214</v>
      </c>
      <c r="BD117" s="100">
        <f t="shared" si="15"/>
        <v>7.9846995015044238</v>
      </c>
      <c r="BE117" s="100">
        <f t="shared" si="15"/>
        <v>8.0509125432679145</v>
      </c>
      <c r="BF117" s="100">
        <f t="shared" si="14"/>
        <v>8.1116064759141935</v>
      </c>
      <c r="BG117" s="100">
        <f t="shared" si="14"/>
        <v>8.1487177518388201</v>
      </c>
      <c r="BH117" s="100">
        <f t="shared" si="14"/>
        <v>8.2141716688587003</v>
      </c>
      <c r="BI117" s="100">
        <f t="shared" si="14"/>
        <v>8.2493814563865548</v>
      </c>
      <c r="BJ117" s="100">
        <f t="shared" si="14"/>
        <v>8.2166325449890909</v>
      </c>
      <c r="BK117" s="100">
        <f t="shared" si="14"/>
        <v>8.2478562139881131</v>
      </c>
      <c r="BL117" s="100">
        <f t="shared" si="14"/>
        <v>8.3164056224579781</v>
      </c>
      <c r="BM117" s="100">
        <f t="shared" si="14"/>
        <v>8.3723685552061742</v>
      </c>
      <c r="BN117" s="100">
        <f t="shared" si="14"/>
        <v>8.4222964061526131</v>
      </c>
      <c r="BO117" s="100">
        <f t="shared" si="12"/>
        <v>8.4741856854046276</v>
      </c>
      <c r="BP117" s="100">
        <f t="shared" si="12"/>
        <v>8.5166286320826021</v>
      </c>
      <c r="BQ117" s="100">
        <f t="shared" si="12"/>
        <v>8.5590120648875185</v>
      </c>
    </row>
    <row r="118" spans="1:69" x14ac:dyDescent="0.25">
      <c r="A118" s="1" t="s">
        <v>759</v>
      </c>
      <c r="B118" s="1">
        <v>569.39099999999996</v>
      </c>
      <c r="C118" s="1">
        <v>600.96799999999996</v>
      </c>
      <c r="D118" s="1">
        <v>630.26499999999999</v>
      </c>
      <c r="E118" s="1">
        <v>608.66600000000005</v>
      </c>
      <c r="F118" s="1">
        <v>506.94900000000001</v>
      </c>
      <c r="G118" s="1">
        <v>545.45399999999995</v>
      </c>
      <c r="H118" s="1">
        <v>573.18200000000002</v>
      </c>
      <c r="I118" s="1">
        <v>570.09</v>
      </c>
      <c r="J118" s="1">
        <v>611.22699999999998</v>
      </c>
      <c r="K118" s="1">
        <v>621.45100000000002</v>
      </c>
      <c r="L118" s="1">
        <v>616.44899999999996</v>
      </c>
      <c r="M118" s="1">
        <v>632.03599999999994</v>
      </c>
      <c r="N118" s="99">
        <v>584.43100000000004</v>
      </c>
      <c r="O118" s="99">
        <v>586.65200000000004</v>
      </c>
      <c r="P118" s="99">
        <v>602.09199999999998</v>
      </c>
      <c r="Q118" s="99">
        <v>554.697</v>
      </c>
      <c r="R118" s="99">
        <v>573.56600000000003</v>
      </c>
      <c r="S118" s="99">
        <v>566.41800000000001</v>
      </c>
      <c r="T118" s="99">
        <v>623.57100000000003</v>
      </c>
      <c r="U118" s="99">
        <v>620.18200000000002</v>
      </c>
      <c r="V118" s="99">
        <v>599.32600000000002</v>
      </c>
      <c r="W118" s="99">
        <v>628.27599999999995</v>
      </c>
      <c r="X118" s="99">
        <v>648.74699999999996</v>
      </c>
      <c r="Y118" s="99">
        <v>685.73500000000001</v>
      </c>
      <c r="Z118" s="99">
        <v>676.45399999999995</v>
      </c>
      <c r="AA118" s="99">
        <v>723.41</v>
      </c>
      <c r="AB118" s="99">
        <v>761.78399999999999</v>
      </c>
      <c r="AC118" s="99">
        <v>779.28200000000004</v>
      </c>
      <c r="AD118" s="99">
        <v>841.66399999999999</v>
      </c>
      <c r="AE118" s="99">
        <v>813.65200000000004</v>
      </c>
      <c r="AF118" s="99">
        <v>865.61099999999999</v>
      </c>
      <c r="AG118" s="99">
        <v>875.84900000000005</v>
      </c>
      <c r="AH118" s="99">
        <v>967.68299999999999</v>
      </c>
      <c r="AI118" s="99">
        <v>1004.1420000000001</v>
      </c>
      <c r="AJ118" s="99">
        <v>1059.74</v>
      </c>
      <c r="AK118" s="99">
        <v>1079.7080000000001</v>
      </c>
      <c r="AL118" s="99">
        <v>1109.634</v>
      </c>
      <c r="AM118" s="99">
        <v>1166.241</v>
      </c>
      <c r="AN118" s="99">
        <v>1243.7719999999999</v>
      </c>
      <c r="AO118" s="99">
        <v>1313.12</v>
      </c>
      <c r="AP118" s="99">
        <v>1398.855</v>
      </c>
      <c r="AQ118" s="99">
        <v>1459.3040000000001</v>
      </c>
      <c r="AR118" s="98">
        <f t="shared" si="11"/>
        <v>116</v>
      </c>
      <c r="AS118" s="100">
        <f t="shared" si="10"/>
        <v>6.3706387243286633</v>
      </c>
      <c r="AT118" s="100">
        <f t="shared" si="10"/>
        <v>6.3744317990515826</v>
      </c>
      <c r="AU118" s="100">
        <f t="shared" si="10"/>
        <v>6.4004102575527009</v>
      </c>
      <c r="AV118" s="100">
        <f t="shared" si="10"/>
        <v>6.3184220187177376</v>
      </c>
      <c r="AW118" s="100">
        <f t="shared" si="10"/>
        <v>6.351873012772665</v>
      </c>
      <c r="AX118" s="100">
        <f t="shared" si="10"/>
        <v>6.3393323215355641</v>
      </c>
      <c r="AY118" s="100">
        <f t="shared" si="15"/>
        <v>6.4354626319329293</v>
      </c>
      <c r="AZ118" s="100">
        <f t="shared" si="15"/>
        <v>6.4300129833493358</v>
      </c>
      <c r="BA118" s="100">
        <f t="shared" si="15"/>
        <v>6.3958056904710228</v>
      </c>
      <c r="BB118" s="100">
        <f t="shared" si="15"/>
        <v>6.4429795603664193</v>
      </c>
      <c r="BC118" s="100">
        <f t="shared" si="15"/>
        <v>6.4750428101919493</v>
      </c>
      <c r="BD118" s="100">
        <f t="shared" si="15"/>
        <v>6.5304912557177399</v>
      </c>
      <c r="BE118" s="100">
        <f t="shared" si="15"/>
        <v>6.5168644482553324</v>
      </c>
      <c r="BF118" s="100">
        <f t="shared" si="14"/>
        <v>6.5839761430331798</v>
      </c>
      <c r="BG118" s="100">
        <f t="shared" si="14"/>
        <v>6.635663050936043</v>
      </c>
      <c r="BH118" s="100">
        <f t="shared" si="14"/>
        <v>6.6583729829310219</v>
      </c>
      <c r="BI118" s="100">
        <f t="shared" si="14"/>
        <v>6.7353808847194996</v>
      </c>
      <c r="BJ118" s="100">
        <f t="shared" si="14"/>
        <v>6.7015327561629645</v>
      </c>
      <c r="BK118" s="100">
        <f t="shared" si="14"/>
        <v>6.7634356159597155</v>
      </c>
      <c r="BL118" s="100">
        <f t="shared" si="14"/>
        <v>6.7751937016489885</v>
      </c>
      <c r="BM118" s="100">
        <f t="shared" si="14"/>
        <v>6.8749045543046661</v>
      </c>
      <c r="BN118" s="100">
        <f t="shared" si="14"/>
        <v>6.9118887245137399</v>
      </c>
      <c r="BO118" s="100">
        <f t="shared" si="12"/>
        <v>6.9657788740004456</v>
      </c>
      <c r="BP118" s="100">
        <f t="shared" si="12"/>
        <v>6.9844459131912373</v>
      </c>
      <c r="BQ118" s="100">
        <f t="shared" si="12"/>
        <v>7.0117855102038504</v>
      </c>
    </row>
    <row r="119" spans="1:69" x14ac:dyDescent="0.25">
      <c r="A119" s="1" t="s">
        <v>760</v>
      </c>
      <c r="L119" s="1">
        <v>1630.701</v>
      </c>
      <c r="M119" s="1">
        <v>1674.0260000000001</v>
      </c>
      <c r="N119" s="99">
        <v>1719.787</v>
      </c>
      <c r="O119" s="99">
        <v>1796.384</v>
      </c>
      <c r="P119" s="99">
        <v>1848.886</v>
      </c>
      <c r="Q119" s="99">
        <v>1877.9559999999999</v>
      </c>
      <c r="R119" s="99">
        <v>2002.548</v>
      </c>
      <c r="S119" s="99">
        <v>2087.2869999999998</v>
      </c>
      <c r="T119" s="99">
        <v>2159.1619999999998</v>
      </c>
      <c r="U119" s="99">
        <v>2193.2220000000002</v>
      </c>
      <c r="V119" s="99">
        <v>2351.1509999999998</v>
      </c>
      <c r="W119" s="99">
        <v>2504.94</v>
      </c>
      <c r="X119" s="99">
        <v>2645.9920000000002</v>
      </c>
      <c r="Y119" s="99">
        <v>2938.6970000000001</v>
      </c>
      <c r="Z119" s="99">
        <v>3196.9479999999999</v>
      </c>
      <c r="AA119" s="99">
        <v>3490.058</v>
      </c>
      <c r="AB119" s="99">
        <v>3792.4490000000001</v>
      </c>
      <c r="AC119" s="99">
        <v>4132.5110000000004</v>
      </c>
      <c r="AD119" s="99">
        <v>4429.4549999999999</v>
      </c>
      <c r="AE119" s="99">
        <v>4733.2929999999997</v>
      </c>
      <c r="AF119" s="99">
        <v>5127.7169999999996</v>
      </c>
      <c r="AG119" s="99">
        <v>5342.4359999999997</v>
      </c>
      <c r="AH119" s="99">
        <v>5521.8289999999997</v>
      </c>
      <c r="AI119" s="99">
        <v>5756.2709999999997</v>
      </c>
      <c r="AJ119" s="99">
        <v>6053.5320000000002</v>
      </c>
      <c r="AK119" s="99">
        <v>6108.4059999999999</v>
      </c>
      <c r="AL119" s="99">
        <v>6142.7290000000003</v>
      </c>
      <c r="AM119" s="99">
        <v>6270.2939999999999</v>
      </c>
      <c r="AN119" s="99">
        <v>6467.11</v>
      </c>
      <c r="AO119" s="99">
        <v>6667.11</v>
      </c>
      <c r="AP119" s="99">
        <v>6879.2089999999998</v>
      </c>
      <c r="AQ119" s="99">
        <v>7107.4759999999997</v>
      </c>
      <c r="AR119" s="98">
        <f t="shared" si="11"/>
        <v>117</v>
      </c>
      <c r="AS119" s="100">
        <f t="shared" ref="AS119:AX166" si="16">LN(N119)</f>
        <v>7.4499557249297359</v>
      </c>
      <c r="AT119" s="100">
        <f t="shared" si="16"/>
        <v>7.4935310344716246</v>
      </c>
      <c r="AU119" s="100">
        <f t="shared" si="16"/>
        <v>7.5223385745377591</v>
      </c>
      <c r="AV119" s="100">
        <f t="shared" si="16"/>
        <v>7.5379392303137616</v>
      </c>
      <c r="AW119" s="100">
        <f t="shared" si="16"/>
        <v>7.6021756486926906</v>
      </c>
      <c r="AX119" s="100">
        <f t="shared" si="16"/>
        <v>7.6436204155908474</v>
      </c>
      <c r="AY119" s="100">
        <f t="shared" si="15"/>
        <v>7.6774754624381467</v>
      </c>
      <c r="AZ119" s="100">
        <f t="shared" si="15"/>
        <v>7.6931269744845077</v>
      </c>
      <c r="BA119" s="100">
        <f t="shared" si="15"/>
        <v>7.762660274465631</v>
      </c>
      <c r="BB119" s="100">
        <f t="shared" si="15"/>
        <v>7.8260200611363011</v>
      </c>
      <c r="BC119" s="100">
        <f t="shared" si="15"/>
        <v>7.880801321238736</v>
      </c>
      <c r="BD119" s="100">
        <f t="shared" si="15"/>
        <v>7.9857215648128737</v>
      </c>
      <c r="BE119" s="100">
        <f t="shared" si="15"/>
        <v>8.0699518836788897</v>
      </c>
      <c r="BF119" s="100">
        <f t="shared" si="14"/>
        <v>8.157673633969555</v>
      </c>
      <c r="BG119" s="100">
        <f t="shared" si="14"/>
        <v>8.2407672635383324</v>
      </c>
      <c r="BH119" s="100">
        <f t="shared" si="14"/>
        <v>8.3266404915186172</v>
      </c>
      <c r="BI119" s="100">
        <f t="shared" si="14"/>
        <v>8.3960318306403057</v>
      </c>
      <c r="BJ119" s="100">
        <f t="shared" si="14"/>
        <v>8.4623764337581768</v>
      </c>
      <c r="BK119" s="100">
        <f t="shared" si="14"/>
        <v>8.5424158098701479</v>
      </c>
      <c r="BL119" s="100">
        <f t="shared" si="14"/>
        <v>8.5834370077111597</v>
      </c>
      <c r="BM119" s="100">
        <f t="shared" si="14"/>
        <v>8.6164644249696831</v>
      </c>
      <c r="BN119" s="100">
        <f t="shared" si="14"/>
        <v>8.6580451482054315</v>
      </c>
      <c r="BO119" s="100">
        <f t="shared" si="12"/>
        <v>8.7083971823318898</v>
      </c>
      <c r="BP119" s="100">
        <f t="shared" si="12"/>
        <v>8.7174211343324899</v>
      </c>
      <c r="BQ119" s="100">
        <f t="shared" si="12"/>
        <v>8.7230243849376876</v>
      </c>
    </row>
    <row r="120" spans="1:69" x14ac:dyDescent="0.25">
      <c r="A120" s="1" t="s">
        <v>761</v>
      </c>
      <c r="B120" s="1">
        <v>14973.838</v>
      </c>
      <c r="C120" s="1">
        <v>16574.024000000001</v>
      </c>
      <c r="D120" s="1">
        <v>17577.655999999999</v>
      </c>
      <c r="E120" s="1">
        <v>18943</v>
      </c>
      <c r="F120" s="1">
        <v>20744.803</v>
      </c>
      <c r="G120" s="1">
        <v>22525.063999999998</v>
      </c>
      <c r="H120" s="1">
        <v>23823.223000000002</v>
      </c>
      <c r="I120" s="1">
        <v>24715.823</v>
      </c>
      <c r="J120" s="1">
        <v>25380.300999999999</v>
      </c>
      <c r="K120" s="1">
        <v>26562.782999999999</v>
      </c>
      <c r="L120" s="1">
        <v>27967.112000000001</v>
      </c>
      <c r="M120" s="1">
        <v>29620.748</v>
      </c>
      <c r="N120" s="99">
        <v>31194.99</v>
      </c>
      <c r="O120" s="99">
        <v>32651.521000000001</v>
      </c>
      <c r="P120" s="99">
        <v>34842.194000000003</v>
      </c>
      <c r="Q120" s="99">
        <v>36863.675000000003</v>
      </c>
      <c r="R120" s="99">
        <v>39219.548000000003</v>
      </c>
      <c r="S120" s="99">
        <v>41803.226000000002</v>
      </c>
      <c r="T120" s="99">
        <v>43099.603000000003</v>
      </c>
      <c r="U120" s="99">
        <v>44313.237999999998</v>
      </c>
      <c r="V120" s="99">
        <v>46488.639999999999</v>
      </c>
      <c r="W120" s="99">
        <v>48339.925000000003</v>
      </c>
      <c r="X120" s="99">
        <v>49482.232000000004</v>
      </c>
      <c r="Y120" s="99">
        <v>50647.743999999999</v>
      </c>
      <c r="Z120" s="99">
        <v>53791.705999999998</v>
      </c>
      <c r="AA120" s="99">
        <v>56578.675000000003</v>
      </c>
      <c r="AB120" s="99">
        <v>59201.731</v>
      </c>
      <c r="AC120" s="99">
        <v>61898.553999999996</v>
      </c>
      <c r="AD120" s="99">
        <v>62489.737000000001</v>
      </c>
      <c r="AE120" s="99">
        <v>61230.788999999997</v>
      </c>
      <c r="AF120" s="99">
        <v>61520.233999999997</v>
      </c>
      <c r="AG120" s="99">
        <v>62571.345999999998</v>
      </c>
      <c r="AH120" s="99">
        <v>64629.468999999997</v>
      </c>
      <c r="AI120" s="99">
        <v>65581.899000000005</v>
      </c>
      <c r="AJ120" s="99">
        <v>67340.786999999997</v>
      </c>
      <c r="AK120" s="99">
        <v>68430.180999999997</v>
      </c>
      <c r="AL120" s="99">
        <v>69031.104999999996</v>
      </c>
      <c r="AM120" s="99">
        <v>70066.248000000007</v>
      </c>
      <c r="AN120" s="99">
        <v>71844.490000000005</v>
      </c>
      <c r="AO120" s="99">
        <v>74105.631999999998</v>
      </c>
      <c r="AP120" s="99">
        <v>76402.748999999996</v>
      </c>
      <c r="AQ120" s="99">
        <v>78765.994999999995</v>
      </c>
      <c r="AR120" s="98">
        <f t="shared" si="11"/>
        <v>118</v>
      </c>
      <c r="AS120" s="100">
        <f t="shared" si="16"/>
        <v>10.348012783980643</v>
      </c>
      <c r="AT120" s="100">
        <f t="shared" si="16"/>
        <v>10.393646718611873</v>
      </c>
      <c r="AU120" s="100">
        <f t="shared" si="16"/>
        <v>10.458584402577257</v>
      </c>
      <c r="AV120" s="100">
        <f t="shared" si="16"/>
        <v>10.514981927827463</v>
      </c>
      <c r="AW120" s="100">
        <f t="shared" si="16"/>
        <v>10.576930574951648</v>
      </c>
      <c r="AX120" s="100">
        <f t="shared" si="16"/>
        <v>10.640728792568346</v>
      </c>
      <c r="AY120" s="100">
        <f t="shared" si="15"/>
        <v>10.671269064912526</v>
      </c>
      <c r="AZ120" s="100">
        <f t="shared" si="15"/>
        <v>10.699038737578677</v>
      </c>
      <c r="BA120" s="100">
        <f t="shared" si="15"/>
        <v>10.746963260653811</v>
      </c>
      <c r="BB120" s="100">
        <f t="shared" si="15"/>
        <v>10.786013102746134</v>
      </c>
      <c r="BC120" s="100">
        <f t="shared" si="15"/>
        <v>10.809368934624041</v>
      </c>
      <c r="BD120" s="100">
        <f t="shared" si="15"/>
        <v>10.832649967717428</v>
      </c>
      <c r="BE120" s="100">
        <f t="shared" si="15"/>
        <v>10.892874570696678</v>
      </c>
      <c r="BF120" s="100">
        <f t="shared" si="14"/>
        <v>10.943387426412384</v>
      </c>
      <c r="BG120" s="100">
        <f t="shared" si="14"/>
        <v>10.988706060309486</v>
      </c>
      <c r="BH120" s="100">
        <f t="shared" si="14"/>
        <v>11.03325209814135</v>
      </c>
      <c r="BI120" s="100">
        <f t="shared" si="14"/>
        <v>11.042757614240884</v>
      </c>
      <c r="BJ120" s="100">
        <f t="shared" si="14"/>
        <v>11.022405430229252</v>
      </c>
      <c r="BK120" s="100">
        <f t="shared" si="14"/>
        <v>11.027121407813384</v>
      </c>
      <c r="BL120" s="100">
        <f t="shared" si="14"/>
        <v>11.044062720667696</v>
      </c>
      <c r="BM120" s="100">
        <f t="shared" si="14"/>
        <v>11.076425762224428</v>
      </c>
      <c r="BN120" s="100">
        <f t="shared" si="14"/>
        <v>11.091055006978479</v>
      </c>
      <c r="BO120" s="100">
        <f t="shared" si="12"/>
        <v>11.11752137960846</v>
      </c>
      <c r="BP120" s="100">
        <f t="shared" si="12"/>
        <v>11.133569248981772</v>
      </c>
      <c r="BQ120" s="100">
        <f t="shared" si="12"/>
        <v>11.142312479102358</v>
      </c>
    </row>
    <row r="121" spans="1:69" x14ac:dyDescent="0.25">
      <c r="A121" s="1" t="s">
        <v>762</v>
      </c>
      <c r="B121" s="1">
        <v>8239.6350000000002</v>
      </c>
      <c r="C121" s="1">
        <v>9737.73</v>
      </c>
      <c r="D121" s="1">
        <v>11531.311</v>
      </c>
      <c r="E121" s="1">
        <v>12905.316000000001</v>
      </c>
      <c r="F121" s="1">
        <v>14206.591</v>
      </c>
      <c r="G121" s="1">
        <v>16790.525000000001</v>
      </c>
      <c r="H121" s="1">
        <v>16402.86</v>
      </c>
      <c r="I121" s="1">
        <v>15199.955</v>
      </c>
      <c r="J121" s="1">
        <v>16557.202000000001</v>
      </c>
      <c r="K121" s="1">
        <v>16730.098000000002</v>
      </c>
      <c r="L121" s="1">
        <v>20763.324000000001</v>
      </c>
      <c r="M121" s="1">
        <v>21952.195</v>
      </c>
      <c r="N121" s="99">
        <v>23512.553</v>
      </c>
      <c r="O121" s="99">
        <v>24697.458999999999</v>
      </c>
      <c r="P121" s="99">
        <v>25386.861000000001</v>
      </c>
      <c r="Q121" s="99">
        <v>26423.143</v>
      </c>
      <c r="R121" s="99">
        <v>27016.285</v>
      </c>
      <c r="S121" s="99">
        <v>28555.281999999999</v>
      </c>
      <c r="T121" s="99">
        <v>29077.462</v>
      </c>
      <c r="U121" s="99">
        <v>29089.704000000002</v>
      </c>
      <c r="V121" s="99">
        <v>31150.29</v>
      </c>
      <c r="W121" s="99">
        <v>32727.755000000001</v>
      </c>
      <c r="X121" s="99">
        <v>32325.496999999999</v>
      </c>
      <c r="Y121" s="99">
        <v>31561.474999999999</v>
      </c>
      <c r="Z121" s="99">
        <v>32282.918000000001</v>
      </c>
      <c r="AA121" s="99">
        <v>33526.724999999999</v>
      </c>
      <c r="AB121" s="99">
        <v>35701.565000000002</v>
      </c>
      <c r="AC121" s="99">
        <v>37493.523000000001</v>
      </c>
      <c r="AD121" s="99">
        <v>40487.023999999998</v>
      </c>
      <c r="AE121" s="99">
        <v>41823.976999999999</v>
      </c>
      <c r="AF121" s="99">
        <v>44336.86</v>
      </c>
      <c r="AG121" s="99">
        <v>45406.464999999997</v>
      </c>
      <c r="AH121" s="99">
        <v>44480.692999999999</v>
      </c>
      <c r="AI121" s="99">
        <v>43331.936999999998</v>
      </c>
      <c r="AJ121" s="99">
        <v>43847.063999999998</v>
      </c>
      <c r="AK121" s="99">
        <v>44628.275000000001</v>
      </c>
      <c r="AL121" s="99">
        <v>44530.508000000002</v>
      </c>
      <c r="AM121" s="99">
        <v>44555.517999999996</v>
      </c>
      <c r="AN121" s="99">
        <v>44607.385999999999</v>
      </c>
      <c r="AO121" s="99">
        <v>44616.911</v>
      </c>
      <c r="AP121" s="99">
        <v>44819.898000000001</v>
      </c>
      <c r="AQ121" s="99">
        <v>45237.006000000001</v>
      </c>
      <c r="AR121" s="98">
        <f t="shared" si="11"/>
        <v>119</v>
      </c>
      <c r="AS121" s="100">
        <f t="shared" si="16"/>
        <v>10.065289727726894</v>
      </c>
      <c r="AT121" s="100">
        <f t="shared" si="16"/>
        <v>10.114455642830197</v>
      </c>
      <c r="AU121" s="100">
        <f t="shared" si="16"/>
        <v>10.141987035704814</v>
      </c>
      <c r="AV121" s="100">
        <f t="shared" si="16"/>
        <v>10.18199553390768</v>
      </c>
      <c r="AW121" s="100">
        <f t="shared" si="16"/>
        <v>10.204195111313876</v>
      </c>
      <c r="AX121" s="100">
        <f t="shared" si="16"/>
        <v>10.259597206728714</v>
      </c>
      <c r="AY121" s="100">
        <f t="shared" si="15"/>
        <v>10.277718651359963</v>
      </c>
      <c r="AZ121" s="100">
        <f t="shared" si="15"/>
        <v>10.2781395761195</v>
      </c>
      <c r="BA121" s="100">
        <f t="shared" si="15"/>
        <v>10.346578833963596</v>
      </c>
      <c r="BB121" s="100">
        <f t="shared" si="15"/>
        <v>10.395978773636458</v>
      </c>
      <c r="BC121" s="100">
        <f t="shared" si="15"/>
        <v>10.383611578618536</v>
      </c>
      <c r="BD121" s="100">
        <f t="shared" si="15"/>
        <v>10.359692510242859</v>
      </c>
      <c r="BE121" s="100">
        <f t="shared" si="15"/>
        <v>10.382293514828724</v>
      </c>
      <c r="BF121" s="100">
        <f t="shared" si="14"/>
        <v>10.420098160964862</v>
      </c>
      <c r="BG121" s="100">
        <f t="shared" si="14"/>
        <v>10.482949804341908</v>
      </c>
      <c r="BH121" s="100">
        <f t="shared" si="14"/>
        <v>10.531923477040685</v>
      </c>
      <c r="BI121" s="100">
        <f t="shared" ref="BI121:BQ154" si="17">LN(AD121)</f>
        <v>10.608736806695438</v>
      </c>
      <c r="BJ121" s="100">
        <f t="shared" si="17"/>
        <v>10.641225066500308</v>
      </c>
      <c r="BK121" s="100">
        <f t="shared" si="17"/>
        <v>10.699571664244118</v>
      </c>
      <c r="BL121" s="100">
        <f t="shared" si="17"/>
        <v>10.723409774772454</v>
      </c>
      <c r="BM121" s="100">
        <f t="shared" si="17"/>
        <v>10.702810508839068</v>
      </c>
      <c r="BN121" s="100">
        <f t="shared" si="17"/>
        <v>10.676645217173512</v>
      </c>
      <c r="BO121" s="100">
        <f t="shared" si="12"/>
        <v>10.688463040028491</v>
      </c>
      <c r="BP121" s="100">
        <f t="shared" si="12"/>
        <v>10.706122905744815</v>
      </c>
      <c r="BQ121" s="100">
        <f t="shared" si="12"/>
        <v>10.703929806290201</v>
      </c>
    </row>
    <row r="122" spans="1:69" x14ac:dyDescent="0.25">
      <c r="A122" s="1" t="s">
        <v>763</v>
      </c>
      <c r="B122" s="1">
        <v>916.18</v>
      </c>
      <c r="C122" s="1">
        <v>1033.3510000000001</v>
      </c>
      <c r="D122" s="1">
        <v>1146.547</v>
      </c>
      <c r="E122" s="1">
        <v>1237.1690000000001</v>
      </c>
      <c r="F122" s="1">
        <v>1295.7909999999999</v>
      </c>
      <c r="G122" s="1">
        <v>1414.9639999999999</v>
      </c>
      <c r="H122" s="1">
        <v>1494.8710000000001</v>
      </c>
      <c r="I122" s="1">
        <v>1580.13</v>
      </c>
      <c r="J122" s="1">
        <v>1696.3</v>
      </c>
      <c r="K122" s="1">
        <v>1800.713</v>
      </c>
      <c r="L122" s="1">
        <v>1898.0509999999999</v>
      </c>
      <c r="M122" s="1">
        <v>2017.117</v>
      </c>
      <c r="N122" s="99">
        <v>2164.0010000000002</v>
      </c>
      <c r="O122" s="99">
        <v>2170.1550000000002</v>
      </c>
      <c r="P122" s="99">
        <v>2254.5070000000001</v>
      </c>
      <c r="Q122" s="99">
        <v>2357.6289999999999</v>
      </c>
      <c r="R122" s="99">
        <v>2496.3029999999999</v>
      </c>
      <c r="S122" s="99">
        <v>2519.84</v>
      </c>
      <c r="T122" s="99">
        <v>2573.7420000000002</v>
      </c>
      <c r="U122" s="99">
        <v>2658.817</v>
      </c>
      <c r="V122" s="99">
        <v>2761.0790000000002</v>
      </c>
      <c r="W122" s="99">
        <v>2815.703</v>
      </c>
      <c r="X122" s="99">
        <v>2882.0889999999999</v>
      </c>
      <c r="Y122" s="99">
        <v>3011.672</v>
      </c>
      <c r="Z122" s="99">
        <v>3255.4</v>
      </c>
      <c r="AA122" s="99">
        <v>3570.8739999999998</v>
      </c>
      <c r="AB122" s="99">
        <v>3821.2060000000001</v>
      </c>
      <c r="AC122" s="99">
        <v>4028.1080000000002</v>
      </c>
      <c r="AD122" s="99">
        <v>4149.4750000000004</v>
      </c>
      <c r="AE122" s="99">
        <v>4131.6499999999996</v>
      </c>
      <c r="AF122" s="99">
        <v>4200.1819999999998</v>
      </c>
      <c r="AG122" s="99">
        <v>4350.0780000000004</v>
      </c>
      <c r="AH122" s="99">
        <v>4505.4139999999998</v>
      </c>
      <c r="AI122" s="99">
        <v>4627.6779999999999</v>
      </c>
      <c r="AJ122" s="99">
        <v>4816.8590000000004</v>
      </c>
      <c r="AK122" s="99">
        <v>5000.0079999999998</v>
      </c>
      <c r="AL122" s="99">
        <v>5173.96</v>
      </c>
      <c r="AM122" s="99">
        <v>5385.4769999999999</v>
      </c>
      <c r="AN122" s="99">
        <v>5658.0829999999996</v>
      </c>
      <c r="AO122" s="99">
        <v>5962.0879999999997</v>
      </c>
      <c r="AP122" s="99">
        <v>6296.3940000000002</v>
      </c>
      <c r="AQ122" s="99">
        <v>6647.9160000000002</v>
      </c>
      <c r="AR122" s="98">
        <f t="shared" si="11"/>
        <v>120</v>
      </c>
      <c r="AS122" s="100">
        <f t="shared" si="16"/>
        <v>7.6797141020734747</v>
      </c>
      <c r="AT122" s="100">
        <f t="shared" si="16"/>
        <v>7.6825538725550349</v>
      </c>
      <c r="AU122" s="100">
        <f t="shared" si="16"/>
        <v>7.7206866027576275</v>
      </c>
      <c r="AV122" s="100">
        <f t="shared" si="16"/>
        <v>7.7654117319925557</v>
      </c>
      <c r="AW122" s="100">
        <f t="shared" si="16"/>
        <v>7.8225661163524043</v>
      </c>
      <c r="AX122" s="100">
        <f t="shared" si="16"/>
        <v>7.8319506864262705</v>
      </c>
      <c r="AY122" s="100">
        <f t="shared" si="15"/>
        <v>7.8531161500321662</v>
      </c>
      <c r="AZ122" s="100">
        <f t="shared" si="15"/>
        <v>7.8856365660088787</v>
      </c>
      <c r="BA122" s="100">
        <f t="shared" si="15"/>
        <v>7.9233768243422569</v>
      </c>
      <c r="BB122" s="100">
        <f t="shared" si="15"/>
        <v>7.9429672429657137</v>
      </c>
      <c r="BC122" s="100">
        <f t="shared" si="15"/>
        <v>7.9662706574150572</v>
      </c>
      <c r="BD122" s="100">
        <f t="shared" si="15"/>
        <v>8.0102506852476303</v>
      </c>
      <c r="BE122" s="100">
        <f t="shared" si="15"/>
        <v>8.0880704349573982</v>
      </c>
      <c r="BF122" s="100">
        <f t="shared" si="15"/>
        <v>8.1805656627378376</v>
      </c>
      <c r="BG122" s="100">
        <f t="shared" si="15"/>
        <v>8.2483213585819968</v>
      </c>
      <c r="BH122" s="100">
        <f t="shared" si="15"/>
        <v>8.3010520657928133</v>
      </c>
      <c r="BI122" s="100">
        <f t="shared" si="17"/>
        <v>8.3307370991980854</v>
      </c>
      <c r="BJ122" s="100">
        <f t="shared" si="17"/>
        <v>8.3264321219084145</v>
      </c>
      <c r="BK122" s="100">
        <f t="shared" si="17"/>
        <v>8.3428831366659306</v>
      </c>
      <c r="BL122" s="100">
        <f t="shared" si="17"/>
        <v>8.3779490549564528</v>
      </c>
      <c r="BM122" s="100">
        <f t="shared" si="17"/>
        <v>8.4130350637113178</v>
      </c>
      <c r="BN122" s="100">
        <f t="shared" si="17"/>
        <v>8.4398105094020863</v>
      </c>
      <c r="BO122" s="100">
        <f t="shared" si="12"/>
        <v>8.4798773348711034</v>
      </c>
      <c r="BP122" s="100">
        <f t="shared" si="12"/>
        <v>8.5171947914149566</v>
      </c>
      <c r="BQ122" s="100">
        <f t="shared" si="12"/>
        <v>8.5513936317535855</v>
      </c>
    </row>
    <row r="123" spans="1:69" x14ac:dyDescent="0.25">
      <c r="A123" s="1" t="s">
        <v>764</v>
      </c>
      <c r="N123" s="99"/>
      <c r="O123" s="99"/>
      <c r="P123" s="99"/>
      <c r="Q123" s="99"/>
      <c r="R123" s="99"/>
      <c r="S123" s="99"/>
      <c r="T123" s="99"/>
      <c r="U123" s="99"/>
      <c r="V123" s="99">
        <v>9126.76</v>
      </c>
      <c r="W123" s="99">
        <v>9599.11</v>
      </c>
      <c r="X123" s="99">
        <v>10307.197</v>
      </c>
      <c r="Y123" s="99">
        <v>9766.1659999999902</v>
      </c>
      <c r="Z123" s="99">
        <v>10644.682000000001</v>
      </c>
      <c r="AA123" s="99">
        <v>11039.414000000001</v>
      </c>
      <c r="AB123" s="99">
        <v>11124.038</v>
      </c>
      <c r="AC123" s="99">
        <v>11634.22</v>
      </c>
      <c r="AD123" s="99">
        <v>11414.411</v>
      </c>
      <c r="AE123" s="99">
        <v>10652.550999999999</v>
      </c>
      <c r="AF123" s="99">
        <v>11350.013000000001</v>
      </c>
      <c r="AG123" s="99">
        <v>12397.076999999999</v>
      </c>
      <c r="AH123" s="99">
        <v>13281.072</v>
      </c>
      <c r="AI123" s="99">
        <v>13231.612999999999</v>
      </c>
      <c r="AJ123" s="99">
        <v>13879.624</v>
      </c>
      <c r="AK123" s="99">
        <v>15182.362999999999</v>
      </c>
      <c r="AL123" s="99">
        <v>15482.971</v>
      </c>
      <c r="AM123" s="99">
        <v>16318.33</v>
      </c>
      <c r="AN123" s="99">
        <v>17145.239000000001</v>
      </c>
      <c r="AO123" s="99">
        <v>17859.64</v>
      </c>
      <c r="AP123" s="99">
        <v>18592.159</v>
      </c>
      <c r="AQ123" s="99">
        <v>19350.271000000001</v>
      </c>
      <c r="AR123" s="98">
        <f t="shared" si="11"/>
        <v>121</v>
      </c>
      <c r="AS123" s="100"/>
      <c r="AT123" s="100"/>
      <c r="AU123" s="100"/>
      <c r="AV123" s="100"/>
      <c r="AW123" s="100"/>
      <c r="AX123" s="100"/>
      <c r="AY123" s="100"/>
      <c r="AZ123" s="100"/>
      <c r="BA123" s="100">
        <f t="shared" si="15"/>
        <v>9.1189660365647001</v>
      </c>
      <c r="BB123" s="100">
        <f t="shared" si="15"/>
        <v>9.1694256648249119</v>
      </c>
      <c r="BC123" s="100">
        <f t="shared" si="15"/>
        <v>9.2405976680781592</v>
      </c>
      <c r="BD123" s="100">
        <f t="shared" si="15"/>
        <v>9.1866792422244306</v>
      </c>
      <c r="BE123" s="100">
        <f t="shared" si="15"/>
        <v>9.2728157037014718</v>
      </c>
      <c r="BF123" s="100">
        <f t="shared" si="15"/>
        <v>9.3092272387121646</v>
      </c>
      <c r="BG123" s="100">
        <f t="shared" si="15"/>
        <v>9.3168636313854183</v>
      </c>
      <c r="BH123" s="100">
        <f t="shared" si="15"/>
        <v>9.3617060343830261</v>
      </c>
      <c r="BI123" s="100">
        <f t="shared" si="17"/>
        <v>9.3426319588590907</v>
      </c>
      <c r="BJ123" s="100">
        <f t="shared" si="17"/>
        <v>9.2735546729711498</v>
      </c>
      <c r="BK123" s="100">
        <f t="shared" si="17"/>
        <v>9.3369741682833425</v>
      </c>
      <c r="BL123" s="100">
        <f t="shared" si="17"/>
        <v>9.4252159979989809</v>
      </c>
      <c r="BM123" s="100">
        <f t="shared" si="17"/>
        <v>9.4940951426640741</v>
      </c>
      <c r="BN123" s="100">
        <f t="shared" si="17"/>
        <v>9.4903641695564396</v>
      </c>
      <c r="BO123" s="100">
        <f t="shared" si="12"/>
        <v>9.5381771443566965</v>
      </c>
      <c r="BP123" s="100">
        <f t="shared" si="12"/>
        <v>9.627889704184172</v>
      </c>
      <c r="BQ123" s="100">
        <f t="shared" si="12"/>
        <v>9.6474960537930592</v>
      </c>
    </row>
    <row r="124" spans="1:69" x14ac:dyDescent="0.25">
      <c r="A124" s="1" t="s">
        <v>765</v>
      </c>
      <c r="B124" s="1">
        <v>3542.9879999999998</v>
      </c>
      <c r="C124" s="1">
        <v>4129.8540000000003</v>
      </c>
      <c r="D124" s="1">
        <v>4512.72</v>
      </c>
      <c r="E124" s="1">
        <v>4377.7929999999997</v>
      </c>
      <c r="F124" s="1">
        <v>4551.259</v>
      </c>
      <c r="G124" s="1">
        <v>4820.07</v>
      </c>
      <c r="H124" s="1">
        <v>4982.28</v>
      </c>
      <c r="I124" s="1">
        <v>4910.0940000000001</v>
      </c>
      <c r="J124" s="1">
        <v>4309.5609999999997</v>
      </c>
      <c r="K124" s="1">
        <v>4453.0969999999998</v>
      </c>
      <c r="L124" s="1">
        <v>4890.5259999999998</v>
      </c>
      <c r="M124" s="1">
        <v>5412.6769999999997</v>
      </c>
      <c r="N124" s="99">
        <v>5864.6890000000003</v>
      </c>
      <c r="O124" s="99">
        <v>6200.6229999999996</v>
      </c>
      <c r="P124" s="99">
        <v>6379.5410000000002</v>
      </c>
      <c r="Q124" s="99">
        <v>6492.326</v>
      </c>
      <c r="R124" s="99">
        <v>6954.0630000000001</v>
      </c>
      <c r="S124" s="99">
        <v>7379.0060000000003</v>
      </c>
      <c r="T124" s="99">
        <v>7844.6120000000001</v>
      </c>
      <c r="U124" s="99">
        <v>8108.8310000000001</v>
      </c>
      <c r="V124" s="99">
        <v>8350.1620000000003</v>
      </c>
      <c r="W124" s="99">
        <v>8418.2360000000008</v>
      </c>
      <c r="X124" s="99">
        <v>8567.7860000000001</v>
      </c>
      <c r="Y124" s="99">
        <v>8932.0580000000009</v>
      </c>
      <c r="Z124" s="99">
        <v>9680.2260000000006</v>
      </c>
      <c r="AA124" s="99">
        <v>10510.312</v>
      </c>
      <c r="AB124" s="99">
        <v>11543.217000000001</v>
      </c>
      <c r="AC124" s="99">
        <v>13047.239</v>
      </c>
      <c r="AD124" s="99">
        <v>14194.598</v>
      </c>
      <c r="AE124" s="99">
        <v>14280.683999999999</v>
      </c>
      <c r="AF124" s="99">
        <v>15030.67</v>
      </c>
      <c r="AG124" s="99">
        <v>16866.901000000002</v>
      </c>
      <c r="AH124" s="99">
        <v>18447.577000000001</v>
      </c>
      <c r="AI124" s="99">
        <v>19662.001</v>
      </c>
      <c r="AJ124" s="99">
        <v>20779.18</v>
      </c>
      <c r="AK124" s="99">
        <v>21764.645</v>
      </c>
      <c r="AL124" s="99">
        <v>22861.405999999999</v>
      </c>
      <c r="AM124" s="99">
        <v>24176.746999999999</v>
      </c>
      <c r="AN124" s="99">
        <v>25805.839</v>
      </c>
      <c r="AO124" s="99">
        <v>27470.362000000001</v>
      </c>
      <c r="AP124" s="99">
        <v>29141.463</v>
      </c>
      <c r="AQ124" s="99">
        <v>30907.111000000001</v>
      </c>
      <c r="AR124" s="98">
        <f t="shared" si="11"/>
        <v>122</v>
      </c>
      <c r="AS124" s="100">
        <f t="shared" si="16"/>
        <v>8.6767047332536631</v>
      </c>
      <c r="AT124" s="100">
        <f t="shared" si="16"/>
        <v>8.7324050498559842</v>
      </c>
      <c r="AU124" s="100">
        <f t="shared" si="16"/>
        <v>8.7608514301771052</v>
      </c>
      <c r="AV124" s="100">
        <f t="shared" si="16"/>
        <v>8.778376143023749</v>
      </c>
      <c r="AW124" s="100">
        <f t="shared" si="16"/>
        <v>8.8470813720608508</v>
      </c>
      <c r="AX124" s="100">
        <f t="shared" si="16"/>
        <v>8.9063942201763453</v>
      </c>
      <c r="AY124" s="100">
        <f t="shared" si="15"/>
        <v>8.967582205690368</v>
      </c>
      <c r="AZ124" s="100">
        <f t="shared" si="15"/>
        <v>9.0007089936865601</v>
      </c>
      <c r="BA124" s="100">
        <f t="shared" si="15"/>
        <v>9.0300362188543044</v>
      </c>
      <c r="BB124" s="100">
        <f t="shared" si="15"/>
        <v>9.0381555841002843</v>
      </c>
      <c r="BC124" s="100">
        <f t="shared" si="15"/>
        <v>9.055764635158333</v>
      </c>
      <c r="BD124" s="100">
        <f t="shared" si="15"/>
        <v>9.0974021064454593</v>
      </c>
      <c r="BE124" s="100">
        <f t="shared" si="15"/>
        <v>9.1778405271055217</v>
      </c>
      <c r="BF124" s="100">
        <f t="shared" si="15"/>
        <v>9.260112149443696</v>
      </c>
      <c r="BG124" s="100">
        <f t="shared" si="15"/>
        <v>9.3538532707104949</v>
      </c>
      <c r="BH124" s="100">
        <f t="shared" si="15"/>
        <v>9.4763318194853365</v>
      </c>
      <c r="BI124" s="100">
        <f t="shared" si="17"/>
        <v>9.5606167486751303</v>
      </c>
      <c r="BJ124" s="100">
        <f t="shared" si="17"/>
        <v>9.5666631339061112</v>
      </c>
      <c r="BK124" s="100">
        <f t="shared" si="17"/>
        <v>9.6178480592651159</v>
      </c>
      <c r="BL124" s="100">
        <f t="shared" si="17"/>
        <v>9.7331084597915698</v>
      </c>
      <c r="BM124" s="100">
        <f t="shared" si="17"/>
        <v>9.8226883129311293</v>
      </c>
      <c r="BN124" s="100">
        <f t="shared" si="17"/>
        <v>9.8864431687863945</v>
      </c>
      <c r="BO124" s="100">
        <f t="shared" si="12"/>
        <v>9.9417068028543998</v>
      </c>
      <c r="BP124" s="100">
        <f t="shared" si="12"/>
        <v>9.988042143262982</v>
      </c>
      <c r="BQ124" s="100">
        <f t="shared" si="12"/>
        <v>10.037205440269357</v>
      </c>
    </row>
    <row r="125" spans="1:69" x14ac:dyDescent="0.25">
      <c r="A125" s="1" t="s">
        <v>766</v>
      </c>
      <c r="B125" s="1">
        <v>696.18799999999999</v>
      </c>
      <c r="C125" s="1">
        <v>749.67899999999997</v>
      </c>
      <c r="D125" s="1">
        <v>784.75</v>
      </c>
      <c r="E125" s="1">
        <v>825.19899999999996</v>
      </c>
      <c r="F125" s="1">
        <v>827.85699999999997</v>
      </c>
      <c r="G125" s="1">
        <v>863.65599999999995</v>
      </c>
      <c r="H125" s="1">
        <v>911.71600000000001</v>
      </c>
      <c r="I125" s="1">
        <v>975.14700000000005</v>
      </c>
      <c r="J125" s="1">
        <v>1008.54</v>
      </c>
      <c r="K125" s="1">
        <v>989.80600000000004</v>
      </c>
      <c r="L125" s="1">
        <v>953.74699999999996</v>
      </c>
      <c r="M125" s="1">
        <v>1047.145</v>
      </c>
      <c r="N125" s="99">
        <v>1129.883</v>
      </c>
      <c r="O125" s="99">
        <v>1333.011</v>
      </c>
      <c r="P125" s="99">
        <v>1405.3009999999999</v>
      </c>
      <c r="Q125" s="99">
        <v>1348.8489999999999</v>
      </c>
      <c r="R125" s="99">
        <v>1426.3019999999999</v>
      </c>
      <c r="S125" s="99">
        <v>1324.1759999999999</v>
      </c>
      <c r="T125" s="99">
        <v>1366.1780000000001</v>
      </c>
      <c r="U125" s="99">
        <v>1378.079</v>
      </c>
      <c r="V125" s="99">
        <v>1341.585</v>
      </c>
      <c r="W125" s="99">
        <v>1338.6279999999999</v>
      </c>
      <c r="X125" s="99">
        <v>1353.462</v>
      </c>
      <c r="Y125" s="99">
        <v>1406.9949999999999</v>
      </c>
      <c r="Z125" s="99">
        <v>1419.8620000000001</v>
      </c>
      <c r="AA125" s="99">
        <v>1487.671</v>
      </c>
      <c r="AB125" s="99">
        <v>1532.421</v>
      </c>
      <c r="AC125" s="99">
        <v>1647.184</v>
      </c>
      <c r="AD125" s="99">
        <v>1750.009</v>
      </c>
      <c r="AE125" s="99">
        <v>1829.415</v>
      </c>
      <c r="AF125" s="99">
        <v>1914.0119999999999</v>
      </c>
      <c r="AG125" s="99">
        <v>2075.221</v>
      </c>
      <c r="AH125" s="99">
        <v>2192.819</v>
      </c>
      <c r="AI125" s="99">
        <v>2294.4499999999998</v>
      </c>
      <c r="AJ125" s="99">
        <v>2469.5639999999999</v>
      </c>
      <c r="AK125" s="99">
        <v>2651.8130000000001</v>
      </c>
      <c r="AL125" s="99">
        <v>2694.0810000000001</v>
      </c>
      <c r="AM125" s="99">
        <v>2781.8879999999999</v>
      </c>
      <c r="AN125" s="99">
        <v>2809.33</v>
      </c>
      <c r="AO125" s="99">
        <v>2888.924</v>
      </c>
      <c r="AP125" s="99">
        <v>2969.6909999999998</v>
      </c>
      <c r="AQ125" s="99">
        <v>3023.4780000000001</v>
      </c>
      <c r="AR125" s="98">
        <f t="shared" si="11"/>
        <v>123</v>
      </c>
      <c r="AS125" s="100">
        <f t="shared" si="16"/>
        <v>7.0298693665227603</v>
      </c>
      <c r="AT125" s="100">
        <f t="shared" si="16"/>
        <v>7.1951955722076759</v>
      </c>
      <c r="AU125" s="100">
        <f t="shared" si="16"/>
        <v>7.2480067936982771</v>
      </c>
      <c r="AV125" s="100">
        <f t="shared" si="16"/>
        <v>7.2070069151760983</v>
      </c>
      <c r="AW125" s="100">
        <f t="shared" si="16"/>
        <v>7.2628403597579387</v>
      </c>
      <c r="AX125" s="100">
        <f t="shared" si="16"/>
        <v>7.1885456581760705</v>
      </c>
      <c r="AY125" s="100">
        <f t="shared" si="15"/>
        <v>7.2197723391085118</v>
      </c>
      <c r="AZ125" s="100">
        <f t="shared" si="15"/>
        <v>7.228445779393323</v>
      </c>
      <c r="BA125" s="100">
        <f t="shared" si="15"/>
        <v>7.2016070297667092</v>
      </c>
      <c r="BB125" s="100">
        <f t="shared" si="15"/>
        <v>7.19940048782414</v>
      </c>
      <c r="BC125" s="100">
        <f t="shared" si="15"/>
        <v>7.210421033300058</v>
      </c>
      <c r="BD125" s="100">
        <f t="shared" si="15"/>
        <v>7.2492115034478051</v>
      </c>
      <c r="BE125" s="100">
        <f t="shared" si="15"/>
        <v>7.2583149627741319</v>
      </c>
      <c r="BF125" s="100">
        <f t="shared" si="15"/>
        <v>7.3049670887958156</v>
      </c>
      <c r="BG125" s="100">
        <f t="shared" si="15"/>
        <v>7.3346041167263305</v>
      </c>
      <c r="BH125" s="100">
        <f t="shared" si="15"/>
        <v>7.4068224422132714</v>
      </c>
      <c r="BI125" s="100">
        <f t="shared" si="17"/>
        <v>7.4673762097614782</v>
      </c>
      <c r="BJ125" s="100">
        <f t="shared" si="17"/>
        <v>7.511751522598292</v>
      </c>
      <c r="BK125" s="100">
        <f t="shared" si="17"/>
        <v>7.5569568415857225</v>
      </c>
      <c r="BL125" s="100">
        <f t="shared" si="17"/>
        <v>7.6378229330175316</v>
      </c>
      <c r="BM125" s="100">
        <f t="shared" si="17"/>
        <v>7.6929432096719426</v>
      </c>
      <c r="BN125" s="100">
        <f t="shared" si="17"/>
        <v>7.7382484423575342</v>
      </c>
      <c r="BO125" s="100">
        <f t="shared" si="12"/>
        <v>7.8117968958222246</v>
      </c>
      <c r="BP125" s="100">
        <f t="shared" si="12"/>
        <v>7.8829988359990946</v>
      </c>
      <c r="BQ125" s="100">
        <f t="shared" si="12"/>
        <v>7.8988124233334567</v>
      </c>
    </row>
    <row r="126" spans="1:69" x14ac:dyDescent="0.25">
      <c r="A126" s="1" t="s">
        <v>767</v>
      </c>
      <c r="B126" s="1">
        <v>2527.5450000000001</v>
      </c>
      <c r="C126" s="1">
        <v>2929.252</v>
      </c>
      <c r="D126" s="1">
        <v>2978.3220000000001</v>
      </c>
      <c r="E126" s="1">
        <v>2914.4110000000001</v>
      </c>
      <c r="F126" s="1">
        <v>3012.6190000000001</v>
      </c>
      <c r="G126" s="1">
        <v>3135.498</v>
      </c>
      <c r="H126" s="1">
        <v>3108.4870000000001</v>
      </c>
      <c r="I126" s="1">
        <v>3215.6219999999998</v>
      </c>
      <c r="J126" s="1">
        <v>3415.547</v>
      </c>
      <c r="K126" s="1">
        <v>3639.299</v>
      </c>
      <c r="L126" s="1">
        <v>3929.3910000000001</v>
      </c>
      <c r="M126" s="1">
        <v>3945.9369999999999</v>
      </c>
      <c r="N126" s="99">
        <v>4022.2730000000001</v>
      </c>
      <c r="O126" s="99">
        <v>4234.8130000000001</v>
      </c>
      <c r="P126" s="99">
        <v>4463.8459999999995</v>
      </c>
      <c r="Q126" s="99">
        <v>4770.4949999999999</v>
      </c>
      <c r="R126" s="99">
        <v>4835.3280000000004</v>
      </c>
      <c r="S126" s="99">
        <v>5024.2340000000004</v>
      </c>
      <c r="T126" s="99">
        <v>4980.5619999999999</v>
      </c>
      <c r="U126" s="99">
        <v>4887.951</v>
      </c>
      <c r="V126" s="99">
        <v>4783.9089999999997</v>
      </c>
      <c r="W126" s="99">
        <v>4754.3010000000004</v>
      </c>
      <c r="X126" s="99">
        <v>4730.0249999999996</v>
      </c>
      <c r="Y126" s="99">
        <v>4935.2690000000002</v>
      </c>
      <c r="Z126" s="99">
        <v>5175.5420000000004</v>
      </c>
      <c r="AA126" s="99">
        <v>5353.3609999999999</v>
      </c>
      <c r="AB126" s="99">
        <v>5677.24</v>
      </c>
      <c r="AC126" s="99">
        <v>6032.8580000000002</v>
      </c>
      <c r="AD126" s="99">
        <v>6426.8469999999998</v>
      </c>
      <c r="AE126" s="99">
        <v>6109.9870000000001</v>
      </c>
      <c r="AF126" s="99">
        <v>6875.1260000000002</v>
      </c>
      <c r="AG126" s="99">
        <v>7197.9059999999999</v>
      </c>
      <c r="AH126" s="99">
        <v>7119.2510000000002</v>
      </c>
      <c r="AI126" s="99">
        <v>8116.1710000000003</v>
      </c>
      <c r="AJ126" s="99">
        <v>8503.0220000000008</v>
      </c>
      <c r="AK126" s="99">
        <v>8707.7900000000009</v>
      </c>
      <c r="AL126" s="99">
        <v>8905.0239999999994</v>
      </c>
      <c r="AM126" s="99">
        <v>9181.6299999999901</v>
      </c>
      <c r="AN126" s="99">
        <v>9553.616</v>
      </c>
      <c r="AO126" s="99">
        <v>9967.9609999999902</v>
      </c>
      <c r="AP126" s="99">
        <v>10428.325000000001</v>
      </c>
      <c r="AQ126" s="99">
        <v>10920.307000000001</v>
      </c>
      <c r="AR126" s="98">
        <f t="shared" si="11"/>
        <v>124</v>
      </c>
      <c r="AS126" s="100">
        <f t="shared" si="16"/>
        <v>8.2996024447073502</v>
      </c>
      <c r="AT126" s="100">
        <f t="shared" si="16"/>
        <v>8.3510944502671016</v>
      </c>
      <c r="AU126" s="100">
        <f t="shared" si="16"/>
        <v>8.4037660052581842</v>
      </c>
      <c r="AV126" s="100">
        <f t="shared" si="16"/>
        <v>8.4702053520831857</v>
      </c>
      <c r="AW126" s="100">
        <f t="shared" si="16"/>
        <v>8.4837042442627748</v>
      </c>
      <c r="AX126" s="100">
        <f t="shared" si="16"/>
        <v>8.5220282834965069</v>
      </c>
      <c r="AY126" s="100">
        <f t="shared" si="15"/>
        <v>8.5132980150570798</v>
      </c>
      <c r="AZ126" s="100">
        <f t="shared" si="15"/>
        <v>8.4945284762512667</v>
      </c>
      <c r="BA126" s="100">
        <f t="shared" si="15"/>
        <v>8.4730132737104213</v>
      </c>
      <c r="BB126" s="100">
        <f t="shared" si="15"/>
        <v>8.4668049610188945</v>
      </c>
      <c r="BC126" s="100">
        <f t="shared" si="15"/>
        <v>8.4616857668842727</v>
      </c>
      <c r="BD126" s="100">
        <f t="shared" si="15"/>
        <v>8.5041624589939975</v>
      </c>
      <c r="BE126" s="100">
        <f t="shared" si="15"/>
        <v>8.5516993469488334</v>
      </c>
      <c r="BF126" s="100">
        <f t="shared" si="15"/>
        <v>8.5854798669388401</v>
      </c>
      <c r="BG126" s="100">
        <f t="shared" si="15"/>
        <v>8.644220478127048</v>
      </c>
      <c r="BH126" s="100">
        <f t="shared" si="15"/>
        <v>8.7049761409517572</v>
      </c>
      <c r="BI126" s="100">
        <f t="shared" si="17"/>
        <v>8.7682393392687228</v>
      </c>
      <c r="BJ126" s="100">
        <f t="shared" si="17"/>
        <v>8.7176799245038037</v>
      </c>
      <c r="BK126" s="100">
        <f t="shared" si="17"/>
        <v>8.8356652496395576</v>
      </c>
      <c r="BL126" s="100">
        <f t="shared" si="17"/>
        <v>8.8815454293705969</v>
      </c>
      <c r="BM126" s="100">
        <f t="shared" si="17"/>
        <v>8.8705578022432547</v>
      </c>
      <c r="BN126" s="100">
        <f t="shared" si="17"/>
        <v>9.0016137702161068</v>
      </c>
      <c r="BO126" s="100">
        <f t="shared" si="12"/>
        <v>9.0481769087045674</v>
      </c>
      <c r="BP126" s="100">
        <f t="shared" si="12"/>
        <v>9.0719733063080223</v>
      </c>
      <c r="BQ126" s="100">
        <f t="shared" si="12"/>
        <v>9.0943708908352345</v>
      </c>
    </row>
    <row r="127" spans="1:69" x14ac:dyDescent="0.25">
      <c r="A127" s="1" t="s">
        <v>768</v>
      </c>
      <c r="B127" s="1">
        <v>3139.1880000000001</v>
      </c>
      <c r="C127" s="1">
        <v>3530.9450000000002</v>
      </c>
      <c r="D127" s="1">
        <v>3648.1559999999999</v>
      </c>
      <c r="E127" s="1">
        <v>3357.5880000000002</v>
      </c>
      <c r="F127" s="1">
        <v>3525.72</v>
      </c>
      <c r="G127" s="1">
        <v>3630.4740000000002</v>
      </c>
      <c r="H127" s="1">
        <v>4059.07</v>
      </c>
      <c r="I127" s="1">
        <v>4385.4650000000001</v>
      </c>
      <c r="J127" s="1">
        <v>4022.2190000000001</v>
      </c>
      <c r="K127" s="1">
        <v>3541.7910000000002</v>
      </c>
      <c r="L127" s="1">
        <v>3415.605</v>
      </c>
      <c r="M127" s="1">
        <v>3538.2820000000002</v>
      </c>
      <c r="N127" s="99">
        <v>3532.8649999999998</v>
      </c>
      <c r="O127" s="99">
        <v>3799.5859999999998</v>
      </c>
      <c r="P127" s="99">
        <v>4291.6329999999998</v>
      </c>
      <c r="Q127" s="99">
        <v>4634.1490000000003</v>
      </c>
      <c r="R127" s="99">
        <v>4776.88</v>
      </c>
      <c r="S127" s="99">
        <v>5094.5919999999996</v>
      </c>
      <c r="T127" s="99">
        <v>5051.5379999999996</v>
      </c>
      <c r="U127" s="99">
        <v>5126.1689999999999</v>
      </c>
      <c r="V127" s="99">
        <v>5302.1139999999996</v>
      </c>
      <c r="W127" s="99">
        <v>5373.2619999999997</v>
      </c>
      <c r="X127" s="99">
        <v>5665.6620000000003</v>
      </c>
      <c r="Y127" s="99">
        <v>5927.6629999999996</v>
      </c>
      <c r="Z127" s="99">
        <v>6295.3159999999998</v>
      </c>
      <c r="AA127" s="99">
        <v>6800.8549999999996</v>
      </c>
      <c r="AB127" s="99">
        <v>7422.7060000000001</v>
      </c>
      <c r="AC127" s="99">
        <v>8099.1850000000004</v>
      </c>
      <c r="AD127" s="99">
        <v>8875.8250000000007</v>
      </c>
      <c r="AE127" s="99">
        <v>8899.19</v>
      </c>
      <c r="AF127" s="99">
        <v>9620.3269999999902</v>
      </c>
      <c r="AG127" s="99">
        <v>10292.913</v>
      </c>
      <c r="AH127" s="99">
        <v>10937.123</v>
      </c>
      <c r="AI127" s="99">
        <v>11586.557000000001</v>
      </c>
      <c r="AJ127" s="99">
        <v>11874.035</v>
      </c>
      <c r="AK127" s="99">
        <v>12194.700999999999</v>
      </c>
      <c r="AL127" s="99">
        <v>12580.602999999999</v>
      </c>
      <c r="AM127" s="99">
        <v>13077.16</v>
      </c>
      <c r="AN127" s="99">
        <v>13610.924000000001</v>
      </c>
      <c r="AO127" s="99">
        <v>14174.183000000001</v>
      </c>
      <c r="AP127" s="99">
        <v>14749.082</v>
      </c>
      <c r="AQ127" s="99">
        <v>15343.55</v>
      </c>
      <c r="AR127" s="98">
        <f t="shared" si="11"/>
        <v>125</v>
      </c>
      <c r="AS127" s="100">
        <f t="shared" si="16"/>
        <v>8.1698644354770842</v>
      </c>
      <c r="AT127" s="100">
        <f t="shared" si="16"/>
        <v>8.242647392410861</v>
      </c>
      <c r="AU127" s="100">
        <f t="shared" si="16"/>
        <v>8.364422592172863</v>
      </c>
      <c r="AV127" s="100">
        <f t="shared" si="16"/>
        <v>8.4412078581223611</v>
      </c>
      <c r="AW127" s="100">
        <f t="shared" si="16"/>
        <v>8.4715428927060081</v>
      </c>
      <c r="AX127" s="100">
        <f t="shared" si="16"/>
        <v>8.5359348639420283</v>
      </c>
      <c r="AY127" s="100">
        <f t="shared" si="15"/>
        <v>8.5274480303575562</v>
      </c>
      <c r="AZ127" s="100">
        <f t="shared" si="15"/>
        <v>8.5421138755572912</v>
      </c>
      <c r="BA127" s="100">
        <f t="shared" si="15"/>
        <v>8.5758608879380773</v>
      </c>
      <c r="BB127" s="100">
        <f t="shared" si="15"/>
        <v>8.589190451870147</v>
      </c>
      <c r="BC127" s="100">
        <f t="shared" si="15"/>
        <v>8.642179024534137</v>
      </c>
      <c r="BD127" s="100">
        <f t="shared" si="15"/>
        <v>8.6873853165070631</v>
      </c>
      <c r="BE127" s="100">
        <f t="shared" si="15"/>
        <v>8.7475611437888361</v>
      </c>
      <c r="BF127" s="100">
        <f t="shared" si="15"/>
        <v>8.8248036185542968</v>
      </c>
      <c r="BG127" s="100">
        <f t="shared" si="15"/>
        <v>8.9122989597051365</v>
      </c>
      <c r="BH127" s="100">
        <f t="shared" si="15"/>
        <v>8.9995187183143219</v>
      </c>
      <c r="BI127" s="100">
        <f t="shared" si="17"/>
        <v>9.0910865677697927</v>
      </c>
      <c r="BJ127" s="100">
        <f t="shared" si="17"/>
        <v>9.0937155403425027</v>
      </c>
      <c r="BK127" s="100">
        <f t="shared" si="17"/>
        <v>9.1716335347660394</v>
      </c>
      <c r="BL127" s="100">
        <f t="shared" si="17"/>
        <v>9.2392108791445828</v>
      </c>
      <c r="BM127" s="100">
        <f t="shared" si="17"/>
        <v>9.2999180615003869</v>
      </c>
      <c r="BN127" s="100">
        <f t="shared" si="17"/>
        <v>9.3576008257642407</v>
      </c>
      <c r="BO127" s="100">
        <f t="shared" si="12"/>
        <v>9.3821093624429182</v>
      </c>
      <c r="BP127" s="100">
        <f t="shared" si="12"/>
        <v>9.4087567921042616</v>
      </c>
      <c r="BQ127" s="100">
        <f t="shared" si="12"/>
        <v>9.4399114623330167</v>
      </c>
    </row>
    <row r="128" spans="1:69" x14ac:dyDescent="0.25">
      <c r="A128" s="1" t="s">
        <v>769</v>
      </c>
      <c r="B128" s="1">
        <v>1885.64</v>
      </c>
      <c r="C128" s="1">
        <v>2079.7730000000001</v>
      </c>
      <c r="D128" s="1">
        <v>2232.8679999999999</v>
      </c>
      <c r="E128" s="1">
        <v>2306.3829999999998</v>
      </c>
      <c r="F128" s="1">
        <v>2159.81</v>
      </c>
      <c r="G128" s="1">
        <v>2016.181</v>
      </c>
      <c r="H128" s="1">
        <v>2076.5889999999999</v>
      </c>
      <c r="I128" s="1">
        <v>2167.2280000000001</v>
      </c>
      <c r="J128" s="1">
        <v>2341.5279999999998</v>
      </c>
      <c r="K128" s="1">
        <v>2523.348</v>
      </c>
      <c r="L128" s="1">
        <v>2634.7710000000002</v>
      </c>
      <c r="M128" s="1">
        <v>2645.0889999999999</v>
      </c>
      <c r="N128" s="99">
        <v>2652.424</v>
      </c>
      <c r="O128" s="99">
        <v>2709.3139999999999</v>
      </c>
      <c r="P128" s="99">
        <v>2822.7</v>
      </c>
      <c r="Q128" s="99">
        <v>2947.1619999999998</v>
      </c>
      <c r="R128" s="99">
        <v>3022.2040000000002</v>
      </c>
      <c r="S128" s="99">
        <v>3161.6669999999999</v>
      </c>
      <c r="T128" s="99">
        <v>3108.63</v>
      </c>
      <c r="U128" s="99">
        <v>3184.8310000000001</v>
      </c>
      <c r="V128" s="99">
        <v>3400.538</v>
      </c>
      <c r="W128" s="99">
        <v>3496.7260000000001</v>
      </c>
      <c r="X128" s="99">
        <v>3607.7779999999998</v>
      </c>
      <c r="Y128" s="99">
        <v>3781.473</v>
      </c>
      <c r="Z128" s="99">
        <v>4062.3429999999998</v>
      </c>
      <c r="AA128" s="99">
        <v>4305.7719999999999</v>
      </c>
      <c r="AB128" s="99">
        <v>4578.9260000000004</v>
      </c>
      <c r="AC128" s="99">
        <v>4913.4989999999998</v>
      </c>
      <c r="AD128" s="99">
        <v>5116.9880000000003</v>
      </c>
      <c r="AE128" s="99">
        <v>5182.9679999999998</v>
      </c>
      <c r="AF128" s="99">
        <v>5550.3559999999998</v>
      </c>
      <c r="AG128" s="99">
        <v>5734.7690000000002</v>
      </c>
      <c r="AH128" s="99">
        <v>6121.6629999999996</v>
      </c>
      <c r="AI128" s="99">
        <v>6546.75</v>
      </c>
      <c r="AJ128" s="99">
        <v>6923.8850000000002</v>
      </c>
      <c r="AK128" s="99">
        <v>7254.1980000000003</v>
      </c>
      <c r="AL128" s="99">
        <v>7612.5839999999998</v>
      </c>
      <c r="AM128" s="99">
        <v>8035.3370000000004</v>
      </c>
      <c r="AN128" s="99">
        <v>8544.7000000000007</v>
      </c>
      <c r="AO128" s="99">
        <v>9104.57599999999</v>
      </c>
      <c r="AP128" s="99">
        <v>9703.991</v>
      </c>
      <c r="AQ128" s="99">
        <v>10340.644</v>
      </c>
      <c r="AR128" s="98">
        <f t="shared" si="11"/>
        <v>126</v>
      </c>
      <c r="AS128" s="100">
        <f t="shared" si="16"/>
        <v>7.8832292178627643</v>
      </c>
      <c r="AT128" s="100">
        <f t="shared" si="16"/>
        <v>7.9044507452979218</v>
      </c>
      <c r="AU128" s="100">
        <f t="shared" si="16"/>
        <v>7.9454491526808297</v>
      </c>
      <c r="AV128" s="100">
        <f t="shared" si="16"/>
        <v>7.9885979523839445</v>
      </c>
      <c r="AW128" s="100">
        <f t="shared" si="16"/>
        <v>8.0137416455179284</v>
      </c>
      <c r="AX128" s="100">
        <f t="shared" si="16"/>
        <v>8.0588546991306256</v>
      </c>
      <c r="AY128" s="100">
        <f t="shared" si="15"/>
        <v>8.0419373936488245</v>
      </c>
      <c r="AZ128" s="100">
        <f t="shared" si="15"/>
        <v>8.0661545053739783</v>
      </c>
      <c r="BA128" s="100">
        <f t="shared" si="15"/>
        <v>8.1316889333804863</v>
      </c>
      <c r="BB128" s="100">
        <f t="shared" si="15"/>
        <v>8.159582381119737</v>
      </c>
      <c r="BC128" s="100">
        <f t="shared" si="15"/>
        <v>8.1908473493559892</v>
      </c>
      <c r="BD128" s="100">
        <f t="shared" si="15"/>
        <v>8.2378688952467947</v>
      </c>
      <c r="BE128" s="100">
        <f t="shared" si="15"/>
        <v>8.3095151797373656</v>
      </c>
      <c r="BF128" s="100">
        <f t="shared" si="15"/>
        <v>8.367711727149473</v>
      </c>
      <c r="BG128" s="100">
        <f t="shared" si="15"/>
        <v>8.4292197517927256</v>
      </c>
      <c r="BH128" s="100">
        <f t="shared" si="15"/>
        <v>8.4997415942815486</v>
      </c>
      <c r="BI128" s="100">
        <f t="shared" si="17"/>
        <v>8.540321263678246</v>
      </c>
      <c r="BJ128" s="100">
        <f t="shared" si="17"/>
        <v>8.5531331441401637</v>
      </c>
      <c r="BK128" s="100">
        <f t="shared" si="17"/>
        <v>8.6216173488274759</v>
      </c>
      <c r="BL128" s="100">
        <f t="shared" si="17"/>
        <v>8.654302749763584</v>
      </c>
      <c r="BM128" s="100">
        <f t="shared" si="17"/>
        <v>8.7195890706200547</v>
      </c>
      <c r="BN128" s="100">
        <f t="shared" si="17"/>
        <v>8.7867240222835683</v>
      </c>
      <c r="BO128" s="100">
        <f t="shared" si="12"/>
        <v>8.8427323072615795</v>
      </c>
      <c r="BP128" s="100">
        <f t="shared" si="12"/>
        <v>8.8893356147556979</v>
      </c>
      <c r="BQ128" s="100">
        <f t="shared" si="12"/>
        <v>8.9375579464400321</v>
      </c>
    </row>
    <row r="129" spans="1:69" x14ac:dyDescent="0.25">
      <c r="A129" s="1" t="s">
        <v>770</v>
      </c>
      <c r="B129" s="1">
        <v>4752.2700000000004</v>
      </c>
      <c r="C129" s="1">
        <v>4634.7169999999996</v>
      </c>
      <c r="D129" s="1">
        <v>4641.067</v>
      </c>
      <c r="E129" s="1">
        <v>5023.0280000000002</v>
      </c>
      <c r="F129" s="1">
        <v>5137.79</v>
      </c>
      <c r="G129" s="1">
        <v>5465.9570000000003</v>
      </c>
      <c r="H129" s="1">
        <v>5735.5349999999999</v>
      </c>
      <c r="I129" s="1">
        <v>5986.7049999999999</v>
      </c>
      <c r="J129" s="1">
        <v>6393.7460000000001</v>
      </c>
      <c r="K129" s="1">
        <v>6888.6949999999997</v>
      </c>
      <c r="L129" s="1">
        <v>6568.3630000000003</v>
      </c>
      <c r="M129" s="1">
        <v>6295.049</v>
      </c>
      <c r="N129" s="99">
        <v>6552.3370000000004</v>
      </c>
      <c r="O129" s="99">
        <v>6974.8940000000002</v>
      </c>
      <c r="P129" s="99">
        <v>7480.9780000000001</v>
      </c>
      <c r="Q129" s="99">
        <v>8150.8620000000001</v>
      </c>
      <c r="R129" s="99">
        <v>8810.866</v>
      </c>
      <c r="S129" s="99">
        <v>9589.3529999999901</v>
      </c>
      <c r="T129" s="99">
        <v>10170.865</v>
      </c>
      <c r="U129" s="99">
        <v>10791.763000000001</v>
      </c>
      <c r="V129" s="99">
        <v>11628.873</v>
      </c>
      <c r="W129" s="99">
        <v>12040.196</v>
      </c>
      <c r="X129" s="99">
        <v>12405.311</v>
      </c>
      <c r="Y129" s="99">
        <v>13111.531999999999</v>
      </c>
      <c r="Z129" s="99">
        <v>14174.319</v>
      </c>
      <c r="AA129" s="99">
        <v>15155.94</v>
      </c>
      <c r="AB129" s="99">
        <v>16596.339</v>
      </c>
      <c r="AC129" s="99">
        <v>18280.105</v>
      </c>
      <c r="AD129" s="99">
        <v>19374.399000000001</v>
      </c>
      <c r="AE129" s="99">
        <v>20025.135999999999</v>
      </c>
      <c r="AF129" s="99">
        <v>21082.026000000002</v>
      </c>
      <c r="AG129" s="99">
        <v>22571.272000000001</v>
      </c>
      <c r="AH129" s="99">
        <v>23345.41</v>
      </c>
      <c r="AI129" s="99">
        <v>24026.826000000001</v>
      </c>
      <c r="AJ129" s="99">
        <v>25265.413</v>
      </c>
      <c r="AK129" s="99">
        <v>26455.273000000001</v>
      </c>
      <c r="AL129" s="99">
        <v>27670.463</v>
      </c>
      <c r="AM129" s="99">
        <v>29065.495999999999</v>
      </c>
      <c r="AN129" s="99">
        <v>30692.81</v>
      </c>
      <c r="AO129" s="99">
        <v>32457.366999999998</v>
      </c>
      <c r="AP129" s="99">
        <v>34302.413999999997</v>
      </c>
      <c r="AQ129" s="99">
        <v>36243.370000000003</v>
      </c>
      <c r="AR129" s="98">
        <f t="shared" si="11"/>
        <v>127</v>
      </c>
      <c r="AS129" s="100">
        <f t="shared" si="16"/>
        <v>8.7875770588866224</v>
      </c>
      <c r="AT129" s="100">
        <f t="shared" si="16"/>
        <v>8.8500724094414718</v>
      </c>
      <c r="AU129" s="100">
        <f t="shared" si="16"/>
        <v>8.9201188110847625</v>
      </c>
      <c r="AV129" s="100">
        <f t="shared" si="16"/>
        <v>9.0058789675131532</v>
      </c>
      <c r="AW129" s="100">
        <f t="shared" si="16"/>
        <v>9.0837410114886836</v>
      </c>
      <c r="AX129" s="100">
        <f t="shared" si="16"/>
        <v>9.1684086994910103</v>
      </c>
      <c r="AY129" s="100">
        <f t="shared" si="15"/>
        <v>9.2272825395063425</v>
      </c>
      <c r="AZ129" s="100">
        <f t="shared" si="15"/>
        <v>9.2865384369348138</v>
      </c>
      <c r="BA129" s="100">
        <f t="shared" si="15"/>
        <v>9.3612463362599811</v>
      </c>
      <c r="BB129" s="100">
        <f t="shared" si="15"/>
        <v>9.3960059978000761</v>
      </c>
      <c r="BC129" s="100">
        <f t="shared" si="15"/>
        <v>9.4258799663477149</v>
      </c>
      <c r="BD129" s="100">
        <f t="shared" si="15"/>
        <v>9.4812474272912493</v>
      </c>
      <c r="BE129" s="100">
        <f t="shared" si="15"/>
        <v>9.559187085113841</v>
      </c>
      <c r="BF129" s="100">
        <f t="shared" si="15"/>
        <v>9.6261478133024685</v>
      </c>
      <c r="BG129" s="100">
        <f t="shared" si="15"/>
        <v>9.71693740785296</v>
      </c>
      <c r="BH129" s="100">
        <f t="shared" si="15"/>
        <v>9.8135685889741389</v>
      </c>
      <c r="BI129" s="100">
        <f t="shared" si="17"/>
        <v>9.8717078343855995</v>
      </c>
      <c r="BJ129" s="100">
        <f t="shared" si="17"/>
        <v>9.904743563424109</v>
      </c>
      <c r="BK129" s="100">
        <f t="shared" si="17"/>
        <v>9.956176108093949</v>
      </c>
      <c r="BL129" s="100">
        <f t="shared" si="17"/>
        <v>10.024433226220872</v>
      </c>
      <c r="BM129" s="100">
        <f t="shared" si="17"/>
        <v>10.058155669898063</v>
      </c>
      <c r="BN129" s="100">
        <f t="shared" si="17"/>
        <v>10.086926235112655</v>
      </c>
      <c r="BO129" s="100">
        <f t="shared" si="12"/>
        <v>10.13719166431712</v>
      </c>
      <c r="BP129" s="100">
        <f t="shared" si="12"/>
        <v>10.183210774695306</v>
      </c>
      <c r="BQ129" s="100">
        <f t="shared" si="12"/>
        <v>10.228120805564721</v>
      </c>
    </row>
    <row r="130" spans="1:69" x14ac:dyDescent="0.25">
      <c r="A130" s="1" t="s">
        <v>771</v>
      </c>
      <c r="B130" s="1">
        <v>6005.4740000000002</v>
      </c>
      <c r="C130" s="1">
        <v>6763.5569999999998</v>
      </c>
      <c r="D130" s="1">
        <v>7290.6170000000002</v>
      </c>
      <c r="E130" s="1">
        <v>7608.7860000000001</v>
      </c>
      <c r="F130" s="1">
        <v>7768.6019999999999</v>
      </c>
      <c r="G130" s="1">
        <v>8115.25</v>
      </c>
      <c r="H130" s="1">
        <v>8541.76</v>
      </c>
      <c r="I130" s="1">
        <v>9424.3629999999903</v>
      </c>
      <c r="J130" s="1">
        <v>10285.017</v>
      </c>
      <c r="K130" s="1">
        <v>11408.119000000001</v>
      </c>
      <c r="L130" s="1">
        <v>12782.839</v>
      </c>
      <c r="M130" s="1">
        <v>13688.407999999999</v>
      </c>
      <c r="N130" s="99">
        <v>14446.125</v>
      </c>
      <c r="O130" s="99">
        <v>14674.476000000001</v>
      </c>
      <c r="P130" s="99">
        <v>15185.628000000001</v>
      </c>
      <c r="Q130" s="99">
        <v>15817.298000000001</v>
      </c>
      <c r="R130" s="99">
        <v>16606.717000000001</v>
      </c>
      <c r="S130" s="99">
        <v>17559.988000000001</v>
      </c>
      <c r="T130" s="99">
        <v>18507.349999999999</v>
      </c>
      <c r="U130" s="99">
        <v>19411.163</v>
      </c>
      <c r="V130" s="99">
        <v>20460.39</v>
      </c>
      <c r="W130" s="99">
        <v>21183.476999999999</v>
      </c>
      <c r="X130" s="99">
        <v>21555.688999999998</v>
      </c>
      <c r="Y130" s="99">
        <v>21698.471000000001</v>
      </c>
      <c r="Z130" s="99">
        <v>22644.699000000001</v>
      </c>
      <c r="AA130" s="99">
        <v>23508.987000000001</v>
      </c>
      <c r="AB130" s="99">
        <v>24563.245999999999</v>
      </c>
      <c r="AC130" s="99">
        <v>25794.507000000001</v>
      </c>
      <c r="AD130" s="99">
        <v>26314.975999999999</v>
      </c>
      <c r="AE130" s="99">
        <v>25700.841</v>
      </c>
      <c r="AF130" s="99">
        <v>26496.504000000001</v>
      </c>
      <c r="AG130" s="99">
        <v>26588.388999999999</v>
      </c>
      <c r="AH130" s="99">
        <v>26093.183000000001</v>
      </c>
      <c r="AI130" s="99">
        <v>26363.010999999999</v>
      </c>
      <c r="AJ130" s="99">
        <v>27184.91</v>
      </c>
      <c r="AK130" s="99">
        <v>27834.751</v>
      </c>
      <c r="AL130" s="99">
        <v>28479.607</v>
      </c>
      <c r="AM130" s="99">
        <v>29215.163</v>
      </c>
      <c r="AN130" s="99">
        <v>30134.153999999999</v>
      </c>
      <c r="AO130" s="99">
        <v>31114.809000000001</v>
      </c>
      <c r="AP130" s="99">
        <v>32104.402999999998</v>
      </c>
      <c r="AQ130" s="99">
        <v>33117.851999999999</v>
      </c>
      <c r="AR130" s="98">
        <f t="shared" si="11"/>
        <v>128</v>
      </c>
      <c r="AS130" s="100">
        <f t="shared" si="16"/>
        <v>9.5781814914876566</v>
      </c>
      <c r="AT130" s="100">
        <f t="shared" si="16"/>
        <v>9.5938649370741196</v>
      </c>
      <c r="AU130" s="100">
        <f t="shared" si="16"/>
        <v>9.6281047332265981</v>
      </c>
      <c r="AV130" s="100">
        <f t="shared" si="16"/>
        <v>9.6688594302740913</v>
      </c>
      <c r="AW130" s="100">
        <f t="shared" si="16"/>
        <v>9.7175625310547495</v>
      </c>
      <c r="AX130" s="100">
        <f t="shared" si="16"/>
        <v>9.7733781838175755</v>
      </c>
      <c r="AY130" s="100">
        <f t="shared" si="15"/>
        <v>9.82592322946204</v>
      </c>
      <c r="AZ130" s="100">
        <f t="shared" si="15"/>
        <v>9.8736035919363339</v>
      </c>
      <c r="BA130" s="100">
        <f t="shared" si="15"/>
        <v>9.9262461009075249</v>
      </c>
      <c r="BB130" s="100">
        <f t="shared" si="15"/>
        <v>9.9609767699878606</v>
      </c>
      <c r="BC130" s="100">
        <f t="shared" si="15"/>
        <v>9.9783950514117326</v>
      </c>
      <c r="BD130" s="100">
        <f t="shared" si="15"/>
        <v>9.9849970762165778</v>
      </c>
      <c r="BE130" s="100">
        <f t="shared" si="15"/>
        <v>10.027681063784508</v>
      </c>
      <c r="BF130" s="100">
        <f t="shared" si="15"/>
        <v>10.06513805255816</v>
      </c>
      <c r="BG130" s="100">
        <f t="shared" si="15"/>
        <v>10.109006539651684</v>
      </c>
      <c r="BH130" s="100">
        <f t="shared" si="15"/>
        <v>10.157916841265056</v>
      </c>
      <c r="BI130" s="100">
        <f t="shared" si="17"/>
        <v>10.177893485760103</v>
      </c>
      <c r="BJ130" s="100">
        <f t="shared" si="17"/>
        <v>10.15427899408331</v>
      </c>
      <c r="BK130" s="100">
        <f t="shared" si="17"/>
        <v>10.184768078743206</v>
      </c>
      <c r="BL130" s="100">
        <f t="shared" si="17"/>
        <v>10.188229895714894</v>
      </c>
      <c r="BM130" s="100">
        <f t="shared" si="17"/>
        <v>10.169429371455863</v>
      </c>
      <c r="BN130" s="100">
        <f t="shared" si="17"/>
        <v>10.17971720819329</v>
      </c>
      <c r="BO130" s="100">
        <f t="shared" si="12"/>
        <v>10.210417318925286</v>
      </c>
      <c r="BP130" s="100">
        <f t="shared" si="12"/>
        <v>10.234040555005475</v>
      </c>
      <c r="BQ130" s="100">
        <f t="shared" si="12"/>
        <v>10.256943566273399</v>
      </c>
    </row>
    <row r="131" spans="1:69" x14ac:dyDescent="0.25">
      <c r="A131" s="1" t="s">
        <v>772</v>
      </c>
      <c r="B131" s="1">
        <v>7428.0619999999999</v>
      </c>
      <c r="C131" s="1">
        <v>8141.3220000000001</v>
      </c>
      <c r="D131" s="1">
        <v>8311.384</v>
      </c>
      <c r="E131" s="1">
        <v>8602.9310000000005</v>
      </c>
      <c r="F131" s="1">
        <v>9472.1980000000003</v>
      </c>
      <c r="G131" s="1">
        <v>9881.3889999999901</v>
      </c>
      <c r="H131" s="1">
        <v>10717.674000000001</v>
      </c>
      <c r="I131" s="1">
        <v>11462.677</v>
      </c>
      <c r="J131" s="1">
        <v>12571.395</v>
      </c>
      <c r="K131" s="1">
        <v>13348.794</v>
      </c>
      <c r="L131" s="1">
        <v>14404.476000000001</v>
      </c>
      <c r="M131" s="1">
        <v>15128.388000000001</v>
      </c>
      <c r="N131" s="99">
        <v>16069.928</v>
      </c>
      <c r="O131" s="99">
        <v>17094.505000000001</v>
      </c>
      <c r="P131" s="99">
        <v>18054.767</v>
      </c>
      <c r="Q131" s="99">
        <v>19121.361000000001</v>
      </c>
      <c r="R131" s="99">
        <v>19761.098999999998</v>
      </c>
      <c r="S131" s="99">
        <v>20904.517</v>
      </c>
      <c r="T131" s="99">
        <v>22314.005000000001</v>
      </c>
      <c r="U131" s="99">
        <v>23442.620999999999</v>
      </c>
      <c r="V131" s="99">
        <v>24575.554</v>
      </c>
      <c r="W131" s="99">
        <v>26665.406999999999</v>
      </c>
      <c r="X131" s="99">
        <v>27287.692999999999</v>
      </c>
      <c r="Y131" s="99">
        <v>27829.243999999999</v>
      </c>
      <c r="Z131" s="99">
        <v>29453.357</v>
      </c>
      <c r="AA131" s="99">
        <v>31497.794000000002</v>
      </c>
      <c r="AB131" s="99">
        <v>32143.834999999999</v>
      </c>
      <c r="AC131" s="99">
        <v>32807.167999999998</v>
      </c>
      <c r="AD131" s="99">
        <v>33026.998</v>
      </c>
      <c r="AE131" s="99">
        <v>32806.523999999998</v>
      </c>
      <c r="AF131" s="99">
        <v>33237.925000000003</v>
      </c>
      <c r="AG131" s="99">
        <v>34195.614000000001</v>
      </c>
      <c r="AH131" s="99">
        <v>35259.845999999998</v>
      </c>
      <c r="AI131" s="99">
        <v>36234.254999999997</v>
      </c>
      <c r="AJ131" s="99">
        <v>37412.453000000001</v>
      </c>
      <c r="AK131" s="99">
        <v>37951.75</v>
      </c>
      <c r="AL131" s="99">
        <v>37869.305</v>
      </c>
      <c r="AM131" s="99">
        <v>37855.631000000001</v>
      </c>
      <c r="AN131" s="99">
        <v>38092.449999999997</v>
      </c>
      <c r="AO131" s="99">
        <v>38587.983999999997</v>
      </c>
      <c r="AP131" s="99">
        <v>39091.374000000003</v>
      </c>
      <c r="AQ131" s="99">
        <v>39727.173999999999</v>
      </c>
      <c r="AR131" s="98">
        <f t="shared" si="11"/>
        <v>129</v>
      </c>
      <c r="AS131" s="100">
        <f t="shared" si="16"/>
        <v>9.6847049783232642</v>
      </c>
      <c r="AT131" s="100">
        <f t="shared" si="16"/>
        <v>9.7465123458191343</v>
      </c>
      <c r="AU131" s="100">
        <f t="shared" si="16"/>
        <v>9.8011650286158254</v>
      </c>
      <c r="AV131" s="100">
        <f t="shared" si="16"/>
        <v>9.8585613660804423</v>
      </c>
      <c r="AW131" s="100">
        <f t="shared" si="16"/>
        <v>9.891470587164175</v>
      </c>
      <c r="AX131" s="100">
        <f t="shared" si="16"/>
        <v>9.9477205390033028</v>
      </c>
      <c r="AY131" s="100">
        <f t="shared" si="15"/>
        <v>10.012969787227672</v>
      </c>
      <c r="AZ131" s="100">
        <f t="shared" si="15"/>
        <v>10.062311054845992</v>
      </c>
      <c r="BA131" s="100">
        <f t="shared" si="15"/>
        <v>10.109507487996268</v>
      </c>
      <c r="BB131" s="100">
        <f t="shared" si="15"/>
        <v>10.191122386372182</v>
      </c>
      <c r="BC131" s="100">
        <f t="shared" si="15"/>
        <v>10.214191073668735</v>
      </c>
      <c r="BD131" s="100">
        <f t="shared" si="15"/>
        <v>10.233842689221031</v>
      </c>
      <c r="BE131" s="100">
        <f t="shared" si="15"/>
        <v>10.290563172396631</v>
      </c>
      <c r="BF131" s="100">
        <f t="shared" si="15"/>
        <v>10.357672790615355</v>
      </c>
      <c r="BG131" s="100">
        <f t="shared" si="15"/>
        <v>10.37797595389072</v>
      </c>
      <c r="BH131" s="100">
        <f t="shared" si="15"/>
        <v>10.398402307081959</v>
      </c>
      <c r="BI131" s="100">
        <f t="shared" si="17"/>
        <v>10.405080627181997</v>
      </c>
      <c r="BJ131" s="100">
        <f t="shared" si="17"/>
        <v>10.398382677032792</v>
      </c>
      <c r="BK131" s="100">
        <f t="shared" si="17"/>
        <v>10.411446822231467</v>
      </c>
      <c r="BL131" s="100">
        <f t="shared" si="17"/>
        <v>10.43985266921249</v>
      </c>
      <c r="BM131" s="100">
        <f t="shared" si="17"/>
        <v>10.47050008838702</v>
      </c>
      <c r="BN131" s="100">
        <f t="shared" si="17"/>
        <v>10.497760221100197</v>
      </c>
      <c r="BO131" s="100">
        <f t="shared" si="12"/>
        <v>10.529758895895547</v>
      </c>
      <c r="BP131" s="100">
        <f t="shared" si="12"/>
        <v>10.544070895067573</v>
      </c>
      <c r="BQ131" s="100">
        <f t="shared" si="12"/>
        <v>10.541896168469712</v>
      </c>
    </row>
    <row r="132" spans="1:69" x14ac:dyDescent="0.25">
      <c r="A132" s="1" t="s">
        <v>773</v>
      </c>
      <c r="B132" s="1">
        <v>72042.116999999998</v>
      </c>
      <c r="C132" s="1">
        <v>69878.131999999998</v>
      </c>
      <c r="D132" s="1">
        <v>63255.161</v>
      </c>
      <c r="E132" s="1">
        <v>58098.178</v>
      </c>
      <c r="F132" s="1">
        <v>65417.54</v>
      </c>
      <c r="G132" s="1">
        <v>55586.873</v>
      </c>
      <c r="H132" s="1">
        <v>55993.197</v>
      </c>
      <c r="I132" s="1">
        <v>55590.211000000003</v>
      </c>
      <c r="J132" s="1">
        <v>57893.355000000003</v>
      </c>
      <c r="K132" s="1">
        <v>60957.294999999998</v>
      </c>
      <c r="L132" s="1">
        <v>46171.800999999999</v>
      </c>
      <c r="M132" s="1">
        <v>46082.978000000003</v>
      </c>
      <c r="N132" s="99">
        <v>51993.788999999997</v>
      </c>
      <c r="O132" s="99">
        <v>52270.538999999997</v>
      </c>
      <c r="P132" s="99">
        <v>53799.911999999997</v>
      </c>
      <c r="Q132" s="99">
        <v>55560.981</v>
      </c>
      <c r="R132" s="99">
        <v>57745.381000000001</v>
      </c>
      <c r="S132" s="99">
        <v>73907.274000000005</v>
      </c>
      <c r="T132" s="99">
        <v>79938.703999999998</v>
      </c>
      <c r="U132" s="99">
        <v>81416.247000000003</v>
      </c>
      <c r="V132" s="99">
        <v>86690.338000000003</v>
      </c>
      <c r="W132" s="99">
        <v>89394.760999999999</v>
      </c>
      <c r="X132" s="99">
        <v>94515.172999999995</v>
      </c>
      <c r="Y132" s="99">
        <v>95367.971999999994</v>
      </c>
      <c r="Z132" s="99">
        <v>107069.61199999999</v>
      </c>
      <c r="AA132" s="99">
        <v>104215.93</v>
      </c>
      <c r="AB132" s="99">
        <v>115017.875</v>
      </c>
      <c r="AC132" s="99">
        <v>116969.08500000001</v>
      </c>
      <c r="AD132" s="99">
        <v>104087.856</v>
      </c>
      <c r="AE132" s="99">
        <v>111805.38800000001</v>
      </c>
      <c r="AF132" s="99">
        <v>134871.946</v>
      </c>
      <c r="AG132" s="99">
        <v>149642.11300000001</v>
      </c>
      <c r="AH132" s="99">
        <v>148615.935</v>
      </c>
      <c r="AI132" s="99">
        <v>141850.85500000001</v>
      </c>
      <c r="AJ132" s="99">
        <v>137161.87100000001</v>
      </c>
      <c r="AK132" s="99">
        <v>132098.68599999999</v>
      </c>
      <c r="AL132" s="99">
        <v>129511.848</v>
      </c>
      <c r="AM132" s="99">
        <v>129959.02499999999</v>
      </c>
      <c r="AN132" s="99">
        <v>134394.049</v>
      </c>
      <c r="AO132" s="99">
        <v>139136.95000000001</v>
      </c>
      <c r="AP132" s="99">
        <v>144644.11900000001</v>
      </c>
      <c r="AQ132" s="99">
        <v>150169.94200000001</v>
      </c>
      <c r="AR132" s="98">
        <f t="shared" si="11"/>
        <v>130</v>
      </c>
      <c r="AS132" s="100">
        <f t="shared" si="16"/>
        <v>10.858879548122072</v>
      </c>
      <c r="AT132" s="100">
        <f t="shared" si="16"/>
        <v>10.864188183496157</v>
      </c>
      <c r="AU132" s="100">
        <f t="shared" si="16"/>
        <v>10.893027110460805</v>
      </c>
      <c r="AV132" s="100">
        <f t="shared" si="16"/>
        <v>10.925236453299878</v>
      </c>
      <c r="AW132" s="100">
        <f t="shared" si="16"/>
        <v>10.963798642501272</v>
      </c>
      <c r="AX132" s="100">
        <f t="shared" si="16"/>
        <v>11.210566532403579</v>
      </c>
      <c r="AY132" s="100">
        <f t="shared" si="15"/>
        <v>11.289015419974776</v>
      </c>
      <c r="AZ132" s="100">
        <f t="shared" si="15"/>
        <v>11.307330126668875</v>
      </c>
      <c r="BA132" s="100">
        <f t="shared" si="15"/>
        <v>11.370097714805368</v>
      </c>
      <c r="BB132" s="100">
        <f t="shared" si="15"/>
        <v>11.400817357654745</v>
      </c>
      <c r="BC132" s="100">
        <f t="shared" si="15"/>
        <v>11.456515661439882</v>
      </c>
      <c r="BD132" s="100">
        <f t="shared" si="15"/>
        <v>11.465498077798264</v>
      </c>
      <c r="BE132" s="100">
        <f t="shared" si="15"/>
        <v>11.581234481348234</v>
      </c>
      <c r="BF132" s="100">
        <f t="shared" si="15"/>
        <v>11.554220275695283</v>
      </c>
      <c r="BG132" s="100">
        <f t="shared" si="15"/>
        <v>11.652842830049261</v>
      </c>
      <c r="BH132" s="100">
        <f t="shared" si="15"/>
        <v>11.669664948095562</v>
      </c>
      <c r="BI132" s="100">
        <f t="shared" si="17"/>
        <v>11.552990590737577</v>
      </c>
      <c r="BJ132" s="100">
        <f t="shared" si="17"/>
        <v>11.624515031744027</v>
      </c>
      <c r="BK132" s="100">
        <f t="shared" si="17"/>
        <v>11.812081059115938</v>
      </c>
      <c r="BL132" s="100">
        <f t="shared" si="17"/>
        <v>11.91600180891839</v>
      </c>
      <c r="BM132" s="100">
        <f t="shared" si="17"/>
        <v>11.909120639702355</v>
      </c>
      <c r="BN132" s="100">
        <f t="shared" si="17"/>
        <v>11.862531467712664</v>
      </c>
      <c r="BO132" s="100">
        <f t="shared" si="12"/>
        <v>11.828917047487026</v>
      </c>
      <c r="BP132" s="100">
        <f t="shared" si="12"/>
        <v>11.791304543451103</v>
      </c>
      <c r="BQ132" s="100">
        <f t="shared" si="12"/>
        <v>11.771527646284234</v>
      </c>
    </row>
    <row r="133" spans="1:69" x14ac:dyDescent="0.25">
      <c r="A133" s="1" t="s">
        <v>774</v>
      </c>
      <c r="B133" s="1">
        <v>4792.9709999999995</v>
      </c>
      <c r="C133" s="1">
        <v>5214.6570000000002</v>
      </c>
      <c r="D133" s="1">
        <v>5726.9979999999996</v>
      </c>
      <c r="E133" s="1">
        <v>6284.8119999999999</v>
      </c>
      <c r="F133" s="1">
        <v>6870.3869999999997</v>
      </c>
      <c r="G133" s="1">
        <v>7051.1750000000002</v>
      </c>
      <c r="H133" s="1">
        <v>7327.2950000000001</v>
      </c>
      <c r="I133" s="1">
        <v>7531.5230000000001</v>
      </c>
      <c r="J133" s="1">
        <v>7715.701</v>
      </c>
      <c r="K133" s="1">
        <v>7523.61</v>
      </c>
      <c r="L133" s="1">
        <v>7355.2169999999996</v>
      </c>
      <c r="M133" s="1">
        <v>6627.5810000000001</v>
      </c>
      <c r="N133" s="99">
        <v>6208.2489999999998</v>
      </c>
      <c r="O133" s="99">
        <v>6488.5749999999998</v>
      </c>
      <c r="P133" s="99">
        <v>6929.5029999999997</v>
      </c>
      <c r="Q133" s="99">
        <v>7624.2269999999999</v>
      </c>
      <c r="R133" s="99">
        <v>8115.0060000000003</v>
      </c>
      <c r="S133" s="99">
        <v>7795.73</v>
      </c>
      <c r="T133" s="99">
        <v>7538.4459999999999</v>
      </c>
      <c r="U133" s="99">
        <v>7601.8220000000001</v>
      </c>
      <c r="V133" s="99">
        <v>8009.9989999999998</v>
      </c>
      <c r="W133" s="99">
        <v>8661.0229999999901</v>
      </c>
      <c r="X133" s="99">
        <v>9510.2999999999902</v>
      </c>
      <c r="Y133" s="99">
        <v>10314.959999999999</v>
      </c>
      <c r="Z133" s="99">
        <v>11541.290999999999</v>
      </c>
      <c r="AA133" s="99">
        <v>12490.084999999999</v>
      </c>
      <c r="AB133" s="99">
        <v>13993</v>
      </c>
      <c r="AC133" s="99">
        <v>15443.25</v>
      </c>
      <c r="AD133" s="99">
        <v>17487.824000000001</v>
      </c>
      <c r="AE133" s="99">
        <v>16531.789000000001</v>
      </c>
      <c r="AF133" s="99">
        <v>16719.255000000001</v>
      </c>
      <c r="AG133" s="99">
        <v>17326.256000000001</v>
      </c>
      <c r="AH133" s="99">
        <v>17849.637999999999</v>
      </c>
      <c r="AI133" s="99">
        <v>18852.468000000001</v>
      </c>
      <c r="AJ133" s="99">
        <v>19801.192999999999</v>
      </c>
      <c r="AK133" s="99">
        <v>20786.859</v>
      </c>
      <c r="AL133" s="99">
        <v>21916.395</v>
      </c>
      <c r="AM133" s="99">
        <v>23071.45</v>
      </c>
      <c r="AN133" s="99">
        <v>24365.555</v>
      </c>
      <c r="AO133" s="99">
        <v>25758.516</v>
      </c>
      <c r="AP133" s="99">
        <v>27214.45</v>
      </c>
      <c r="AQ133" s="99">
        <v>28743.965</v>
      </c>
      <c r="AR133" s="98">
        <f t="shared" ref="AR133:AR181" si="18">AR132+1</f>
        <v>131</v>
      </c>
      <c r="AS133" s="100">
        <f t="shared" si="16"/>
        <v>8.7336341705947707</v>
      </c>
      <c r="AT133" s="100">
        <f t="shared" si="16"/>
        <v>8.7777982170224025</v>
      </c>
      <c r="AU133" s="100">
        <f t="shared" si="16"/>
        <v>8.8435433724404326</v>
      </c>
      <c r="AV133" s="100">
        <f t="shared" si="16"/>
        <v>8.9390862192874323</v>
      </c>
      <c r="AW133" s="100">
        <f t="shared" si="16"/>
        <v>9.0014702193199518</v>
      </c>
      <c r="AX133" s="100">
        <f t="shared" si="16"/>
        <v>8.9613314268825075</v>
      </c>
      <c r="AY133" s="100">
        <f t="shared" si="15"/>
        <v>8.9277713389645577</v>
      </c>
      <c r="AZ133" s="100">
        <f t="shared" si="15"/>
        <v>8.9361432343842431</v>
      </c>
      <c r="BA133" s="100">
        <f t="shared" si="15"/>
        <v>8.9884459152184526</v>
      </c>
      <c r="BB133" s="100">
        <f t="shared" si="15"/>
        <v>9.0665881239100141</v>
      </c>
      <c r="BC133" s="100">
        <f t="shared" si="15"/>
        <v>9.1601307007832027</v>
      </c>
      <c r="BD133" s="100">
        <f t="shared" si="15"/>
        <v>9.2413505476500379</v>
      </c>
      <c r="BE133" s="100">
        <f t="shared" si="15"/>
        <v>9.3536864055553455</v>
      </c>
      <c r="BF133" s="100">
        <f t="shared" si="15"/>
        <v>9.4326904085408216</v>
      </c>
      <c r="BG133" s="100">
        <f t="shared" si="15"/>
        <v>9.5463124835557132</v>
      </c>
      <c r="BH133" s="100">
        <f t="shared" si="15"/>
        <v>9.6449272936563659</v>
      </c>
      <c r="BI133" s="100">
        <f t="shared" si="17"/>
        <v>9.769260146321761</v>
      </c>
      <c r="BJ133" s="100">
        <f t="shared" si="17"/>
        <v>9.7130404124241156</v>
      </c>
      <c r="BK133" s="100">
        <f t="shared" si="17"/>
        <v>9.7243163282297136</v>
      </c>
      <c r="BL133" s="100">
        <f t="shared" si="17"/>
        <v>9.7599783178228634</v>
      </c>
      <c r="BM133" s="100">
        <f t="shared" si="17"/>
        <v>9.7897385068900959</v>
      </c>
      <c r="BN133" s="100">
        <f t="shared" si="17"/>
        <v>9.8443991126877464</v>
      </c>
      <c r="BO133" s="100">
        <f t="shared" si="12"/>
        <v>9.893497467392768</v>
      </c>
      <c r="BP133" s="100">
        <f t="shared" si="12"/>
        <v>9.9420762871869037</v>
      </c>
      <c r="BQ133" s="100">
        <f t="shared" si="12"/>
        <v>9.9949902658578154</v>
      </c>
    </row>
    <row r="134" spans="1:69" x14ac:dyDescent="0.25">
      <c r="A134" s="1" t="s">
        <v>775</v>
      </c>
      <c r="N134" s="99">
        <v>11436.727999999999</v>
      </c>
      <c r="O134" s="99">
        <v>10704.543</v>
      </c>
      <c r="P134" s="99">
        <v>9537.5400000000009</v>
      </c>
      <c r="Q134" s="99">
        <v>9349.8469999999998</v>
      </c>
      <c r="R134" s="99">
        <v>9177.0139999999901</v>
      </c>
      <c r="S134" s="99">
        <v>9495.0820000000003</v>
      </c>
      <c r="T134" s="99">
        <v>9103.5509999999995</v>
      </c>
      <c r="U134" s="99">
        <v>9870.0360000000001</v>
      </c>
      <c r="V134" s="99">
        <v>11154.255999999999</v>
      </c>
      <c r="W134" s="99">
        <v>12080.111999999999</v>
      </c>
      <c r="X134" s="99">
        <v>12871.483</v>
      </c>
      <c r="Y134" s="99">
        <v>14154.246999999999</v>
      </c>
      <c r="Z134" s="99">
        <v>15641.296</v>
      </c>
      <c r="AA134" s="99">
        <v>17245.915000000001</v>
      </c>
      <c r="AB134" s="99">
        <v>19279.016</v>
      </c>
      <c r="AC134" s="99">
        <v>21481.307000000001</v>
      </c>
      <c r="AD134" s="99">
        <v>23068.28</v>
      </c>
      <c r="AE134" s="99">
        <v>21410.554</v>
      </c>
      <c r="AF134" s="99">
        <v>22632.373</v>
      </c>
      <c r="AG134" s="99">
        <v>24067.77</v>
      </c>
      <c r="AH134" s="99">
        <v>25317.569</v>
      </c>
      <c r="AI134" s="99">
        <v>25986.826000000001</v>
      </c>
      <c r="AJ134" s="99">
        <v>26138.042000000001</v>
      </c>
      <c r="AK134" s="99">
        <v>25410.917000000001</v>
      </c>
      <c r="AL134" s="99">
        <v>25185.530999999999</v>
      </c>
      <c r="AM134" s="99">
        <v>25740.366000000002</v>
      </c>
      <c r="AN134" s="99">
        <v>26527.233</v>
      </c>
      <c r="AO134" s="99">
        <v>27502.445</v>
      </c>
      <c r="AP134" s="99">
        <v>28495.652999999998</v>
      </c>
      <c r="AQ134" s="99">
        <v>29517.938999999998</v>
      </c>
      <c r="AR134" s="98">
        <f t="shared" si="18"/>
        <v>132</v>
      </c>
      <c r="AS134" s="100">
        <f t="shared" si="16"/>
        <v>9.3445852100379732</v>
      </c>
      <c r="AT134" s="100">
        <f t="shared" si="16"/>
        <v>9.2784235097809038</v>
      </c>
      <c r="AU134" s="100">
        <f t="shared" si="16"/>
        <v>9.1629908695550846</v>
      </c>
      <c r="AV134" s="100">
        <f t="shared" si="16"/>
        <v>9.1431152585124824</v>
      </c>
      <c r="AW134" s="100">
        <f t="shared" si="16"/>
        <v>9.1244571583708609</v>
      </c>
      <c r="AX134" s="100">
        <f t="shared" si="16"/>
        <v>9.1585292593333705</v>
      </c>
      <c r="AY134" s="100">
        <f t="shared" si="15"/>
        <v>9.1164198361692232</v>
      </c>
      <c r="AZ134" s="100">
        <f t="shared" si="15"/>
        <v>9.1972587798372896</v>
      </c>
      <c r="BA134" s="100">
        <f t="shared" si="15"/>
        <v>9.3195764080936865</v>
      </c>
      <c r="BB134" s="100">
        <f t="shared" si="15"/>
        <v>9.3993157429690051</v>
      </c>
      <c r="BC134" s="100">
        <f t="shared" si="15"/>
        <v>9.4627695231670259</v>
      </c>
      <c r="BD134" s="100">
        <f t="shared" si="15"/>
        <v>9.5577699993807386</v>
      </c>
      <c r="BE134" s="100">
        <f t="shared" si="15"/>
        <v>9.6576698751163619</v>
      </c>
      <c r="BF134" s="100">
        <f t="shared" si="15"/>
        <v>9.75533058282101</v>
      </c>
      <c r="BG134" s="100">
        <f t="shared" si="15"/>
        <v>9.8667725295176893</v>
      </c>
      <c r="BH134" s="100">
        <f t="shared" si="15"/>
        <v>9.9749383940714935</v>
      </c>
      <c r="BI134" s="100">
        <f t="shared" si="17"/>
        <v>10.046213792688341</v>
      </c>
      <c r="BJ134" s="100">
        <f t="shared" si="17"/>
        <v>9.9716392570079471</v>
      </c>
      <c r="BK134" s="100">
        <f t="shared" si="17"/>
        <v>10.027136593934316</v>
      </c>
      <c r="BL134" s="100">
        <f t="shared" si="17"/>
        <v>10.088628880037311</v>
      </c>
      <c r="BM134" s="100">
        <f t="shared" si="17"/>
        <v>10.139253860590303</v>
      </c>
      <c r="BN134" s="100">
        <f t="shared" si="17"/>
        <v>10.165344996284</v>
      </c>
      <c r="BO134" s="100">
        <f t="shared" si="12"/>
        <v>10.171147080011609</v>
      </c>
      <c r="BP134" s="100">
        <f t="shared" si="12"/>
        <v>10.142934163817317</v>
      </c>
      <c r="BQ134" s="100">
        <f t="shared" si="12"/>
        <v>10.134024941936046</v>
      </c>
    </row>
    <row r="135" spans="1:69" x14ac:dyDescent="0.25">
      <c r="A135" s="1" t="s">
        <v>776</v>
      </c>
      <c r="B135" s="1">
        <v>446.858</v>
      </c>
      <c r="C135" s="1">
        <v>482.88099999999997</v>
      </c>
      <c r="D135" s="1">
        <v>482.15800000000002</v>
      </c>
      <c r="E135" s="1">
        <v>512.06299999999999</v>
      </c>
      <c r="F135" s="1">
        <v>584.81500000000005</v>
      </c>
      <c r="G135" s="1">
        <v>609.35599999999999</v>
      </c>
      <c r="H135" s="1">
        <v>634.01</v>
      </c>
      <c r="I135" s="1">
        <v>626.43200000000002</v>
      </c>
      <c r="J135" s="1">
        <v>628.15499999999997</v>
      </c>
      <c r="K135" s="1">
        <v>595.09799999999996</v>
      </c>
      <c r="L135" s="1">
        <v>605.404</v>
      </c>
      <c r="M135" s="1">
        <v>580.798</v>
      </c>
      <c r="N135" s="99">
        <v>632.82500000000005</v>
      </c>
      <c r="O135" s="99">
        <v>618.66099999999994</v>
      </c>
      <c r="P135" s="99">
        <v>396.137</v>
      </c>
      <c r="Q135" s="99">
        <v>533.34199999999998</v>
      </c>
      <c r="R135" s="99">
        <v>612.96299999999997</v>
      </c>
      <c r="S135" s="99">
        <v>684.25</v>
      </c>
      <c r="T135" s="99">
        <v>686.70100000000002</v>
      </c>
      <c r="U135" s="99">
        <v>650.048</v>
      </c>
      <c r="V135" s="99">
        <v>657.79200000000003</v>
      </c>
      <c r="W135" s="99">
        <v>682.69799999999998</v>
      </c>
      <c r="X135" s="99">
        <v>751.98299999999995</v>
      </c>
      <c r="Y135" s="99">
        <v>764.02499999999998</v>
      </c>
      <c r="Z135" s="99">
        <v>830.68700000000001</v>
      </c>
      <c r="AA135" s="99">
        <v>924.827</v>
      </c>
      <c r="AB135" s="99">
        <v>1021.869</v>
      </c>
      <c r="AC135" s="99">
        <v>1104.8050000000001</v>
      </c>
      <c r="AD135" s="99">
        <v>1212.288</v>
      </c>
      <c r="AE135" s="99">
        <v>1271.7</v>
      </c>
      <c r="AF135" s="99">
        <v>1340.3040000000001</v>
      </c>
      <c r="AG135" s="99">
        <v>1446.049</v>
      </c>
      <c r="AH135" s="99">
        <v>1556.337</v>
      </c>
      <c r="AI135" s="99">
        <v>1619.172</v>
      </c>
      <c r="AJ135" s="99">
        <v>1718.739</v>
      </c>
      <c r="AK135" s="99">
        <v>1807.0050000000001</v>
      </c>
      <c r="AL135" s="99">
        <v>1891.3130000000001</v>
      </c>
      <c r="AM135" s="99">
        <v>1994.876</v>
      </c>
      <c r="AN135" s="99">
        <v>2119.7159999999999</v>
      </c>
      <c r="AO135" s="99">
        <v>2258.9650000000001</v>
      </c>
      <c r="AP135" s="99">
        <v>2417.096</v>
      </c>
      <c r="AQ135" s="99">
        <v>2589.4630000000002</v>
      </c>
      <c r="AR135" s="98">
        <f t="shared" si="18"/>
        <v>133</v>
      </c>
      <c r="AS135" s="100">
        <f t="shared" si="16"/>
        <v>6.4501939226262888</v>
      </c>
      <c r="AT135" s="100">
        <f t="shared" si="16"/>
        <v>6.4275574651533294</v>
      </c>
      <c r="AU135" s="100">
        <f t="shared" si="16"/>
        <v>5.9817601110202183</v>
      </c>
      <c r="AV135" s="100">
        <f t="shared" si="16"/>
        <v>6.2791628694277328</v>
      </c>
      <c r="AW135" s="100">
        <f t="shared" si="16"/>
        <v>6.4183045752238383</v>
      </c>
      <c r="AX135" s="100">
        <f t="shared" si="16"/>
        <v>6.5283233479207885</v>
      </c>
      <c r="AY135" s="100">
        <f t="shared" si="15"/>
        <v>6.5318989718655587</v>
      </c>
      <c r="AZ135" s="100">
        <f t="shared" ref="AZ135:BO160" si="19">LN(U135)</f>
        <v>6.477046206317036</v>
      </c>
      <c r="BA135" s="100">
        <f t="shared" si="19"/>
        <v>6.4888887719297097</v>
      </c>
      <c r="BB135" s="100">
        <f t="shared" si="19"/>
        <v>6.5260525948754875</v>
      </c>
      <c r="BC135" s="100">
        <f t="shared" si="19"/>
        <v>6.6227137173113331</v>
      </c>
      <c r="BD135" s="100">
        <f t="shared" si="19"/>
        <v>6.6386005111442401</v>
      </c>
      <c r="BE135" s="100">
        <f t="shared" si="19"/>
        <v>6.7222530692703026</v>
      </c>
      <c r="BF135" s="100">
        <f t="shared" si="19"/>
        <v>6.8296066929936625</v>
      </c>
      <c r="BG135" s="100">
        <f t="shared" si="19"/>
        <v>6.9293885825087473</v>
      </c>
      <c r="BH135" s="100">
        <f t="shared" si="19"/>
        <v>7.007424127790852</v>
      </c>
      <c r="BI135" s="100">
        <f t="shared" si="17"/>
        <v>7.1002647621635813</v>
      </c>
      <c r="BJ135" s="100">
        <f t="shared" si="17"/>
        <v>7.1481098670267009</v>
      </c>
      <c r="BK135" s="100">
        <f t="shared" si="17"/>
        <v>7.2006517328864739</v>
      </c>
      <c r="BL135" s="100">
        <f t="shared" si="17"/>
        <v>7.2765902887282516</v>
      </c>
      <c r="BM135" s="100">
        <f t="shared" si="17"/>
        <v>7.3500902622649269</v>
      </c>
      <c r="BN135" s="100">
        <f t="shared" si="17"/>
        <v>7.389670186453511</v>
      </c>
      <c r="BO135" s="100">
        <f t="shared" si="12"/>
        <v>7.4493461613944012</v>
      </c>
      <c r="BP135" s="100">
        <f t="shared" si="12"/>
        <v>7.4994260576055556</v>
      </c>
      <c r="BQ135" s="100">
        <f t="shared" si="12"/>
        <v>7.5450265758498052</v>
      </c>
    </row>
    <row r="136" spans="1:69" x14ac:dyDescent="0.25">
      <c r="A136" s="1" t="s">
        <v>777</v>
      </c>
      <c r="N136" s="99"/>
      <c r="O136" s="99"/>
      <c r="P136" s="99"/>
      <c r="Q136" s="99"/>
      <c r="R136" s="99"/>
      <c r="S136" s="99"/>
      <c r="T136" s="99">
        <v>2893.942</v>
      </c>
      <c r="U136" s="99">
        <v>2906.4470000000001</v>
      </c>
      <c r="V136" s="99">
        <v>3113.6590000000001</v>
      </c>
      <c r="W136" s="99">
        <v>3402.973</v>
      </c>
      <c r="X136" s="99">
        <v>3635.48</v>
      </c>
      <c r="Y136" s="99">
        <v>3850.1480000000001</v>
      </c>
      <c r="Z136" s="99">
        <v>4046.4380000000001</v>
      </c>
      <c r="AA136" s="99">
        <v>4459.5029999999997</v>
      </c>
      <c r="AB136" s="99">
        <v>4655.4269999999997</v>
      </c>
      <c r="AC136" s="99">
        <v>4802.0309999999999</v>
      </c>
      <c r="AD136" s="99">
        <v>5004.0379999999996</v>
      </c>
      <c r="AE136" s="99">
        <v>4685.3</v>
      </c>
      <c r="AF136" s="99">
        <v>4640.58</v>
      </c>
      <c r="AG136" s="99">
        <v>4955.8919999999998</v>
      </c>
      <c r="AH136" s="99">
        <v>5030.1670000000004</v>
      </c>
      <c r="AI136" s="99">
        <v>4974.3779999999997</v>
      </c>
      <c r="AJ136" s="99">
        <v>5077.66</v>
      </c>
      <c r="AK136" s="99">
        <v>5174.1390000000001</v>
      </c>
      <c r="AL136" s="99">
        <v>5247.1049999999996</v>
      </c>
      <c r="AM136" s="99">
        <v>5272.6</v>
      </c>
      <c r="AN136" s="99">
        <v>5436.1769999999997</v>
      </c>
      <c r="AO136" s="99">
        <v>5615.7330000000002</v>
      </c>
      <c r="AP136" s="99">
        <v>5797.5870000000004</v>
      </c>
      <c r="AQ136" s="99">
        <v>5983.9530000000004</v>
      </c>
      <c r="AR136" s="98">
        <f t="shared" si="18"/>
        <v>134</v>
      </c>
      <c r="AS136" s="100"/>
      <c r="AT136" s="100"/>
      <c r="AU136" s="100"/>
      <c r="AV136" s="100"/>
      <c r="AW136" s="100"/>
      <c r="AX136" s="100"/>
      <c r="AY136" s="100">
        <f t="shared" ref="AY136:BI181" si="20">LN(T136)</f>
        <v>7.9703748655254962</v>
      </c>
      <c r="AZ136" s="100">
        <f t="shared" si="19"/>
        <v>7.9746866519846078</v>
      </c>
      <c r="BA136" s="100">
        <f t="shared" si="19"/>
        <v>8.0435538409385661</v>
      </c>
      <c r="BB136" s="100">
        <f t="shared" si="19"/>
        <v>8.132404740293703</v>
      </c>
      <c r="BC136" s="100">
        <f t="shared" si="19"/>
        <v>8.1984964307684187</v>
      </c>
      <c r="BD136" s="100">
        <f t="shared" si="19"/>
        <v>8.255866868101414</v>
      </c>
      <c r="BE136" s="100">
        <f t="shared" si="19"/>
        <v>8.3055922669352658</v>
      </c>
      <c r="BF136" s="100">
        <f t="shared" si="19"/>
        <v>8.4027926038271925</v>
      </c>
      <c r="BG136" s="100">
        <f t="shared" si="19"/>
        <v>8.4457889148275989</v>
      </c>
      <c r="BH136" s="100">
        <f t="shared" si="19"/>
        <v>8.4767942324038437</v>
      </c>
      <c r="BI136" s="100">
        <f t="shared" si="17"/>
        <v>8.5180004654828281</v>
      </c>
      <c r="BJ136" s="100">
        <f t="shared" si="17"/>
        <v>8.4521852267739721</v>
      </c>
      <c r="BK136" s="100">
        <f t="shared" si="17"/>
        <v>8.4425946374084511</v>
      </c>
      <c r="BL136" s="100">
        <f t="shared" si="17"/>
        <v>8.5083324507440352</v>
      </c>
      <c r="BM136" s="100">
        <f t="shared" si="17"/>
        <v>8.5232084633378786</v>
      </c>
      <c r="BN136" s="100">
        <f t="shared" si="17"/>
        <v>8.5120556166507733</v>
      </c>
      <c r="BO136" s="100">
        <f t="shared" si="12"/>
        <v>8.5326058045287159</v>
      </c>
      <c r="BP136" s="100">
        <f t="shared" si="12"/>
        <v>8.5514282274798177</v>
      </c>
      <c r="BQ136" s="100">
        <f t="shared" si="12"/>
        <v>8.565431774921592</v>
      </c>
    </row>
    <row r="137" spans="1:69" x14ac:dyDescent="0.25">
      <c r="A137" s="1" t="s">
        <v>778</v>
      </c>
      <c r="N137" s="99"/>
      <c r="O137" s="99"/>
      <c r="P137" s="99"/>
      <c r="Q137" s="99"/>
      <c r="R137" s="99"/>
      <c r="S137" s="99"/>
      <c r="T137" s="99"/>
      <c r="U137" s="99"/>
      <c r="V137" s="99"/>
      <c r="W137" s="99"/>
      <c r="X137" s="99"/>
      <c r="Y137" s="99"/>
      <c r="Z137" s="99">
        <v>70286.101999999999</v>
      </c>
      <c r="AA137" s="99">
        <v>73097.072</v>
      </c>
      <c r="AB137" s="99">
        <v>77304.214000000007</v>
      </c>
      <c r="AC137" s="99">
        <v>84307.281000000003</v>
      </c>
      <c r="AD137" s="99">
        <v>86887.82</v>
      </c>
      <c r="AE137" s="99">
        <v>75983.069000000003</v>
      </c>
      <c r="AF137" s="99">
        <v>72949.069000000003</v>
      </c>
      <c r="AG137" s="99">
        <v>67000.759999999995</v>
      </c>
      <c r="AH137" s="99">
        <v>62703.767999999996</v>
      </c>
      <c r="AI137" s="99">
        <v>61403.165000000001</v>
      </c>
      <c r="AJ137" s="99">
        <v>61838.606</v>
      </c>
      <c r="AK137" s="99">
        <v>63103.947999999997</v>
      </c>
      <c r="AL137" s="99">
        <v>64464.476999999999</v>
      </c>
      <c r="AM137" s="99">
        <v>66180.687000000005</v>
      </c>
      <c r="AN137" s="99">
        <v>68450.017999999996</v>
      </c>
      <c r="AO137" s="99">
        <v>70837.523000000001</v>
      </c>
      <c r="AP137" s="99">
        <v>73297.881999999998</v>
      </c>
      <c r="AQ137" s="99">
        <v>75826.284</v>
      </c>
      <c r="AR137" s="98">
        <f t="shared" si="18"/>
        <v>135</v>
      </c>
      <c r="AS137" s="100"/>
      <c r="AT137" s="100"/>
      <c r="AU137" s="100"/>
      <c r="AV137" s="100"/>
      <c r="AW137" s="100"/>
      <c r="AX137" s="100"/>
      <c r="AY137" s="100"/>
      <c r="AZ137" s="100"/>
      <c r="BA137" s="100"/>
      <c r="BB137" s="100"/>
      <c r="BC137" s="100"/>
      <c r="BD137" s="100"/>
      <c r="BE137" s="100">
        <f t="shared" si="19"/>
        <v>11.160329362664079</v>
      </c>
      <c r="BF137" s="100">
        <f t="shared" si="19"/>
        <v>11.199543590216097</v>
      </c>
      <c r="BG137" s="100">
        <f t="shared" si="19"/>
        <v>11.255503747966733</v>
      </c>
      <c r="BH137" s="100">
        <f t="shared" si="19"/>
        <v>11.342223510367026</v>
      </c>
      <c r="BI137" s="100">
        <f t="shared" si="17"/>
        <v>11.37237314032528</v>
      </c>
      <c r="BJ137" s="100">
        <f t="shared" si="17"/>
        <v>11.23826581813435</v>
      </c>
      <c r="BK137" s="100">
        <f t="shared" si="17"/>
        <v>11.197516791703627</v>
      </c>
      <c r="BL137" s="100">
        <f t="shared" si="17"/>
        <v>11.112459241592351</v>
      </c>
      <c r="BM137" s="100">
        <f t="shared" si="17"/>
        <v>11.046176820509118</v>
      </c>
      <c r="BN137" s="100">
        <f t="shared" si="17"/>
        <v>11.025216660037991</v>
      </c>
      <c r="BO137" s="100">
        <f t="shared" si="17"/>
        <v>11.032283140963244</v>
      </c>
      <c r="BP137" s="100">
        <f t="shared" si="17"/>
        <v>11.052538613925456</v>
      </c>
      <c r="BQ137" s="100">
        <f t="shared" si="17"/>
        <v>11.073869606882532</v>
      </c>
    </row>
    <row r="138" spans="1:69" x14ac:dyDescent="0.25">
      <c r="A138" s="1" t="s">
        <v>779</v>
      </c>
      <c r="B138" s="1">
        <v>1509.731</v>
      </c>
      <c r="C138" s="1">
        <v>1451.0989999999999</v>
      </c>
      <c r="D138" s="1">
        <v>1554.5550000000001</v>
      </c>
      <c r="E138" s="1">
        <v>1517.3489999999999</v>
      </c>
      <c r="F138" s="1">
        <v>1440.067</v>
      </c>
      <c r="G138" s="1">
        <v>1582.127</v>
      </c>
      <c r="H138" s="1">
        <v>1479.9349999999999</v>
      </c>
      <c r="I138" s="1">
        <v>1432.778</v>
      </c>
      <c r="J138" s="1">
        <v>1470.789</v>
      </c>
      <c r="K138" s="1">
        <v>1530.7829999999999</v>
      </c>
      <c r="L138" s="1">
        <v>1510.011</v>
      </c>
      <c r="M138" s="1">
        <v>1534.963</v>
      </c>
      <c r="N138" s="99">
        <v>1535.5170000000001</v>
      </c>
      <c r="O138" s="99">
        <v>1570.8440000000001</v>
      </c>
      <c r="P138" s="99">
        <v>1609.0840000000001</v>
      </c>
      <c r="Q138" s="99">
        <v>1644.509</v>
      </c>
      <c r="R138" s="99">
        <v>1668.317</v>
      </c>
      <c r="S138" s="99">
        <v>1682.4970000000001</v>
      </c>
      <c r="T138" s="99">
        <v>1711.76</v>
      </c>
      <c r="U138" s="99">
        <v>1749.586</v>
      </c>
      <c r="V138" s="99">
        <v>1765.7739999999999</v>
      </c>
      <c r="W138" s="99">
        <v>1830.4449999999999</v>
      </c>
      <c r="X138" s="99">
        <v>1866.643</v>
      </c>
      <c r="Y138" s="99">
        <v>1988.096</v>
      </c>
      <c r="Z138" s="99">
        <v>2073.2649999999999</v>
      </c>
      <c r="AA138" s="99">
        <v>2235.8890000000001</v>
      </c>
      <c r="AB138" s="99">
        <v>2448.1509999999998</v>
      </c>
      <c r="AC138" s="99">
        <v>2457.0439999999999</v>
      </c>
      <c r="AD138" s="99">
        <v>2628.902</v>
      </c>
      <c r="AE138" s="99">
        <v>2675.837</v>
      </c>
      <c r="AF138" s="99">
        <v>2750.3180000000002</v>
      </c>
      <c r="AG138" s="99">
        <v>2861.38</v>
      </c>
      <c r="AH138" s="99">
        <v>2965.4319999999998</v>
      </c>
      <c r="AI138" s="99">
        <v>3054.8249999999998</v>
      </c>
      <c r="AJ138" s="99">
        <v>3164.5680000000002</v>
      </c>
      <c r="AK138" s="99">
        <v>3243.8240000000001</v>
      </c>
      <c r="AL138" s="99">
        <v>3358.268</v>
      </c>
      <c r="AM138" s="99">
        <v>3509.3470000000002</v>
      </c>
      <c r="AN138" s="99">
        <v>3693.0810000000001</v>
      </c>
      <c r="AO138" s="99">
        <v>3892.5390000000002</v>
      </c>
      <c r="AP138" s="99">
        <v>4121.5209999999997</v>
      </c>
      <c r="AQ138" s="99">
        <v>4364.8670000000002</v>
      </c>
      <c r="AR138" s="98">
        <f t="shared" si="18"/>
        <v>136</v>
      </c>
      <c r="AS138" s="100">
        <f t="shared" si="16"/>
        <v>7.3366224111318665</v>
      </c>
      <c r="AT138" s="100">
        <f t="shared" si="16"/>
        <v>7.3593683335160298</v>
      </c>
      <c r="AU138" s="100">
        <f t="shared" si="16"/>
        <v>7.3834203519690211</v>
      </c>
      <c r="AV138" s="100">
        <f t="shared" si="16"/>
        <v>7.4051971384022179</v>
      </c>
      <c r="AW138" s="100">
        <f t="shared" si="16"/>
        <v>7.4195706128234971</v>
      </c>
      <c r="AX138" s="100">
        <f t="shared" si="16"/>
        <v>7.428034278456372</v>
      </c>
      <c r="AY138" s="100">
        <f t="shared" si="20"/>
        <v>7.4452773599586957</v>
      </c>
      <c r="AZ138" s="100">
        <f t="shared" si="19"/>
        <v>7.4671344675015536</v>
      </c>
      <c r="BA138" s="100">
        <f t="shared" si="19"/>
        <v>7.476344400154753</v>
      </c>
      <c r="BB138" s="100">
        <f t="shared" si="19"/>
        <v>7.5123143856734877</v>
      </c>
      <c r="BC138" s="100">
        <f t="shared" si="19"/>
        <v>7.5318969094033283</v>
      </c>
      <c r="BD138" s="100">
        <f t="shared" si="19"/>
        <v>7.5949326757890381</v>
      </c>
      <c r="BE138" s="100">
        <f t="shared" si="19"/>
        <v>7.6368799383226253</v>
      </c>
      <c r="BF138" s="100">
        <f t="shared" si="19"/>
        <v>7.7123941908245275</v>
      </c>
      <c r="BG138" s="100">
        <f t="shared" si="19"/>
        <v>7.803088324736434</v>
      </c>
      <c r="BH138" s="100">
        <f t="shared" si="19"/>
        <v>7.8067142803787402</v>
      </c>
      <c r="BI138" s="100">
        <f t="shared" si="17"/>
        <v>7.8743215475040937</v>
      </c>
      <c r="BJ138" s="100">
        <f t="shared" si="17"/>
        <v>7.8920175075842502</v>
      </c>
      <c r="BK138" s="100">
        <f t="shared" si="17"/>
        <v>7.9194718203388845</v>
      </c>
      <c r="BL138" s="100">
        <f t="shared" si="17"/>
        <v>7.9590593049222891</v>
      </c>
      <c r="BM138" s="100">
        <f t="shared" si="17"/>
        <v>7.994778000650002</v>
      </c>
      <c r="BN138" s="100">
        <f t="shared" si="17"/>
        <v>8.0244775868225648</v>
      </c>
      <c r="BO138" s="100">
        <f t="shared" si="17"/>
        <v>8.059771832371279</v>
      </c>
      <c r="BP138" s="100">
        <f t="shared" si="17"/>
        <v>8.084508159756103</v>
      </c>
      <c r="BQ138" s="100">
        <f t="shared" si="17"/>
        <v>8.1191806438632472</v>
      </c>
    </row>
    <row r="139" spans="1:69" x14ac:dyDescent="0.25">
      <c r="A139" s="1" t="s">
        <v>780</v>
      </c>
      <c r="B139" s="1">
        <v>38680.366000000002</v>
      </c>
      <c r="C139" s="1">
        <v>41058.959000000003</v>
      </c>
      <c r="D139" s="1">
        <v>32919.425000000003</v>
      </c>
      <c r="E139" s="1">
        <v>27357.186000000002</v>
      </c>
      <c r="F139" s="1">
        <v>25720.383999999998</v>
      </c>
      <c r="G139" s="1">
        <v>22802.488000000001</v>
      </c>
      <c r="H139" s="1">
        <v>25922.45</v>
      </c>
      <c r="I139" s="1">
        <v>23637.901000000002</v>
      </c>
      <c r="J139" s="1">
        <v>26353.715</v>
      </c>
      <c r="K139" s="1">
        <v>25942.481</v>
      </c>
      <c r="L139" s="1">
        <v>29512.386999999999</v>
      </c>
      <c r="M139" s="1">
        <v>33399.796999999999</v>
      </c>
      <c r="N139" s="99">
        <v>33425.296000000002</v>
      </c>
      <c r="O139" s="99">
        <v>33111.904999999999</v>
      </c>
      <c r="P139" s="99">
        <v>33190.817000000003</v>
      </c>
      <c r="Q139" s="99">
        <v>33141.309000000001</v>
      </c>
      <c r="R139" s="99">
        <v>33806.298999999999</v>
      </c>
      <c r="S139" s="99">
        <v>33931.682999999997</v>
      </c>
      <c r="T139" s="99">
        <v>34446.671000000002</v>
      </c>
      <c r="U139" s="99">
        <v>32851.226000000002</v>
      </c>
      <c r="V139" s="99">
        <v>34638.427000000003</v>
      </c>
      <c r="W139" s="99">
        <v>34160.32</v>
      </c>
      <c r="X139" s="99">
        <v>32899.288</v>
      </c>
      <c r="Y139" s="99">
        <v>36431.122000000003</v>
      </c>
      <c r="Z139" s="99">
        <v>39437.921999999999</v>
      </c>
      <c r="AA139" s="99">
        <v>41565.188999999998</v>
      </c>
      <c r="AB139" s="99">
        <v>42590.557000000001</v>
      </c>
      <c r="AC139" s="99">
        <v>43068.491000000002</v>
      </c>
      <c r="AD139" s="99">
        <v>45127.603000000003</v>
      </c>
      <c r="AE139" s="99">
        <v>43074.321000000004</v>
      </c>
      <c r="AF139" s="99">
        <v>44181.107000000004</v>
      </c>
      <c r="AG139" s="99">
        <v>48163.470999999998</v>
      </c>
      <c r="AH139" s="99">
        <v>50240.788999999997</v>
      </c>
      <c r="AI139" s="99">
        <v>51027.663</v>
      </c>
      <c r="AJ139" s="99">
        <v>52397.387000000002</v>
      </c>
      <c r="AK139" s="99">
        <v>53624.400999999998</v>
      </c>
      <c r="AL139" s="99">
        <v>53728.171999999999</v>
      </c>
      <c r="AM139" s="99">
        <v>54424.993999999999</v>
      </c>
      <c r="AN139" s="99">
        <v>55693.921000000002</v>
      </c>
      <c r="AO139" s="99">
        <v>57080.493000000002</v>
      </c>
      <c r="AP139" s="99">
        <v>58331.421999999999</v>
      </c>
      <c r="AQ139" s="99">
        <v>59574.54</v>
      </c>
      <c r="AR139" s="98">
        <f t="shared" si="18"/>
        <v>137</v>
      </c>
      <c r="AS139" s="100">
        <f t="shared" si="16"/>
        <v>10.417068257577904</v>
      </c>
      <c r="AT139" s="100">
        <f t="shared" si="16"/>
        <v>10.407648164373958</v>
      </c>
      <c r="AU139" s="100">
        <f t="shared" si="16"/>
        <v>10.410028520259202</v>
      </c>
      <c r="AV139" s="100">
        <f t="shared" si="16"/>
        <v>10.408535789295234</v>
      </c>
      <c r="AW139" s="100">
        <f t="shared" si="16"/>
        <v>10.428402425054811</v>
      </c>
      <c r="AX139" s="100">
        <f t="shared" si="16"/>
        <v>10.432104458670148</v>
      </c>
      <c r="AY139" s="100">
        <f t="shared" si="20"/>
        <v>10.447167638971393</v>
      </c>
      <c r="AZ139" s="100">
        <f t="shared" si="19"/>
        <v>10.399744344373113</v>
      </c>
      <c r="BA139" s="100">
        <f t="shared" si="19"/>
        <v>10.452718951714594</v>
      </c>
      <c r="BB139" s="100">
        <f t="shared" si="19"/>
        <v>10.438820015540129</v>
      </c>
      <c r="BC139" s="100">
        <f t="shared" si="19"/>
        <v>10.4012062951819</v>
      </c>
      <c r="BD139" s="100">
        <f t="shared" si="19"/>
        <v>10.50317868832054</v>
      </c>
      <c r="BE139" s="100">
        <f t="shared" si="19"/>
        <v>10.582483119701756</v>
      </c>
      <c r="BF139" s="100">
        <f t="shared" si="19"/>
        <v>10.635018293049763</v>
      </c>
      <c r="BG139" s="100">
        <f t="shared" si="19"/>
        <v>10.659387841019109</v>
      </c>
      <c r="BH139" s="100">
        <f t="shared" si="19"/>
        <v>10.670546941446455</v>
      </c>
      <c r="BI139" s="100">
        <f t="shared" si="17"/>
        <v>10.717249378182037</v>
      </c>
      <c r="BJ139" s="100">
        <f t="shared" si="17"/>
        <v>10.670682298068176</v>
      </c>
      <c r="BK139" s="100">
        <f t="shared" si="17"/>
        <v>10.696052533246888</v>
      </c>
      <c r="BL139" s="100">
        <f t="shared" si="17"/>
        <v>10.782356149644759</v>
      </c>
      <c r="BM139" s="100">
        <f t="shared" si="17"/>
        <v>10.824582505636599</v>
      </c>
      <c r="BN139" s="100">
        <f t="shared" si="17"/>
        <v>10.84012317641908</v>
      </c>
      <c r="BO139" s="100">
        <f t="shared" si="17"/>
        <v>10.866612002653548</v>
      </c>
      <c r="BP139" s="100">
        <f t="shared" si="17"/>
        <v>10.889759486004762</v>
      </c>
      <c r="BQ139" s="100">
        <f t="shared" si="17"/>
        <v>10.891692761182448</v>
      </c>
    </row>
    <row r="140" spans="1:69" x14ac:dyDescent="0.25">
      <c r="A140" s="1" t="s">
        <v>781</v>
      </c>
      <c r="B140" s="1">
        <v>819.62599999999998</v>
      </c>
      <c r="C140" s="1">
        <v>916.56700000000001</v>
      </c>
      <c r="D140" s="1">
        <v>1020.966</v>
      </c>
      <c r="E140" s="1">
        <v>976.39200000000005</v>
      </c>
      <c r="F140" s="1">
        <v>1018.701</v>
      </c>
      <c r="G140" s="1">
        <v>1054.0930000000001</v>
      </c>
      <c r="H140" s="1">
        <v>1075.972</v>
      </c>
      <c r="I140" s="1">
        <v>1135.652</v>
      </c>
      <c r="J140" s="1">
        <v>1133.5830000000001</v>
      </c>
      <c r="K140" s="1">
        <v>1188.626</v>
      </c>
      <c r="L140" s="1">
        <v>1189.377</v>
      </c>
      <c r="M140" s="1">
        <v>1225.585</v>
      </c>
      <c r="N140" s="99">
        <v>1235.0650000000001</v>
      </c>
      <c r="O140" s="99">
        <v>1242.999</v>
      </c>
      <c r="P140" s="99">
        <v>1233.1179999999999</v>
      </c>
      <c r="Q140" s="99">
        <v>1290.4570000000001</v>
      </c>
      <c r="R140" s="99">
        <v>1306.1489999999999</v>
      </c>
      <c r="S140" s="99">
        <v>1336.5650000000001</v>
      </c>
      <c r="T140" s="99">
        <v>1396.664</v>
      </c>
      <c r="U140" s="99">
        <v>1471.86</v>
      </c>
      <c r="V140" s="99">
        <v>1515.2080000000001</v>
      </c>
      <c r="W140" s="99">
        <v>1579.499</v>
      </c>
      <c r="X140" s="99">
        <v>1572.1559999999999</v>
      </c>
      <c r="Y140" s="99">
        <v>1665.2349999999999</v>
      </c>
      <c r="Z140" s="99">
        <v>1762.913</v>
      </c>
      <c r="AA140" s="99">
        <v>1870.0609999999999</v>
      </c>
      <c r="AB140" s="99">
        <v>1921.9190000000001</v>
      </c>
      <c r="AC140" s="99">
        <v>2014.4880000000001</v>
      </c>
      <c r="AD140" s="99">
        <v>2071.5549999999998</v>
      </c>
      <c r="AE140" s="99">
        <v>2078.7530000000002</v>
      </c>
      <c r="AF140" s="99">
        <v>2132.2820000000002</v>
      </c>
      <c r="AG140" s="99">
        <v>2153.4189999999999</v>
      </c>
      <c r="AH140" s="99">
        <v>2226.335</v>
      </c>
      <c r="AI140" s="99">
        <v>2277.1689999999999</v>
      </c>
      <c r="AJ140" s="99">
        <v>2346.0749999999998</v>
      </c>
      <c r="AK140" s="99">
        <v>2451.2950000000001</v>
      </c>
      <c r="AL140" s="99">
        <v>2564.3829999999998</v>
      </c>
      <c r="AM140" s="99">
        <v>2698.567</v>
      </c>
      <c r="AN140" s="99">
        <v>2861.011</v>
      </c>
      <c r="AO140" s="99">
        <v>3040.6550000000002</v>
      </c>
      <c r="AP140" s="99">
        <v>3228.8090000000002</v>
      </c>
      <c r="AQ140" s="99">
        <v>3423.8359999999998</v>
      </c>
      <c r="AR140" s="98">
        <f t="shared" si="18"/>
        <v>138</v>
      </c>
      <c r="AS140" s="100">
        <f t="shared" si="16"/>
        <v>7.118878879256032</v>
      </c>
      <c r="AT140" s="100">
        <f t="shared" si="16"/>
        <v>7.1252822870051586</v>
      </c>
      <c r="AU140" s="100">
        <f t="shared" si="16"/>
        <v>7.1173012001262013</v>
      </c>
      <c r="AV140" s="100">
        <f t="shared" si="16"/>
        <v>7.1627516981850885</v>
      </c>
      <c r="AW140" s="100">
        <f t="shared" si="16"/>
        <v>7.1748383921495691</v>
      </c>
      <c r="AX140" s="100">
        <f t="shared" si="16"/>
        <v>7.1978581688894341</v>
      </c>
      <c r="AY140" s="100">
        <f t="shared" si="20"/>
        <v>7.2418418149383754</v>
      </c>
      <c r="AZ140" s="100">
        <f t="shared" si="19"/>
        <v>7.2942821860700509</v>
      </c>
      <c r="BA140" s="100">
        <f t="shared" si="19"/>
        <v>7.323308002248921</v>
      </c>
      <c r="BB140" s="100">
        <f t="shared" si="19"/>
        <v>7.3648629871301949</v>
      </c>
      <c r="BC140" s="100">
        <f t="shared" si="19"/>
        <v>7.3602032047067434</v>
      </c>
      <c r="BD140" s="100">
        <f t="shared" si="19"/>
        <v>7.4177215335962119</v>
      </c>
      <c r="BE140" s="100">
        <f t="shared" si="19"/>
        <v>7.4747228334774531</v>
      </c>
      <c r="BF140" s="100">
        <f t="shared" si="19"/>
        <v>7.5337263296374566</v>
      </c>
      <c r="BG140" s="100">
        <f t="shared" si="19"/>
        <v>7.5610794450417549</v>
      </c>
      <c r="BH140" s="100">
        <f t="shared" si="19"/>
        <v>7.608120347800555</v>
      </c>
      <c r="BI140" s="100">
        <f t="shared" si="17"/>
        <v>7.6360548119735832</v>
      </c>
      <c r="BJ140" s="100">
        <f t="shared" si="17"/>
        <v>7.6395234736810815</v>
      </c>
      <c r="BK140" s="100">
        <f t="shared" si="17"/>
        <v>7.6649480467076634</v>
      </c>
      <c r="BL140" s="100">
        <f t="shared" si="17"/>
        <v>7.6748120905989374</v>
      </c>
      <c r="BM140" s="100">
        <f t="shared" si="17"/>
        <v>7.7081120146723086</v>
      </c>
      <c r="BN140" s="100">
        <f t="shared" si="17"/>
        <v>7.7306882837750619</v>
      </c>
      <c r="BO140" s="100">
        <f t="shared" si="17"/>
        <v>7.7604989980118759</v>
      </c>
      <c r="BP140" s="100">
        <f t="shared" si="17"/>
        <v>7.8043717353226727</v>
      </c>
      <c r="BQ140" s="100">
        <f t="shared" si="17"/>
        <v>7.8494731828601196</v>
      </c>
    </row>
    <row r="141" spans="1:69" x14ac:dyDescent="0.25">
      <c r="A141" s="1" t="s">
        <v>782</v>
      </c>
      <c r="N141" s="99"/>
      <c r="O141" s="99"/>
      <c r="P141" s="99"/>
      <c r="Q141" s="99"/>
      <c r="R141" s="99"/>
      <c r="S141" s="99"/>
      <c r="T141" s="99"/>
      <c r="U141" s="99"/>
      <c r="V141" s="99">
        <v>6165.3609999999999</v>
      </c>
      <c r="W141" s="99">
        <v>6632.1</v>
      </c>
      <c r="X141" s="99">
        <v>7216.3580000000002</v>
      </c>
      <c r="Y141" s="99">
        <v>7705.2070000000003</v>
      </c>
      <c r="Z141" s="99">
        <v>8653.482</v>
      </c>
      <c r="AA141" s="99">
        <v>9455.1180000000004</v>
      </c>
      <c r="AB141" s="99">
        <v>10263.888000000001</v>
      </c>
      <c r="AC141" s="99">
        <v>11202.834000000001</v>
      </c>
      <c r="AD141" s="99">
        <v>12086.953</v>
      </c>
      <c r="AE141" s="99">
        <v>11846.665999999999</v>
      </c>
      <c r="AF141" s="99">
        <v>12110.079</v>
      </c>
      <c r="AG141" s="99">
        <v>12628.403</v>
      </c>
      <c r="AH141" s="99">
        <v>12792.367</v>
      </c>
      <c r="AI141" s="99">
        <v>13400.272000000001</v>
      </c>
      <c r="AJ141" s="99">
        <v>13436.159</v>
      </c>
      <c r="AK141" s="99">
        <v>13671.425999999999</v>
      </c>
      <c r="AL141" s="99">
        <v>14047.026</v>
      </c>
      <c r="AM141" s="99">
        <v>14561.334999999999</v>
      </c>
      <c r="AN141" s="99">
        <v>15377.913</v>
      </c>
      <c r="AO141" s="99">
        <v>16257.398999999999</v>
      </c>
      <c r="AP141" s="99">
        <v>17259.399000000001</v>
      </c>
      <c r="AQ141" s="99">
        <v>18318.941999999999</v>
      </c>
      <c r="AR141" s="98">
        <f t="shared" si="18"/>
        <v>139</v>
      </c>
      <c r="AS141" s="100"/>
      <c r="AT141" s="100"/>
      <c r="AU141" s="100"/>
      <c r="AV141" s="100"/>
      <c r="AW141" s="100"/>
      <c r="AX141" s="100"/>
      <c r="AY141" s="100"/>
      <c r="AZ141" s="100"/>
      <c r="BA141" s="100">
        <f t="shared" si="19"/>
        <v>8.726701970250673</v>
      </c>
      <c r="BB141" s="100">
        <f t="shared" si="19"/>
        <v>8.7996767751091731</v>
      </c>
      <c r="BC141" s="100">
        <f t="shared" si="19"/>
        <v>8.8841056724852194</v>
      </c>
      <c r="BD141" s="100">
        <f t="shared" si="19"/>
        <v>8.949651613064983</v>
      </c>
      <c r="BE141" s="100">
        <f t="shared" si="19"/>
        <v>9.0657170622796865</v>
      </c>
      <c r="BF141" s="100">
        <f t="shared" si="19"/>
        <v>9.1543114611839034</v>
      </c>
      <c r="BG141" s="100">
        <f t="shared" si="19"/>
        <v>9.2363869943107613</v>
      </c>
      <c r="BH141" s="100">
        <f t="shared" si="19"/>
        <v>9.3239220609893341</v>
      </c>
      <c r="BI141" s="100">
        <f t="shared" si="17"/>
        <v>9.3998818853766757</v>
      </c>
      <c r="BJ141" s="100">
        <f t="shared" si="17"/>
        <v>9.3798017567659109</v>
      </c>
      <c r="BK141" s="100">
        <f t="shared" si="17"/>
        <v>9.4017933600601289</v>
      </c>
      <c r="BL141" s="100">
        <f t="shared" si="17"/>
        <v>9.4437037623774085</v>
      </c>
      <c r="BM141" s="100">
        <f t="shared" si="17"/>
        <v>9.4566039439083749</v>
      </c>
      <c r="BN141" s="100">
        <f t="shared" si="17"/>
        <v>9.5030302842404542</v>
      </c>
      <c r="BO141" s="100">
        <f t="shared" si="17"/>
        <v>9.5057047845412939</v>
      </c>
      <c r="BP141" s="100">
        <f t="shared" si="17"/>
        <v>9.5230632402979403</v>
      </c>
      <c r="BQ141" s="100">
        <f t="shared" si="17"/>
        <v>9.550165979758221</v>
      </c>
    </row>
    <row r="142" spans="1:69" x14ac:dyDescent="0.25">
      <c r="A142" s="1" t="s">
        <v>783</v>
      </c>
      <c r="B142" s="1">
        <v>4497.7389999999996</v>
      </c>
      <c r="C142" s="1">
        <v>4653.1940000000004</v>
      </c>
      <c r="D142" s="1">
        <v>4839.5519999999997</v>
      </c>
      <c r="E142" s="1">
        <v>4999.5910000000003</v>
      </c>
      <c r="F142" s="1">
        <v>5368.0519999999997</v>
      </c>
      <c r="G142" s="1">
        <v>6060.7359999999999</v>
      </c>
      <c r="H142" s="1">
        <v>6191.3209999999999</v>
      </c>
      <c r="I142" s="1">
        <v>6382.0829999999996</v>
      </c>
      <c r="J142" s="1">
        <v>6931.4229999999998</v>
      </c>
      <c r="K142" s="1">
        <v>7894.3180000000002</v>
      </c>
      <c r="L142" s="1">
        <v>8753.5470000000005</v>
      </c>
      <c r="M142" s="1">
        <v>9171.6049999999996</v>
      </c>
      <c r="N142" s="99">
        <v>10007.544</v>
      </c>
      <c r="O142" s="99">
        <v>10767.175999999999</v>
      </c>
      <c r="P142" s="99">
        <v>10446.196</v>
      </c>
      <c r="Q142" s="99">
        <v>10559.392</v>
      </c>
      <c r="R142" s="99">
        <v>11654.84</v>
      </c>
      <c r="S142" s="99">
        <v>13144.718000000001</v>
      </c>
      <c r="T142" s="99">
        <v>13351.522000000001</v>
      </c>
      <c r="U142" s="99">
        <v>13541.02</v>
      </c>
      <c r="V142" s="99">
        <v>14309.837</v>
      </c>
      <c r="W142" s="99">
        <v>14291.050999999999</v>
      </c>
      <c r="X142" s="99">
        <v>14416.397999999999</v>
      </c>
      <c r="Y142" s="99">
        <v>13828.525</v>
      </c>
      <c r="Z142" s="99">
        <v>13854.996999999999</v>
      </c>
      <c r="AA142" s="99">
        <v>15517.712</v>
      </c>
      <c r="AB142" s="99">
        <v>17137.432000000001</v>
      </c>
      <c r="AC142" s="99">
        <v>19327.358</v>
      </c>
      <c r="AD142" s="99">
        <v>18858.196</v>
      </c>
      <c r="AE142" s="99">
        <v>18717.411</v>
      </c>
      <c r="AF142" s="99">
        <v>19519.786</v>
      </c>
      <c r="AG142" s="99">
        <v>21553.491999999998</v>
      </c>
      <c r="AH142" s="99">
        <v>22535.469000000001</v>
      </c>
      <c r="AI142" s="99">
        <v>23617.735000000001</v>
      </c>
      <c r="AJ142" s="99">
        <v>25101.831999999999</v>
      </c>
      <c r="AK142" s="99">
        <v>26276.653999999999</v>
      </c>
      <c r="AL142" s="99">
        <v>27230.383000000002</v>
      </c>
      <c r="AM142" s="99">
        <v>28375.868999999999</v>
      </c>
      <c r="AN142" s="99">
        <v>29615.915000000001</v>
      </c>
      <c r="AO142" s="99">
        <v>30959.883999999998</v>
      </c>
      <c r="AP142" s="99">
        <v>32386.976999999999</v>
      </c>
      <c r="AQ142" s="99">
        <v>33866.381000000001</v>
      </c>
      <c r="AR142" s="98">
        <f t="shared" si="18"/>
        <v>140</v>
      </c>
      <c r="AS142" s="100">
        <f t="shared" si="16"/>
        <v>9.2110944875595369</v>
      </c>
      <c r="AT142" s="100">
        <f t="shared" si="16"/>
        <v>9.2842575259252698</v>
      </c>
      <c r="AU142" s="100">
        <f t="shared" si="16"/>
        <v>9.2539931719831507</v>
      </c>
      <c r="AV142" s="100">
        <f t="shared" si="16"/>
        <v>9.2647709798451299</v>
      </c>
      <c r="AW142" s="100">
        <f t="shared" si="16"/>
        <v>9.3634768233618999</v>
      </c>
      <c r="AX142" s="100">
        <f t="shared" si="16"/>
        <v>9.4837752839098979</v>
      </c>
      <c r="AY142" s="100">
        <f t="shared" si="20"/>
        <v>9.4993856648206716</v>
      </c>
      <c r="AZ142" s="100">
        <f t="shared" si="19"/>
        <v>9.5134788759775244</v>
      </c>
      <c r="BA142" s="100">
        <f t="shared" si="19"/>
        <v>9.5687024818497033</v>
      </c>
      <c r="BB142" s="100">
        <f t="shared" si="19"/>
        <v>9.5673888161550149</v>
      </c>
      <c r="BC142" s="100">
        <f t="shared" si="19"/>
        <v>9.5761215876801167</v>
      </c>
      <c r="BD142" s="100">
        <f t="shared" si="19"/>
        <v>9.534488766765703</v>
      </c>
      <c r="BE142" s="100">
        <f t="shared" si="19"/>
        <v>9.5364012407687255</v>
      </c>
      <c r="BF142" s="100">
        <f t="shared" si="19"/>
        <v>9.6497373601890057</v>
      </c>
      <c r="BG142" s="100">
        <f t="shared" si="19"/>
        <v>9.7490203559560609</v>
      </c>
      <c r="BH142" s="100">
        <f t="shared" si="19"/>
        <v>9.8692768841232734</v>
      </c>
      <c r="BI142" s="100">
        <f t="shared" si="17"/>
        <v>9.844702899438575</v>
      </c>
      <c r="BJ142" s="100">
        <f t="shared" si="17"/>
        <v>9.8372094391850275</v>
      </c>
      <c r="BK142" s="100">
        <f t="shared" si="17"/>
        <v>9.8791838967922345</v>
      </c>
      <c r="BL142" s="100">
        <f t="shared" si="17"/>
        <v>9.9782931241678856</v>
      </c>
      <c r="BM142" s="100">
        <f t="shared" si="17"/>
        <v>10.022845746978295</v>
      </c>
      <c r="BN142" s="100">
        <f t="shared" si="17"/>
        <v>10.069753191842542</v>
      </c>
      <c r="BO142" s="100">
        <f t="shared" si="17"/>
        <v>10.130696110504186</v>
      </c>
      <c r="BP142" s="100">
        <f t="shared" si="17"/>
        <v>10.176436143335748</v>
      </c>
      <c r="BQ142" s="100">
        <f t="shared" si="17"/>
        <v>10.212088650937968</v>
      </c>
    </row>
    <row r="143" spans="1:69" x14ac:dyDescent="0.25">
      <c r="A143" s="1" t="s">
        <v>784</v>
      </c>
      <c r="B143" s="1">
        <v>369.69400000000002</v>
      </c>
      <c r="C143" s="1">
        <v>401.94200000000001</v>
      </c>
      <c r="D143" s="1">
        <v>425.55900000000003</v>
      </c>
      <c r="E143" s="1">
        <v>425.40699999999998</v>
      </c>
      <c r="F143" s="1">
        <v>445.44</v>
      </c>
      <c r="G143" s="1">
        <v>420.32600000000002</v>
      </c>
      <c r="H143" s="1">
        <v>419.983</v>
      </c>
      <c r="I143" s="1">
        <v>431.53</v>
      </c>
      <c r="J143" s="1">
        <v>446.28199999999998</v>
      </c>
      <c r="K143" s="1">
        <v>475.39400000000001</v>
      </c>
      <c r="L143" s="1">
        <v>494.76499999999999</v>
      </c>
      <c r="M143" s="1">
        <v>505.18200000000002</v>
      </c>
      <c r="N143" s="99">
        <v>436.93299999999999</v>
      </c>
      <c r="O143" s="99">
        <v>472.69400000000002</v>
      </c>
      <c r="P143" s="99">
        <v>491.94799999999998</v>
      </c>
      <c r="Q143" s="99">
        <v>488.05200000000002</v>
      </c>
      <c r="R143" s="99">
        <v>481.80900000000003</v>
      </c>
      <c r="S143" s="99">
        <v>419.94799999999998</v>
      </c>
      <c r="T143" s="99">
        <v>435.52300000000002</v>
      </c>
      <c r="U143" s="99">
        <v>406.57400000000001</v>
      </c>
      <c r="V143" s="99">
        <v>545.41099999999994</v>
      </c>
      <c r="W143" s="99">
        <v>736.17</v>
      </c>
      <c r="X143" s="99">
        <v>903.423</v>
      </c>
      <c r="Y143" s="99">
        <v>960.29200000000003</v>
      </c>
      <c r="Z143" s="99">
        <v>1005.827</v>
      </c>
      <c r="AA143" s="99">
        <v>1044.3309999999999</v>
      </c>
      <c r="AB143" s="99">
        <v>1087.681</v>
      </c>
      <c r="AC143" s="99">
        <v>1176.5050000000001</v>
      </c>
      <c r="AD143" s="99">
        <v>1237.818</v>
      </c>
      <c r="AE143" s="99">
        <v>1262.088</v>
      </c>
      <c r="AF143" s="99">
        <v>1319.8889999999999</v>
      </c>
      <c r="AG143" s="99">
        <v>1399.8150000000001</v>
      </c>
      <c r="AH143" s="99">
        <v>1611.3579999999999</v>
      </c>
      <c r="AI143" s="99">
        <v>1935.71</v>
      </c>
      <c r="AJ143" s="99">
        <v>2016.1389999999999</v>
      </c>
      <c r="AK143" s="99">
        <v>1577.191</v>
      </c>
      <c r="AL143" s="99">
        <v>1645.3330000000001</v>
      </c>
      <c r="AM143" s="99">
        <v>1626.0340000000001</v>
      </c>
      <c r="AN143" s="99">
        <v>1712.0740000000001</v>
      </c>
      <c r="AO143" s="99">
        <v>1865.4939999999999</v>
      </c>
      <c r="AP143" s="99">
        <v>1988.21</v>
      </c>
      <c r="AQ143" s="99">
        <v>2107.71</v>
      </c>
      <c r="AR143" s="98">
        <f t="shared" si="18"/>
        <v>141</v>
      </c>
      <c r="AS143" s="100">
        <f t="shared" si="16"/>
        <v>6.0797798652633688</v>
      </c>
      <c r="AT143" s="100">
        <f t="shared" si="16"/>
        <v>6.1584482446786506</v>
      </c>
      <c r="AU143" s="100">
        <f t="shared" si="16"/>
        <v>6.1983730198497042</v>
      </c>
      <c r="AV143" s="100">
        <f t="shared" si="16"/>
        <v>6.1904219575533626</v>
      </c>
      <c r="AW143" s="100">
        <f t="shared" si="16"/>
        <v>6.1775477699564894</v>
      </c>
      <c r="AX143" s="100">
        <f t="shared" si="16"/>
        <v>6.0401308940885725</v>
      </c>
      <c r="AY143" s="100">
        <f t="shared" si="20"/>
        <v>6.0765476077567904</v>
      </c>
      <c r="AZ143" s="100">
        <f t="shared" si="19"/>
        <v>6.007765954240682</v>
      </c>
      <c r="BA143" s="100">
        <f t="shared" si="19"/>
        <v>6.3015396388916383</v>
      </c>
      <c r="BB143" s="100">
        <f t="shared" si="19"/>
        <v>6.6014610703183738</v>
      </c>
      <c r="BC143" s="100">
        <f t="shared" si="19"/>
        <v>6.8061908822721113</v>
      </c>
      <c r="BD143" s="100">
        <f t="shared" si="19"/>
        <v>6.8672374048792459</v>
      </c>
      <c r="BE143" s="100">
        <f t="shared" si="19"/>
        <v>6.9135653676806053</v>
      </c>
      <c r="BF143" s="100">
        <f t="shared" si="19"/>
        <v>6.9511317680013436</v>
      </c>
      <c r="BG143" s="100">
        <f t="shared" si="19"/>
        <v>6.9918031858953835</v>
      </c>
      <c r="BH143" s="100">
        <f t="shared" si="19"/>
        <v>7.0703034580521393</v>
      </c>
      <c r="BI143" s="100">
        <f t="shared" si="17"/>
        <v>7.1211054311287576</v>
      </c>
      <c r="BJ143" s="100">
        <f t="shared" si="17"/>
        <v>7.1405227712564647</v>
      </c>
      <c r="BK143" s="100">
        <f t="shared" si="17"/>
        <v>7.1853029211354871</v>
      </c>
      <c r="BL143" s="100">
        <f t="shared" si="17"/>
        <v>7.2440953640145702</v>
      </c>
      <c r="BM143" s="100">
        <f t="shared" si="17"/>
        <v>7.3848325807114961</v>
      </c>
      <c r="BN143" s="100">
        <f t="shared" si="17"/>
        <v>7.5682294632279428</v>
      </c>
      <c r="BO143" s="100">
        <f t="shared" si="17"/>
        <v>7.6089395752271249</v>
      </c>
      <c r="BP143" s="100">
        <f t="shared" si="17"/>
        <v>7.3634006956722029</v>
      </c>
      <c r="BQ143" s="100">
        <f t="shared" si="17"/>
        <v>7.4056980743239009</v>
      </c>
    </row>
    <row r="144" spans="1:69" x14ac:dyDescent="0.25">
      <c r="A144" s="1" t="s">
        <v>785</v>
      </c>
      <c r="B144" s="1">
        <v>8845.3770000000004</v>
      </c>
      <c r="C144" s="1">
        <v>10202.091</v>
      </c>
      <c r="D144" s="1">
        <v>11113.628000000001</v>
      </c>
      <c r="E144" s="1">
        <v>12377.162</v>
      </c>
      <c r="F144" s="1">
        <v>13683.231</v>
      </c>
      <c r="G144" s="1">
        <v>14004.934999999999</v>
      </c>
      <c r="H144" s="1">
        <v>14490.661</v>
      </c>
      <c r="I144" s="1">
        <v>16213.364</v>
      </c>
      <c r="J144" s="1">
        <v>18178.91</v>
      </c>
      <c r="K144" s="1">
        <v>20206.971000000001</v>
      </c>
      <c r="L144" s="1">
        <v>22179.493999999999</v>
      </c>
      <c r="M144" s="1">
        <v>23764.337</v>
      </c>
      <c r="N144" s="99">
        <v>25258.481</v>
      </c>
      <c r="O144" s="99">
        <v>28122.343000000001</v>
      </c>
      <c r="P144" s="99">
        <v>30875.022000000001</v>
      </c>
      <c r="Q144" s="99">
        <v>32724.724999999999</v>
      </c>
      <c r="R144" s="99">
        <v>34404.648999999998</v>
      </c>
      <c r="S144" s="99">
        <v>36643.904000000002</v>
      </c>
      <c r="T144" s="99">
        <v>35007.548000000003</v>
      </c>
      <c r="U144" s="99">
        <v>37409.588000000003</v>
      </c>
      <c r="V144" s="99">
        <v>40949.589</v>
      </c>
      <c r="W144" s="99">
        <v>40379.983999999997</v>
      </c>
      <c r="X144" s="99">
        <v>42338.512999999999</v>
      </c>
      <c r="Y144" s="99">
        <v>45767.934999999998</v>
      </c>
      <c r="Z144" s="99">
        <v>50876.224999999999</v>
      </c>
      <c r="AA144" s="99">
        <v>55134.553999999996</v>
      </c>
      <c r="AB144" s="99">
        <v>59957.843000000001</v>
      </c>
      <c r="AC144" s="99">
        <v>64421.254999999997</v>
      </c>
      <c r="AD144" s="99">
        <v>63394.25</v>
      </c>
      <c r="AE144" s="99">
        <v>61604.006999999998</v>
      </c>
      <c r="AF144" s="99">
        <v>70598.039999999906</v>
      </c>
      <c r="AG144" s="99">
        <v>74949.241999999998</v>
      </c>
      <c r="AH144" s="99">
        <v>77213.517999999996</v>
      </c>
      <c r="AI144" s="99">
        <v>80821.001000000004</v>
      </c>
      <c r="AJ144" s="99">
        <v>83733.081999999995</v>
      </c>
      <c r="AK144" s="99">
        <v>85253.241999999998</v>
      </c>
      <c r="AL144" s="99">
        <v>86853.686000000002</v>
      </c>
      <c r="AM144" s="99">
        <v>89276.245999999999</v>
      </c>
      <c r="AN144" s="99">
        <v>92568.679999999906</v>
      </c>
      <c r="AO144" s="99">
        <v>96283.913</v>
      </c>
      <c r="AP144" s="99">
        <v>100308.95</v>
      </c>
      <c r="AQ144" s="99">
        <v>104537.492</v>
      </c>
      <c r="AR144" s="98">
        <f t="shared" si="18"/>
        <v>142</v>
      </c>
      <c r="AS144" s="100">
        <f t="shared" si="16"/>
        <v>10.136917259496165</v>
      </c>
      <c r="AT144" s="100">
        <f t="shared" si="16"/>
        <v>10.244319663932934</v>
      </c>
      <c r="AU144" s="100">
        <f t="shared" si="16"/>
        <v>10.337702786480632</v>
      </c>
      <c r="AV144" s="100">
        <f t="shared" si="16"/>
        <v>10.395886187381448</v>
      </c>
      <c r="AW144" s="100">
        <f t="shared" si="16"/>
        <v>10.445946979579016</v>
      </c>
      <c r="AX144" s="100">
        <f t="shared" si="16"/>
        <v>10.509002363330335</v>
      </c>
      <c r="AY144" s="100">
        <f t="shared" si="20"/>
        <v>10.46331897436375</v>
      </c>
      <c r="AZ144" s="100">
        <f t="shared" si="19"/>
        <v>10.529682314183445</v>
      </c>
      <c r="BA144" s="100">
        <f t="shared" si="19"/>
        <v>10.620097052600812</v>
      </c>
      <c r="BB144" s="100">
        <f t="shared" si="19"/>
        <v>10.606089495630989</v>
      </c>
      <c r="BC144" s="100">
        <f t="shared" si="19"/>
        <v>10.653452423618647</v>
      </c>
      <c r="BD144" s="100">
        <f t="shared" si="19"/>
        <v>10.731339015741099</v>
      </c>
      <c r="BE144" s="100">
        <f t="shared" si="19"/>
        <v>10.837151001079089</v>
      </c>
      <c r="BF144" s="100">
        <f t="shared" si="19"/>
        <v>10.917531912924549</v>
      </c>
      <c r="BG144" s="100">
        <f t="shared" si="19"/>
        <v>11.001396977586799</v>
      </c>
      <c r="BH144" s="100">
        <f t="shared" si="19"/>
        <v>11.073198904222902</v>
      </c>
      <c r="BI144" s="100">
        <f t="shared" si="17"/>
        <v>11.057128442306059</v>
      </c>
      <c r="BJ144" s="100">
        <f t="shared" si="17"/>
        <v>11.028482196107335</v>
      </c>
      <c r="BK144" s="100">
        <f t="shared" si="17"/>
        <v>11.164757661056299</v>
      </c>
      <c r="BL144" s="100">
        <f t="shared" si="17"/>
        <v>11.224566390070663</v>
      </c>
      <c r="BM144" s="100">
        <f t="shared" si="17"/>
        <v>11.254329824310959</v>
      </c>
      <c r="BN144" s="100">
        <f t="shared" si="17"/>
        <v>11.299992124103897</v>
      </c>
      <c r="BO144" s="100">
        <f t="shared" si="17"/>
        <v>11.335389423311209</v>
      </c>
      <c r="BP144" s="100">
        <f t="shared" si="17"/>
        <v>11.35338142374818</v>
      </c>
      <c r="BQ144" s="100">
        <f t="shared" si="17"/>
        <v>11.371980211758871</v>
      </c>
    </row>
    <row r="145" spans="1:69" x14ac:dyDescent="0.25">
      <c r="A145" s="1" t="s">
        <v>786</v>
      </c>
      <c r="N145" s="99"/>
      <c r="O145" s="99">
        <v>8208.0949999999903</v>
      </c>
      <c r="P145" s="99">
        <v>8853.1170000000002</v>
      </c>
      <c r="Q145" s="99">
        <v>9694.9789999999903</v>
      </c>
      <c r="R145" s="99">
        <v>10535.259</v>
      </c>
      <c r="S145" s="99">
        <v>11253.001</v>
      </c>
      <c r="T145" s="99">
        <v>11812.282999999999</v>
      </c>
      <c r="U145" s="99">
        <v>11944.602999999999</v>
      </c>
      <c r="V145" s="99">
        <v>12345.608</v>
      </c>
      <c r="W145" s="99">
        <v>13042.028</v>
      </c>
      <c r="X145" s="99">
        <v>13827.102999999999</v>
      </c>
      <c r="Y145" s="99">
        <v>14853.293</v>
      </c>
      <c r="Z145" s="99">
        <v>16123.186</v>
      </c>
      <c r="AA145" s="99">
        <v>17673.86</v>
      </c>
      <c r="AB145" s="99">
        <v>19726.883999999998</v>
      </c>
      <c r="AC145" s="99">
        <v>22436.814999999999</v>
      </c>
      <c r="AD145" s="99">
        <v>24150.44</v>
      </c>
      <c r="AE145" s="99">
        <v>22939.561000000002</v>
      </c>
      <c r="AF145" s="99">
        <v>24344.437999999998</v>
      </c>
      <c r="AG145" s="99">
        <v>25691.96</v>
      </c>
      <c r="AH145" s="99">
        <v>26505.569</v>
      </c>
      <c r="AI145" s="99">
        <v>27289.451000000001</v>
      </c>
      <c r="AJ145" s="99">
        <v>28409.695</v>
      </c>
      <c r="AK145" s="99">
        <v>29720.058000000001</v>
      </c>
      <c r="AL145" s="99">
        <v>31012.833999999999</v>
      </c>
      <c r="AM145" s="99">
        <v>32514.733</v>
      </c>
      <c r="AN145" s="99">
        <v>34301.504000000001</v>
      </c>
      <c r="AO145" s="99">
        <v>36189.565999999999</v>
      </c>
      <c r="AP145" s="99">
        <v>38120.705000000002</v>
      </c>
      <c r="AQ145" s="99">
        <v>40145.656999999999</v>
      </c>
      <c r="AR145" s="98">
        <f t="shared" si="18"/>
        <v>143</v>
      </c>
      <c r="AS145" s="100"/>
      <c r="AT145" s="100">
        <f t="shared" si="16"/>
        <v>9.0128761414176441</v>
      </c>
      <c r="AU145" s="100">
        <f t="shared" si="16"/>
        <v>9.0885248793827511</v>
      </c>
      <c r="AV145" s="100">
        <f t="shared" si="16"/>
        <v>9.1793634016094234</v>
      </c>
      <c r="AW145" s="100">
        <f t="shared" si="16"/>
        <v>9.2624829106536986</v>
      </c>
      <c r="AX145" s="100">
        <f t="shared" si="16"/>
        <v>9.3283901276151848</v>
      </c>
      <c r="AY145" s="100">
        <f t="shared" si="20"/>
        <v>9.3768952012628901</v>
      </c>
      <c r="AZ145" s="100">
        <f t="shared" si="19"/>
        <v>9.3880348235441353</v>
      </c>
      <c r="BA145" s="100">
        <f t="shared" si="19"/>
        <v>9.4210556512752923</v>
      </c>
      <c r="BB145" s="100">
        <f t="shared" si="19"/>
        <v>9.4759323448608264</v>
      </c>
      <c r="BC145" s="100">
        <f t="shared" si="19"/>
        <v>9.53438593055448</v>
      </c>
      <c r="BD145" s="100">
        <f t="shared" si="19"/>
        <v>9.6059768704895134</v>
      </c>
      <c r="BE145" s="100">
        <f t="shared" si="19"/>
        <v>9.6880136392117784</v>
      </c>
      <c r="BF145" s="100">
        <f t="shared" si="19"/>
        <v>9.7798419908063359</v>
      </c>
      <c r="BG145" s="100">
        <f t="shared" si="19"/>
        <v>9.889737654460955</v>
      </c>
      <c r="BH145" s="100">
        <f t="shared" si="19"/>
        <v>10.018458415516697</v>
      </c>
      <c r="BI145" s="100">
        <f t="shared" si="17"/>
        <v>10.092057878376444</v>
      </c>
      <c r="BJ145" s="100">
        <f t="shared" si="17"/>
        <v>10.040618253621435</v>
      </c>
      <c r="BK145" s="100">
        <f t="shared" si="17"/>
        <v>10.100058683527998</v>
      </c>
      <c r="BL145" s="100">
        <f t="shared" si="17"/>
        <v>10.153933381471598</v>
      </c>
      <c r="BM145" s="100">
        <f t="shared" si="17"/>
        <v>10.185110140839093</v>
      </c>
      <c r="BN145" s="100">
        <f t="shared" si="17"/>
        <v>10.214255496240961</v>
      </c>
      <c r="BO145" s="100">
        <f t="shared" si="17"/>
        <v>10.254485739134147</v>
      </c>
      <c r="BP145" s="100">
        <f t="shared" si="17"/>
        <v>10.299577450377571</v>
      </c>
      <c r="BQ145" s="100">
        <f t="shared" si="17"/>
        <v>10.342156397792929</v>
      </c>
    </row>
    <row r="146" spans="1:69" x14ac:dyDescent="0.25">
      <c r="A146" s="1" t="s">
        <v>787</v>
      </c>
      <c r="N146" s="99">
        <v>11080.562</v>
      </c>
      <c r="O146" s="99">
        <v>11720.396000000001</v>
      </c>
      <c r="P146" s="99">
        <v>12604.257</v>
      </c>
      <c r="Q146" s="99">
        <v>13392.89</v>
      </c>
      <c r="R146" s="99">
        <v>14151.821</v>
      </c>
      <c r="S146" s="99">
        <v>15146.022000000001</v>
      </c>
      <c r="T146" s="99">
        <v>15866.089</v>
      </c>
      <c r="U146" s="99">
        <v>16958.559000000001</v>
      </c>
      <c r="V146" s="99">
        <v>17979.505000000001</v>
      </c>
      <c r="W146" s="99">
        <v>18909.432000000001</v>
      </c>
      <c r="X146" s="99">
        <v>19896.955000000002</v>
      </c>
      <c r="Y146" s="99">
        <v>20859.933000000001</v>
      </c>
      <c r="Z146" s="99">
        <v>22350.598000000002</v>
      </c>
      <c r="AA146" s="99">
        <v>23979.262999999999</v>
      </c>
      <c r="AB146" s="99">
        <v>26038.84</v>
      </c>
      <c r="AC146" s="99">
        <v>28487.511999999999</v>
      </c>
      <c r="AD146" s="99">
        <v>30006.558000000001</v>
      </c>
      <c r="AE146" s="99">
        <v>27573.903999999999</v>
      </c>
      <c r="AF146" s="99">
        <v>28054.510999999999</v>
      </c>
      <c r="AG146" s="99">
        <v>28774.403999999999</v>
      </c>
      <c r="AH146" s="99">
        <v>28434.311000000002</v>
      </c>
      <c r="AI146" s="99">
        <v>28545.952000000001</v>
      </c>
      <c r="AJ146" s="99">
        <v>29866.536</v>
      </c>
      <c r="AK146" s="99">
        <v>31007.441999999999</v>
      </c>
      <c r="AL146" s="99">
        <v>31871.846000000001</v>
      </c>
      <c r="AM146" s="99">
        <v>32940.341</v>
      </c>
      <c r="AN146" s="99">
        <v>34151.690999999999</v>
      </c>
      <c r="AO146" s="99">
        <v>35369.267999999996</v>
      </c>
      <c r="AP146" s="99">
        <v>36619.767999999996</v>
      </c>
      <c r="AQ146" s="99">
        <v>37913.919000000002</v>
      </c>
      <c r="AR146" s="98">
        <f t="shared" si="18"/>
        <v>144</v>
      </c>
      <c r="AS146" s="100">
        <f t="shared" si="16"/>
        <v>9.3129476810366167</v>
      </c>
      <c r="AT146" s="100">
        <f t="shared" si="16"/>
        <v>9.3690858509560933</v>
      </c>
      <c r="AU146" s="100">
        <f t="shared" si="16"/>
        <v>9.4417898930215536</v>
      </c>
      <c r="AV146" s="100">
        <f t="shared" si="16"/>
        <v>9.502479248107667</v>
      </c>
      <c r="AW146" s="100">
        <f t="shared" si="16"/>
        <v>9.557598587370709</v>
      </c>
      <c r="AX146" s="100">
        <f t="shared" si="16"/>
        <v>9.625493202201433</v>
      </c>
      <c r="AY146" s="100">
        <f t="shared" si="20"/>
        <v>9.6719393433256045</v>
      </c>
      <c r="AZ146" s="100">
        <f t="shared" si="19"/>
        <v>9.7385279411135546</v>
      </c>
      <c r="BA146" s="100">
        <f t="shared" si="19"/>
        <v>9.7969877770570939</v>
      </c>
      <c r="BB146" s="100">
        <f t="shared" si="19"/>
        <v>9.8474161241839315</v>
      </c>
      <c r="BC146" s="100">
        <f t="shared" si="19"/>
        <v>9.8983219839292058</v>
      </c>
      <c r="BD146" s="100">
        <f t="shared" si="19"/>
        <v>9.9455855166608238</v>
      </c>
      <c r="BE146" s="100">
        <f t="shared" si="19"/>
        <v>10.0146083558359</v>
      </c>
      <c r="BF146" s="100">
        <f t="shared" si="19"/>
        <v>10.084944694164253</v>
      </c>
      <c r="BG146" s="100">
        <f t="shared" si="19"/>
        <v>10.167344548479267</v>
      </c>
      <c r="BH146" s="100">
        <f t="shared" si="19"/>
        <v>10.257221094791236</v>
      </c>
      <c r="BI146" s="100">
        <f t="shared" si="17"/>
        <v>10.309171236754795</v>
      </c>
      <c r="BJ146" s="100">
        <f t="shared" si="17"/>
        <v>10.224625097184932</v>
      </c>
      <c r="BK146" s="100">
        <f t="shared" si="17"/>
        <v>10.241904717985047</v>
      </c>
      <c r="BL146" s="100">
        <f t="shared" si="17"/>
        <v>10.267241520951599</v>
      </c>
      <c r="BM146" s="100">
        <f t="shared" si="17"/>
        <v>10.255351828745733</v>
      </c>
      <c r="BN146" s="100">
        <f t="shared" si="17"/>
        <v>10.259270418691768</v>
      </c>
      <c r="BO146" s="100">
        <f t="shared" si="17"/>
        <v>10.304493935285342</v>
      </c>
      <c r="BP146" s="100">
        <f t="shared" si="17"/>
        <v>10.341982519172538</v>
      </c>
      <c r="BQ146" s="100">
        <f t="shared" si="17"/>
        <v>10.369478328545343</v>
      </c>
    </row>
    <row r="147" spans="1:69" x14ac:dyDescent="0.25">
      <c r="A147" s="1" t="s">
        <v>788</v>
      </c>
      <c r="B147" s="1">
        <v>764.077</v>
      </c>
      <c r="C147" s="1">
        <v>793.32100000000003</v>
      </c>
      <c r="D147" s="1">
        <v>801.54200000000003</v>
      </c>
      <c r="E147" s="1">
        <v>838.05899999999997</v>
      </c>
      <c r="F147" s="1">
        <v>842.42100000000005</v>
      </c>
      <c r="G147" s="1">
        <v>816.98900000000003</v>
      </c>
      <c r="H147" s="1">
        <v>807.80799999999999</v>
      </c>
      <c r="I147" s="1">
        <v>873.07299999999998</v>
      </c>
      <c r="J147" s="1">
        <v>889.82600000000002</v>
      </c>
      <c r="K147" s="1">
        <v>937.48</v>
      </c>
      <c r="L147" s="1">
        <v>966.17200000000003</v>
      </c>
      <c r="M147" s="1">
        <v>1028.819</v>
      </c>
      <c r="N147" s="99">
        <v>1152.777</v>
      </c>
      <c r="O147" s="99">
        <v>1193.04</v>
      </c>
      <c r="P147" s="99">
        <v>1280.318</v>
      </c>
      <c r="Q147" s="99">
        <v>1398.8820000000001</v>
      </c>
      <c r="R147" s="99">
        <v>1407.373</v>
      </c>
      <c r="S147" s="99">
        <v>1379.4690000000001</v>
      </c>
      <c r="T147" s="99">
        <v>1373.99</v>
      </c>
      <c r="U147" s="99">
        <v>1350.779</v>
      </c>
      <c r="V147" s="99">
        <v>1152.644</v>
      </c>
      <c r="W147" s="99">
        <v>1056.434</v>
      </c>
      <c r="X147" s="99">
        <v>1015.405</v>
      </c>
      <c r="Y147" s="99">
        <v>1074.8979999999999</v>
      </c>
      <c r="Z147" s="99">
        <v>1163.827</v>
      </c>
      <c r="AA147" s="99">
        <v>1322.5150000000001</v>
      </c>
      <c r="AB147" s="99">
        <v>1383.8520000000001</v>
      </c>
      <c r="AC147" s="99">
        <v>1476.423</v>
      </c>
      <c r="AD147" s="99">
        <v>1575.88</v>
      </c>
      <c r="AE147" s="99">
        <v>1479.057</v>
      </c>
      <c r="AF147" s="99">
        <v>1565.3620000000001</v>
      </c>
      <c r="AG147" s="99">
        <v>1765.751</v>
      </c>
      <c r="AH147" s="99">
        <v>1842.175</v>
      </c>
      <c r="AI147" s="99">
        <v>1886.191</v>
      </c>
      <c r="AJ147" s="99">
        <v>1911.1690000000001</v>
      </c>
      <c r="AK147" s="99">
        <v>1950.153</v>
      </c>
      <c r="AL147" s="99">
        <v>1984.6659999999999</v>
      </c>
      <c r="AM147" s="99">
        <v>2033.1410000000001</v>
      </c>
      <c r="AN147" s="99">
        <v>2090.9760000000001</v>
      </c>
      <c r="AO147" s="99">
        <v>2152.4299999999998</v>
      </c>
      <c r="AP147" s="99">
        <v>2214.3780000000002</v>
      </c>
      <c r="AQ147" s="99">
        <v>2281.6489999999999</v>
      </c>
      <c r="AR147" s="98">
        <f t="shared" si="18"/>
        <v>145</v>
      </c>
      <c r="AS147" s="100">
        <f t="shared" si="16"/>
        <v>7.0499290930636569</v>
      </c>
      <c r="AT147" s="100">
        <f t="shared" si="16"/>
        <v>7.0842599504545269</v>
      </c>
      <c r="AU147" s="100">
        <f t="shared" si="16"/>
        <v>7.1548637635581773</v>
      </c>
      <c r="AV147" s="100">
        <f t="shared" si="16"/>
        <v>7.2434286251467599</v>
      </c>
      <c r="AW147" s="100">
        <f t="shared" si="16"/>
        <v>7.2494801250369312</v>
      </c>
      <c r="AX147" s="100">
        <f t="shared" si="16"/>
        <v>7.2294539214947315</v>
      </c>
      <c r="AY147" s="100">
        <f t="shared" si="20"/>
        <v>7.2254741947354315</v>
      </c>
      <c r="AZ147" s="100">
        <f t="shared" si="19"/>
        <v>7.2084367420476587</v>
      </c>
      <c r="BA147" s="100">
        <f t="shared" si="19"/>
        <v>7.0498137128357961</v>
      </c>
      <c r="BB147" s="100">
        <f t="shared" si="19"/>
        <v>6.9626543646835515</v>
      </c>
      <c r="BC147" s="100">
        <f t="shared" si="19"/>
        <v>6.9230428266689863</v>
      </c>
      <c r="BD147" s="100">
        <f t="shared" si="19"/>
        <v>6.9799810523390882</v>
      </c>
      <c r="BE147" s="100">
        <f t="shared" si="19"/>
        <v>7.0594689918159759</v>
      </c>
      <c r="BF147" s="100">
        <f t="shared" si="19"/>
        <v>7.1872905058231424</v>
      </c>
      <c r="BG147" s="100">
        <f t="shared" si="19"/>
        <v>7.2326261940433234</v>
      </c>
      <c r="BH147" s="100">
        <f t="shared" si="19"/>
        <v>7.2973775494685293</v>
      </c>
      <c r="BI147" s="100">
        <f t="shared" si="17"/>
        <v>7.3625691253868855</v>
      </c>
      <c r="BJ147" s="100">
        <f t="shared" si="17"/>
        <v>7.2991600015219227</v>
      </c>
      <c r="BK147" s="100">
        <f t="shared" si="17"/>
        <v>7.3558723861303958</v>
      </c>
      <c r="BL147" s="100">
        <f t="shared" si="17"/>
        <v>7.4763313746204583</v>
      </c>
      <c r="BM147" s="100">
        <f t="shared" si="17"/>
        <v>7.5187022177314038</v>
      </c>
      <c r="BN147" s="100">
        <f t="shared" si="17"/>
        <v>7.5423147306001503</v>
      </c>
      <c r="BO147" s="100">
        <f t="shared" si="17"/>
        <v>7.5554703757042452</v>
      </c>
      <c r="BP147" s="100">
        <f t="shared" si="17"/>
        <v>7.5756631100183087</v>
      </c>
      <c r="BQ147" s="100">
        <f t="shared" si="17"/>
        <v>7.5932059169989223</v>
      </c>
    </row>
    <row r="148" spans="1:69" x14ac:dyDescent="0.25">
      <c r="A148" s="1" t="s">
        <v>789</v>
      </c>
      <c r="B148" s="1">
        <v>4636.076</v>
      </c>
      <c r="C148" s="1">
        <v>5206.4129999999996</v>
      </c>
      <c r="D148" s="1">
        <v>5367.8850000000002</v>
      </c>
      <c r="E148" s="1">
        <v>5337.2560000000003</v>
      </c>
      <c r="F148" s="1">
        <v>5664.2169999999996</v>
      </c>
      <c r="G148" s="1">
        <v>5639.835</v>
      </c>
      <c r="H148" s="1">
        <v>5626.6120000000001</v>
      </c>
      <c r="I148" s="1">
        <v>5766.6310000000003</v>
      </c>
      <c r="J148" s="1">
        <v>6090.1660000000002</v>
      </c>
      <c r="K148" s="1">
        <v>6339.7839999999997</v>
      </c>
      <c r="L148" s="1">
        <v>6405.5339999999997</v>
      </c>
      <c r="M148" s="1">
        <v>6394.9040000000005</v>
      </c>
      <c r="N148" s="99">
        <v>6241.9290000000001</v>
      </c>
      <c r="O148" s="99">
        <v>6310.8639999999996</v>
      </c>
      <c r="P148" s="99">
        <v>6499.43</v>
      </c>
      <c r="Q148" s="99">
        <v>6698.0290000000005</v>
      </c>
      <c r="R148" s="99">
        <v>6984.1989999999996</v>
      </c>
      <c r="S148" s="99">
        <v>7171.1530000000002</v>
      </c>
      <c r="T148" s="99">
        <v>7177.741</v>
      </c>
      <c r="U148" s="99">
        <v>7351.4290000000001</v>
      </c>
      <c r="V148" s="99">
        <v>7717.5690000000004</v>
      </c>
      <c r="W148" s="99">
        <v>7991.7759999999998</v>
      </c>
      <c r="X148" s="99">
        <v>8405.4369999999999</v>
      </c>
      <c r="Y148" s="99">
        <v>8714.6970000000001</v>
      </c>
      <c r="Z148" s="99">
        <v>9241.7620000000006</v>
      </c>
      <c r="AA148" s="99">
        <v>9910.7739999999994</v>
      </c>
      <c r="AB148" s="99">
        <v>10643.201999999999</v>
      </c>
      <c r="AC148" s="99">
        <v>11354.781999999999</v>
      </c>
      <c r="AD148" s="99">
        <v>11780.632</v>
      </c>
      <c r="AE148" s="99">
        <v>11521.277</v>
      </c>
      <c r="AF148" s="99">
        <v>11842.416999999999</v>
      </c>
      <c r="AG148" s="99">
        <v>12291.011</v>
      </c>
      <c r="AH148" s="99">
        <v>12602.42</v>
      </c>
      <c r="AI148" s="99">
        <v>12890.495999999999</v>
      </c>
      <c r="AJ148" s="99">
        <v>13096.978999999999</v>
      </c>
      <c r="AK148" s="99">
        <v>13165.164000000001</v>
      </c>
      <c r="AL148" s="99">
        <v>13166.213</v>
      </c>
      <c r="AM148" s="99">
        <v>13297.594999999999</v>
      </c>
      <c r="AN148" s="99">
        <v>13631.624</v>
      </c>
      <c r="AO148" s="99">
        <v>14034.97</v>
      </c>
      <c r="AP148" s="99">
        <v>14441.201999999999</v>
      </c>
      <c r="AQ148" s="99">
        <v>14855.775</v>
      </c>
      <c r="AR148" s="98">
        <f t="shared" si="18"/>
        <v>146</v>
      </c>
      <c r="AS148" s="100">
        <f t="shared" si="16"/>
        <v>8.7390445482065982</v>
      </c>
      <c r="AT148" s="100">
        <f t="shared" si="16"/>
        <v>8.7500278716768722</v>
      </c>
      <c r="AU148" s="100">
        <f t="shared" si="16"/>
        <v>8.7794697597308407</v>
      </c>
      <c r="AV148" s="100">
        <f t="shared" si="16"/>
        <v>8.8095685829954196</v>
      </c>
      <c r="AW148" s="100">
        <f t="shared" si="16"/>
        <v>8.8514055908133855</v>
      </c>
      <c r="AX148" s="100">
        <f t="shared" si="16"/>
        <v>8.8778217295913784</v>
      </c>
      <c r="AY148" s="100">
        <f t="shared" si="20"/>
        <v>8.8787399885823373</v>
      </c>
      <c r="AZ148" s="100">
        <f t="shared" si="19"/>
        <v>8.9026499950781268</v>
      </c>
      <c r="BA148" s="100">
        <f t="shared" si="19"/>
        <v>8.9512546970554911</v>
      </c>
      <c r="BB148" s="100">
        <f t="shared" si="19"/>
        <v>8.9861682919075694</v>
      </c>
      <c r="BC148" s="100">
        <f t="shared" si="19"/>
        <v>9.0366340373525258</v>
      </c>
      <c r="BD148" s="100">
        <f t="shared" si="19"/>
        <v>9.0727661897077159</v>
      </c>
      <c r="BE148" s="100">
        <f t="shared" si="19"/>
        <v>9.1314878390968914</v>
      </c>
      <c r="BF148" s="100">
        <f t="shared" si="19"/>
        <v>9.2013777272004962</v>
      </c>
      <c r="BG148" s="100">
        <f t="shared" si="19"/>
        <v>9.2726766574719459</v>
      </c>
      <c r="BH148" s="100">
        <f t="shared" si="19"/>
        <v>9.3373942557644352</v>
      </c>
      <c r="BI148" s="100">
        <f t="shared" si="17"/>
        <v>9.3742121060211225</v>
      </c>
      <c r="BJ148" s="100">
        <f t="shared" si="17"/>
        <v>9.3519507788008429</v>
      </c>
      <c r="BK148" s="100">
        <f t="shared" si="17"/>
        <v>9.3794430261180786</v>
      </c>
      <c r="BL148" s="100">
        <f t="shared" si="17"/>
        <v>9.416623461178375</v>
      </c>
      <c r="BM148" s="100">
        <f t="shared" si="17"/>
        <v>9.4416441379898011</v>
      </c>
      <c r="BN148" s="100">
        <f t="shared" si="17"/>
        <v>9.4642455746343455</v>
      </c>
      <c r="BO148" s="100">
        <f t="shared" si="17"/>
        <v>9.4801368719074866</v>
      </c>
      <c r="BP148" s="100">
        <f t="shared" si="17"/>
        <v>9.4853295291258917</v>
      </c>
      <c r="BQ148" s="100">
        <f t="shared" si="17"/>
        <v>9.4854092059312904</v>
      </c>
    </row>
    <row r="149" spans="1:69" x14ac:dyDescent="0.25">
      <c r="A149" s="1" t="s">
        <v>790</v>
      </c>
      <c r="N149" s="99"/>
      <c r="O149" s="99"/>
      <c r="P149" s="99"/>
      <c r="Q149" s="99"/>
      <c r="R149" s="99"/>
      <c r="S149" s="99"/>
      <c r="T149" s="99"/>
      <c r="U149" s="99"/>
      <c r="V149" s="99"/>
      <c r="W149" s="99"/>
      <c r="X149" s="99"/>
      <c r="Y149" s="99"/>
      <c r="Z149" s="99"/>
      <c r="AA149" s="99"/>
      <c r="AB149" s="99"/>
      <c r="AC149" s="99"/>
      <c r="AD149" s="99"/>
      <c r="AE149" s="99"/>
      <c r="AF149" s="99"/>
      <c r="AG149" s="99">
        <v>3563.9349999999999</v>
      </c>
      <c r="AH149" s="99">
        <v>1645.3330000000001</v>
      </c>
      <c r="AI149" s="99">
        <v>2064.0390000000002</v>
      </c>
      <c r="AJ149" s="99">
        <v>2063.8870000000002</v>
      </c>
      <c r="AK149" s="99">
        <v>1991.982</v>
      </c>
      <c r="AL149" s="99">
        <v>1764.0360000000001</v>
      </c>
      <c r="AM149" s="99">
        <v>1841.463</v>
      </c>
      <c r="AN149" s="99">
        <v>1916.1959999999999</v>
      </c>
      <c r="AO149" s="99">
        <v>2058.6469999999999</v>
      </c>
      <c r="AP149" s="99">
        <v>2167.0300000000002</v>
      </c>
      <c r="AQ149" s="99">
        <v>2123.0419999999999</v>
      </c>
      <c r="AR149" s="98">
        <f t="shared" si="18"/>
        <v>147</v>
      </c>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f t="shared" si="17"/>
        <v>8.178620550489482</v>
      </c>
      <c r="BM149" s="100">
        <f t="shared" si="17"/>
        <v>7.4056980743239009</v>
      </c>
      <c r="BN149" s="100">
        <f t="shared" si="17"/>
        <v>7.6324200217717761</v>
      </c>
      <c r="BO149" s="100">
        <f t="shared" si="17"/>
        <v>7.6323463770407081</v>
      </c>
      <c r="BP149" s="100">
        <f t="shared" si="17"/>
        <v>7.5968854019591392</v>
      </c>
      <c r="BQ149" s="100">
        <f t="shared" si="17"/>
        <v>7.4753596445217578</v>
      </c>
    </row>
    <row r="150" spans="1:69" x14ac:dyDescent="0.25">
      <c r="A150" s="1" t="s">
        <v>791</v>
      </c>
      <c r="B150" s="1">
        <v>7940.1149999999998</v>
      </c>
      <c r="C150" s="1">
        <v>8564.768</v>
      </c>
      <c r="D150" s="1">
        <v>9159.8040000000001</v>
      </c>
      <c r="E150" s="1">
        <v>9633.5239999999994</v>
      </c>
      <c r="F150" s="1">
        <v>10104.513999999999</v>
      </c>
      <c r="G150" s="1">
        <v>10636.638000000001</v>
      </c>
      <c r="H150" s="1">
        <v>11191.13</v>
      </c>
      <c r="I150" s="1">
        <v>12103.69</v>
      </c>
      <c r="J150" s="1">
        <v>13161.447</v>
      </c>
      <c r="K150" s="1">
        <v>14328.923000000001</v>
      </c>
      <c r="L150" s="1">
        <v>15403.462</v>
      </c>
      <c r="M150" s="1">
        <v>16274.934999999999</v>
      </c>
      <c r="N150" s="99">
        <v>16732.254000000001</v>
      </c>
      <c r="O150" s="99">
        <v>16852.794000000002</v>
      </c>
      <c r="P150" s="99">
        <v>17565.990000000002</v>
      </c>
      <c r="Q150" s="99">
        <v>18627.892</v>
      </c>
      <c r="R150" s="99">
        <v>19382.276000000002</v>
      </c>
      <c r="S150" s="99">
        <v>20422.244999999999</v>
      </c>
      <c r="T150" s="99">
        <v>21491.062999999998</v>
      </c>
      <c r="U150" s="99">
        <v>22737.944</v>
      </c>
      <c r="V150" s="99">
        <v>24225.918000000001</v>
      </c>
      <c r="W150" s="99">
        <v>25480.834999999999</v>
      </c>
      <c r="X150" s="99">
        <v>26165.999</v>
      </c>
      <c r="Y150" s="99">
        <v>27033.796999999999</v>
      </c>
      <c r="Z150" s="99">
        <v>28214.411</v>
      </c>
      <c r="AA150" s="99">
        <v>29648.957999999999</v>
      </c>
      <c r="AB150" s="99">
        <v>31335.667000000001</v>
      </c>
      <c r="AC150" s="99">
        <v>32736.018</v>
      </c>
      <c r="AD150" s="99">
        <v>33202.445</v>
      </c>
      <c r="AE150" s="99">
        <v>31991.004000000001</v>
      </c>
      <c r="AF150" s="99">
        <v>32251.937000000002</v>
      </c>
      <c r="AG150" s="99">
        <v>32466.59</v>
      </c>
      <c r="AH150" s="99">
        <v>32178.034</v>
      </c>
      <c r="AI150" s="99">
        <v>32275.131000000001</v>
      </c>
      <c r="AJ150" s="99">
        <v>33349.764999999999</v>
      </c>
      <c r="AK150" s="99">
        <v>34819.453000000001</v>
      </c>
      <c r="AL150" s="99">
        <v>36142.834999999999</v>
      </c>
      <c r="AM150" s="99">
        <v>37522.571000000004</v>
      </c>
      <c r="AN150" s="99">
        <v>39096.872000000003</v>
      </c>
      <c r="AO150" s="99">
        <v>40734.050000000003</v>
      </c>
      <c r="AP150" s="99">
        <v>42379.216999999997</v>
      </c>
      <c r="AQ150" s="99">
        <v>43999.86</v>
      </c>
      <c r="AR150" s="98">
        <f t="shared" si="18"/>
        <v>148</v>
      </c>
      <c r="AS150" s="100">
        <f t="shared" si="16"/>
        <v>9.7250935129393365</v>
      </c>
      <c r="AT150" s="100">
        <f t="shared" si="16"/>
        <v>9.732271738058289</v>
      </c>
      <c r="AU150" s="100">
        <f t="shared" si="16"/>
        <v>9.7737199251953335</v>
      </c>
      <c r="AV150" s="100">
        <f t="shared" si="16"/>
        <v>9.8324153063616038</v>
      </c>
      <c r="AW150" s="100">
        <f t="shared" si="16"/>
        <v>9.8721143192096168</v>
      </c>
      <c r="AX150" s="100">
        <f t="shared" si="16"/>
        <v>9.9243800269096454</v>
      </c>
      <c r="AY150" s="100">
        <f t="shared" si="20"/>
        <v>9.9753924532805893</v>
      </c>
      <c r="AZ150" s="100">
        <f t="shared" si="19"/>
        <v>10.031790349848478</v>
      </c>
      <c r="BA150" s="100">
        <f t="shared" si="19"/>
        <v>10.095178330777822</v>
      </c>
      <c r="BB150" s="100">
        <f t="shared" si="19"/>
        <v>10.145681879949777</v>
      </c>
      <c r="BC150" s="100">
        <f t="shared" si="19"/>
        <v>10.172216098853287</v>
      </c>
      <c r="BD150" s="100">
        <f t="shared" si="19"/>
        <v>10.204843102952918</v>
      </c>
      <c r="BE150" s="100">
        <f t="shared" si="19"/>
        <v>10.24758815476447</v>
      </c>
      <c r="BF150" s="100">
        <f t="shared" si="19"/>
        <v>10.297182260469375</v>
      </c>
      <c r="BG150" s="100">
        <f t="shared" si="19"/>
        <v>10.352512248534033</v>
      </c>
      <c r="BH150" s="100">
        <f t="shared" si="19"/>
        <v>10.396231218604575</v>
      </c>
      <c r="BI150" s="100">
        <f t="shared" si="17"/>
        <v>10.410378796771264</v>
      </c>
      <c r="BJ150" s="100">
        <f t="shared" si="17"/>
        <v>10.373210017258824</v>
      </c>
      <c r="BK150" s="100">
        <f t="shared" si="17"/>
        <v>10.381333382435772</v>
      </c>
      <c r="BL150" s="100">
        <f t="shared" si="17"/>
        <v>10.387966839563425</v>
      </c>
      <c r="BM150" s="100">
        <f t="shared" si="17"/>
        <v>10.379039324832959</v>
      </c>
      <c r="BN150" s="100">
        <f t="shared" si="17"/>
        <v>10.382052274575701</v>
      </c>
      <c r="BO150" s="100">
        <f t="shared" si="17"/>
        <v>10.414806004842182</v>
      </c>
      <c r="BP150" s="100">
        <f t="shared" si="17"/>
        <v>10.457931503836351</v>
      </c>
      <c r="BQ150" s="100">
        <f t="shared" si="17"/>
        <v>10.495234006005935</v>
      </c>
    </row>
    <row r="151" spans="1:69" x14ac:dyDescent="0.25">
      <c r="A151" s="1" t="s">
        <v>792</v>
      </c>
      <c r="B151" s="1">
        <v>1028.825</v>
      </c>
      <c r="C151" s="1">
        <v>1169.2280000000001</v>
      </c>
      <c r="D151" s="1">
        <v>1290.511</v>
      </c>
      <c r="E151" s="1">
        <v>1369.931</v>
      </c>
      <c r="F151" s="1">
        <v>1497.84</v>
      </c>
      <c r="G151" s="1">
        <v>1606.595</v>
      </c>
      <c r="H151" s="1">
        <v>1692.3989999999999</v>
      </c>
      <c r="I151" s="1">
        <v>1743.4469999999999</v>
      </c>
      <c r="J151" s="1">
        <v>1834.7619999999999</v>
      </c>
      <c r="K151" s="1">
        <v>1929.5170000000001</v>
      </c>
      <c r="L151" s="1">
        <v>2103.0349999999999</v>
      </c>
      <c r="M151" s="1">
        <v>2381.6689999999999</v>
      </c>
      <c r="N151" s="99">
        <v>2333.634</v>
      </c>
      <c r="O151" s="99">
        <v>2534.4009999999998</v>
      </c>
      <c r="P151" s="99">
        <v>2755.7779999999998</v>
      </c>
      <c r="Q151" s="99">
        <v>2952.0619999999999</v>
      </c>
      <c r="R151" s="99">
        <v>3331.0439999999999</v>
      </c>
      <c r="S151" s="99">
        <v>3691.9949999999999</v>
      </c>
      <c r="T151" s="99">
        <v>3622.9470000000001</v>
      </c>
      <c r="U151" s="99">
        <v>3727.5630000000001</v>
      </c>
      <c r="V151" s="99">
        <v>4075.3180000000002</v>
      </c>
      <c r="W151" s="99">
        <v>4029.1840000000002</v>
      </c>
      <c r="X151" s="99">
        <v>4182.1000000000004</v>
      </c>
      <c r="Y151" s="99">
        <v>4466.0619999999999</v>
      </c>
      <c r="Z151" s="99">
        <v>4785.9690000000001</v>
      </c>
      <c r="AA151" s="99">
        <v>5201.38</v>
      </c>
      <c r="AB151" s="99">
        <v>5727.3670000000002</v>
      </c>
      <c r="AC151" s="99">
        <v>6230.5039999999999</v>
      </c>
      <c r="AD151" s="99">
        <v>6678.3019999999997</v>
      </c>
      <c r="AE151" s="99">
        <v>6912.893</v>
      </c>
      <c r="AF151" s="99">
        <v>7499.4040000000005</v>
      </c>
      <c r="AG151" s="99">
        <v>8241.2559999999994</v>
      </c>
      <c r="AH151" s="99">
        <v>9108.5030000000006</v>
      </c>
      <c r="AI151" s="99">
        <v>9495.9210000000003</v>
      </c>
      <c r="AJ151" s="99">
        <v>10013.814</v>
      </c>
      <c r="AK151" s="99">
        <v>10566.184999999999</v>
      </c>
      <c r="AL151" s="99">
        <v>11127.259</v>
      </c>
      <c r="AM151" s="99">
        <v>11764.555</v>
      </c>
      <c r="AN151" s="99">
        <v>12518.871999999999</v>
      </c>
      <c r="AO151" s="99">
        <v>13335.593999999999</v>
      </c>
      <c r="AP151" s="99">
        <v>14196.701999999999</v>
      </c>
      <c r="AQ151" s="99">
        <v>15109.938</v>
      </c>
      <c r="AR151" s="98">
        <f t="shared" si="18"/>
        <v>149</v>
      </c>
      <c r="AS151" s="100">
        <f t="shared" si="16"/>
        <v>7.755181988210829</v>
      </c>
      <c r="AT151" s="100">
        <f t="shared" si="16"/>
        <v>7.8377125961907357</v>
      </c>
      <c r="AU151" s="100">
        <f t="shared" si="16"/>
        <v>7.9214550773651533</v>
      </c>
      <c r="AV151" s="100">
        <f t="shared" si="16"/>
        <v>7.9902591882098362</v>
      </c>
      <c r="AW151" s="100">
        <f t="shared" si="16"/>
        <v>8.1110410473529111</v>
      </c>
      <c r="AX151" s="100">
        <f t="shared" si="16"/>
        <v>8.2139222413423028</v>
      </c>
      <c r="AY151" s="100">
        <f t="shared" si="20"/>
        <v>8.1950430620273806</v>
      </c>
      <c r="AZ151" s="100">
        <f t="shared" si="19"/>
        <v>8.2235099479045175</v>
      </c>
      <c r="BA151" s="100">
        <f t="shared" si="19"/>
        <v>8.3127040594400654</v>
      </c>
      <c r="BB151" s="100">
        <f t="shared" si="19"/>
        <v>8.3013191530490271</v>
      </c>
      <c r="BC151" s="100">
        <f t="shared" si="19"/>
        <v>8.3385687917065177</v>
      </c>
      <c r="BD151" s="100">
        <f t="shared" si="19"/>
        <v>8.4042623149727955</v>
      </c>
      <c r="BE151" s="100">
        <f t="shared" si="19"/>
        <v>8.4734437912221008</v>
      </c>
      <c r="BF151" s="100">
        <f t="shared" si="19"/>
        <v>8.5566792539766361</v>
      </c>
      <c r="BG151" s="100">
        <f t="shared" si="19"/>
        <v>8.6530111927572904</v>
      </c>
      <c r="BH151" s="100">
        <f t="shared" si="19"/>
        <v>8.7372125073857649</v>
      </c>
      <c r="BI151" s="100">
        <f t="shared" si="17"/>
        <v>8.8066190426017599</v>
      </c>
      <c r="BJ151" s="100">
        <f t="shared" si="17"/>
        <v>8.8411434977407097</v>
      </c>
      <c r="BK151" s="100">
        <f t="shared" si="17"/>
        <v>8.9225788297000932</v>
      </c>
      <c r="BL151" s="100">
        <f t="shared" si="17"/>
        <v>9.0169080384721401</v>
      </c>
      <c r="BM151" s="100">
        <f t="shared" si="17"/>
        <v>9.1169636518335118</v>
      </c>
      <c r="BN151" s="100">
        <f t="shared" si="17"/>
        <v>9.1586176169625642</v>
      </c>
      <c r="BO151" s="100">
        <f t="shared" si="17"/>
        <v>9.2117208187209858</v>
      </c>
      <c r="BP151" s="100">
        <f t="shared" si="17"/>
        <v>9.2654140865620835</v>
      </c>
      <c r="BQ151" s="100">
        <f t="shared" si="17"/>
        <v>9.3171531426011001</v>
      </c>
    </row>
    <row r="152" spans="1:69" x14ac:dyDescent="0.25">
      <c r="A152" s="1" t="s">
        <v>793</v>
      </c>
      <c r="B152" s="1">
        <v>3280.752</v>
      </c>
      <c r="C152" s="1">
        <v>3703.4549999999999</v>
      </c>
      <c r="D152" s="1">
        <v>4194.8339999999998</v>
      </c>
      <c r="E152" s="1">
        <v>4292.9660000000003</v>
      </c>
      <c r="F152" s="1">
        <v>4902.5540000000001</v>
      </c>
      <c r="G152" s="1">
        <v>5420.63</v>
      </c>
      <c r="H152" s="1">
        <v>6065.0680000000002</v>
      </c>
      <c r="I152" s="1">
        <v>6790.1729999999998</v>
      </c>
      <c r="J152" s="1">
        <v>7813.652</v>
      </c>
      <c r="K152" s="1">
        <v>8645.8529999999901</v>
      </c>
      <c r="L152" s="1">
        <v>9459.5239999999994</v>
      </c>
      <c r="M152" s="1">
        <v>9953.3860000000004</v>
      </c>
      <c r="N152" s="99">
        <v>10404.535</v>
      </c>
      <c r="O152" s="99">
        <v>11101.44</v>
      </c>
      <c r="P152" s="99">
        <v>11801.802</v>
      </c>
      <c r="Q152" s="99">
        <v>12312.406999999999</v>
      </c>
      <c r="R152" s="99">
        <v>13122.532999999999</v>
      </c>
      <c r="S152" s="99">
        <v>14163.888000000001</v>
      </c>
      <c r="T152" s="99">
        <v>14299.259</v>
      </c>
      <c r="U152" s="99">
        <v>14906.886</v>
      </c>
      <c r="V152" s="99">
        <v>16019.445</v>
      </c>
      <c r="W152" s="99">
        <v>16999.28</v>
      </c>
      <c r="X152" s="99">
        <v>17194.242999999999</v>
      </c>
      <c r="Y152" s="99">
        <v>16505.848000000002</v>
      </c>
      <c r="Z152" s="99">
        <v>17356.719000000001</v>
      </c>
      <c r="AA152" s="99">
        <v>19194.284</v>
      </c>
      <c r="AB152" s="99">
        <v>20404.564999999999</v>
      </c>
      <c r="AC152" s="99">
        <v>21675.569</v>
      </c>
      <c r="AD152" s="99">
        <v>22575.690999999999</v>
      </c>
      <c r="AE152" s="99">
        <v>21624.856</v>
      </c>
      <c r="AF152" s="99">
        <v>20796.113000000001</v>
      </c>
      <c r="AG152" s="99">
        <v>20571.97</v>
      </c>
      <c r="AH152" s="99">
        <v>20518.216</v>
      </c>
      <c r="AI152" s="99">
        <v>21880.524000000001</v>
      </c>
      <c r="AJ152" s="99">
        <v>23312.87</v>
      </c>
      <c r="AK152" s="99">
        <v>24808.271000000001</v>
      </c>
      <c r="AL152" s="99">
        <v>25912.923999999999</v>
      </c>
      <c r="AM152" s="99">
        <v>26682.866999999998</v>
      </c>
      <c r="AN152" s="99">
        <v>27575.941999999999</v>
      </c>
      <c r="AO152" s="99">
        <v>28523.991000000002</v>
      </c>
      <c r="AP152" s="99">
        <v>29489.334999999999</v>
      </c>
      <c r="AQ152" s="99">
        <v>30481.035</v>
      </c>
      <c r="AR152" s="98">
        <f t="shared" si="18"/>
        <v>150</v>
      </c>
      <c r="AS152" s="100">
        <f t="shared" si="16"/>
        <v>9.2499970477762457</v>
      </c>
      <c r="AT152" s="100">
        <f t="shared" si="16"/>
        <v>9.3148301086159808</v>
      </c>
      <c r="AU152" s="100">
        <f t="shared" si="16"/>
        <v>9.3760075106588925</v>
      </c>
      <c r="AV152" s="100">
        <f t="shared" si="16"/>
        <v>9.4183627321523264</v>
      </c>
      <c r="AW152" s="100">
        <f t="shared" si="16"/>
        <v>9.4820861078880103</v>
      </c>
      <c r="AX152" s="100">
        <f t="shared" si="16"/>
        <v>9.5584509058297318</v>
      </c>
      <c r="AY152" s="100">
        <f t="shared" si="20"/>
        <v>9.5679629967235726</v>
      </c>
      <c r="AZ152" s="100">
        <f t="shared" si="19"/>
        <v>9.6095785328272214</v>
      </c>
      <c r="BA152" s="100">
        <f t="shared" si="19"/>
        <v>9.68155857582747</v>
      </c>
      <c r="BB152" s="100">
        <f t="shared" si="19"/>
        <v>9.7409262692002656</v>
      </c>
      <c r="BC152" s="100">
        <f t="shared" si="19"/>
        <v>9.752329897471558</v>
      </c>
      <c r="BD152" s="100">
        <f t="shared" si="19"/>
        <v>9.7114700213376608</v>
      </c>
      <c r="BE152" s="100">
        <f t="shared" si="19"/>
        <v>9.7617349726561731</v>
      </c>
      <c r="BF152" s="100">
        <f t="shared" si="19"/>
        <v>9.8623678053586161</v>
      </c>
      <c r="BG152" s="100">
        <f t="shared" si="19"/>
        <v>9.9235139293083314</v>
      </c>
      <c r="BH152" s="100">
        <f t="shared" si="19"/>
        <v>9.9839410527459318</v>
      </c>
      <c r="BI152" s="100">
        <f t="shared" si="17"/>
        <v>10.024628986897579</v>
      </c>
      <c r="BJ152" s="100">
        <f t="shared" si="17"/>
        <v>9.9815986728183717</v>
      </c>
      <c r="BK152" s="100">
        <f t="shared" si="17"/>
        <v>9.9425213732261017</v>
      </c>
      <c r="BL152" s="100">
        <f t="shared" si="17"/>
        <v>9.9316847486009188</v>
      </c>
      <c r="BM152" s="100">
        <f t="shared" si="17"/>
        <v>9.929068355934092</v>
      </c>
      <c r="BN152" s="100">
        <f t="shared" si="17"/>
        <v>9.9933522050608499</v>
      </c>
      <c r="BO152" s="100">
        <f t="shared" si="17"/>
        <v>10.056760847573896</v>
      </c>
      <c r="BP152" s="100">
        <f t="shared" si="17"/>
        <v>10.118932384616137</v>
      </c>
      <c r="BQ152" s="100">
        <f t="shared" si="17"/>
        <v>10.162497119369453</v>
      </c>
    </row>
    <row r="153" spans="1:69" x14ac:dyDescent="0.25">
      <c r="A153" s="1" t="s">
        <v>794</v>
      </c>
      <c r="B153" s="1">
        <v>2154.7829999999999</v>
      </c>
      <c r="C153" s="1">
        <v>2436.9830000000002</v>
      </c>
      <c r="D153" s="1">
        <v>2598.623</v>
      </c>
      <c r="E153" s="1">
        <v>2770.84</v>
      </c>
      <c r="F153" s="1">
        <v>3052.087</v>
      </c>
      <c r="G153" s="1">
        <v>3493.5790000000002</v>
      </c>
      <c r="H153" s="1">
        <v>4042.5770000000002</v>
      </c>
      <c r="I153" s="1">
        <v>4254.2640000000001</v>
      </c>
      <c r="J153" s="1">
        <v>4958.1570000000002</v>
      </c>
      <c r="K153" s="1">
        <v>5527.7669999999998</v>
      </c>
      <c r="L153" s="1">
        <v>6112.058</v>
      </c>
      <c r="M153" s="1">
        <v>6252.3829999999998</v>
      </c>
      <c r="N153" s="99">
        <v>6799.7870000000003</v>
      </c>
      <c r="O153" s="99">
        <v>6935.6670000000004</v>
      </c>
      <c r="P153" s="99">
        <v>7054.2640000000001</v>
      </c>
      <c r="Q153" s="99">
        <v>7182.0730000000003</v>
      </c>
      <c r="R153" s="99">
        <v>7403.7380000000003</v>
      </c>
      <c r="S153" s="99">
        <v>7337.9309999999996</v>
      </c>
      <c r="T153" s="99">
        <v>7771.5709999999999</v>
      </c>
      <c r="U153" s="99">
        <v>8009.1090000000004</v>
      </c>
      <c r="V153" s="99">
        <v>8025.1639999999998</v>
      </c>
      <c r="W153" s="99">
        <v>7814.6790000000001</v>
      </c>
      <c r="X153" s="99">
        <v>7876.6450000000004</v>
      </c>
      <c r="Y153" s="99">
        <v>8340.0589999999902</v>
      </c>
      <c r="Z153" s="99">
        <v>9169.8430000000008</v>
      </c>
      <c r="AA153" s="99">
        <v>9282.0300000000007</v>
      </c>
      <c r="AB153" s="99">
        <v>10225.918</v>
      </c>
      <c r="AC153" s="99">
        <v>10440.834999999999</v>
      </c>
      <c r="AD153" s="99">
        <v>10814.967000000001</v>
      </c>
      <c r="AE153" s="99">
        <v>11216.769</v>
      </c>
      <c r="AF153" s="99">
        <v>11088.617</v>
      </c>
      <c r="AG153" s="99">
        <v>11288.266</v>
      </c>
      <c r="AH153" s="99">
        <v>11257.138000000001</v>
      </c>
      <c r="AI153" s="99">
        <v>11347.130999999999</v>
      </c>
      <c r="AJ153" s="99">
        <v>11513.607</v>
      </c>
      <c r="AK153" s="99">
        <v>11738.797</v>
      </c>
      <c r="AL153" s="99">
        <v>11944.409</v>
      </c>
      <c r="AM153" s="99">
        <v>12264.353999999999</v>
      </c>
      <c r="AN153" s="99">
        <v>12686.936</v>
      </c>
      <c r="AO153" s="99">
        <v>13137.35</v>
      </c>
      <c r="AP153" s="99">
        <v>13597.534</v>
      </c>
      <c r="AQ153" s="99">
        <v>14073.014999999999</v>
      </c>
      <c r="AR153" s="98">
        <f t="shared" si="18"/>
        <v>151</v>
      </c>
      <c r="AS153" s="100">
        <f t="shared" si="16"/>
        <v>8.8246465671441943</v>
      </c>
      <c r="AT153" s="100">
        <f t="shared" si="16"/>
        <v>8.8444325069272196</v>
      </c>
      <c r="AU153" s="100">
        <f t="shared" si="16"/>
        <v>8.8613875356698202</v>
      </c>
      <c r="AV153" s="100">
        <f t="shared" si="16"/>
        <v>8.8793433390340102</v>
      </c>
      <c r="AW153" s="100">
        <f t="shared" si="16"/>
        <v>8.9097402867895905</v>
      </c>
      <c r="AX153" s="100">
        <f t="shared" si="16"/>
        <v>8.9008122017639035</v>
      </c>
      <c r="AY153" s="100">
        <f t="shared" si="20"/>
        <v>8.9582276108266612</v>
      </c>
      <c r="AZ153" s="100">
        <f t="shared" si="19"/>
        <v>8.9883347979201709</v>
      </c>
      <c r="BA153" s="100">
        <f t="shared" si="19"/>
        <v>8.9903373839264731</v>
      </c>
      <c r="BB153" s="100">
        <f t="shared" si="19"/>
        <v>8.9637591671559367</v>
      </c>
      <c r="BC153" s="100">
        <f t="shared" si="19"/>
        <v>8.9716573307684762</v>
      </c>
      <c r="BD153" s="100">
        <f t="shared" si="19"/>
        <v>9.028825569668296</v>
      </c>
      <c r="BE153" s="100">
        <f t="shared" si="19"/>
        <v>9.1236754440570511</v>
      </c>
      <c r="BF153" s="100">
        <f t="shared" si="19"/>
        <v>9.1358355518579533</v>
      </c>
      <c r="BG153" s="100">
        <f t="shared" si="19"/>
        <v>9.2326807568321243</v>
      </c>
      <c r="BH153" s="100">
        <f t="shared" si="19"/>
        <v>9.2534798390812441</v>
      </c>
      <c r="BI153" s="100">
        <f t="shared" si="17"/>
        <v>9.2886862870648894</v>
      </c>
      <c r="BJ153" s="100">
        <f t="shared" si="17"/>
        <v>9.3251651696915268</v>
      </c>
      <c r="BK153" s="100">
        <f t="shared" si="17"/>
        <v>9.3136743656246637</v>
      </c>
      <c r="BL153" s="100">
        <f t="shared" si="17"/>
        <v>9.3315190581026286</v>
      </c>
      <c r="BM153" s="100">
        <f t="shared" si="17"/>
        <v>9.3287576953184832</v>
      </c>
      <c r="BN153" s="100">
        <f t="shared" si="17"/>
        <v>9.3367202156260838</v>
      </c>
      <c r="BO153" s="100">
        <f t="shared" si="17"/>
        <v>9.3512848322926274</v>
      </c>
      <c r="BP153" s="100">
        <f t="shared" si="17"/>
        <v>9.3706546179442665</v>
      </c>
      <c r="BQ153" s="100">
        <f t="shared" si="17"/>
        <v>9.3880185817673709</v>
      </c>
    </row>
    <row r="154" spans="1:69" x14ac:dyDescent="0.25">
      <c r="A154" s="1" t="s">
        <v>795</v>
      </c>
      <c r="B154" s="1">
        <v>1706.4970000000001</v>
      </c>
      <c r="C154" s="1">
        <v>1922.818</v>
      </c>
      <c r="D154" s="1">
        <v>2078.152</v>
      </c>
      <c r="E154" s="1">
        <v>2211.9780000000001</v>
      </c>
      <c r="F154" s="1">
        <v>2392.8200000000002</v>
      </c>
      <c r="G154" s="1">
        <v>2554.4270000000001</v>
      </c>
      <c r="H154" s="1">
        <v>2724.982</v>
      </c>
      <c r="I154" s="1">
        <v>2790.3679999999999</v>
      </c>
      <c r="J154" s="1">
        <v>3242.4160000000002</v>
      </c>
      <c r="K154" s="1">
        <v>3451.1579999999999</v>
      </c>
      <c r="L154" s="1">
        <v>3722.0189999999998</v>
      </c>
      <c r="M154" s="1">
        <v>3901.1590000000001</v>
      </c>
      <c r="N154" s="99">
        <v>4274.2529999999997</v>
      </c>
      <c r="O154" s="99">
        <v>4534.0230000000001</v>
      </c>
      <c r="P154" s="99">
        <v>4577.6390000000001</v>
      </c>
      <c r="Q154" s="99">
        <v>4991.9399999999996</v>
      </c>
      <c r="R154" s="99">
        <v>5138.1319999999996</v>
      </c>
      <c r="S154" s="99">
        <v>5422.8549999999996</v>
      </c>
      <c r="T154" s="99">
        <v>5727.473</v>
      </c>
      <c r="U154" s="99">
        <v>5939.0069999999996</v>
      </c>
      <c r="V154" s="99">
        <v>6185.1760000000004</v>
      </c>
      <c r="W154" s="99">
        <v>6432.73</v>
      </c>
      <c r="X154" s="99">
        <v>6900.6639999999998</v>
      </c>
      <c r="Y154" s="99">
        <v>7521.4780000000001</v>
      </c>
      <c r="Z154" s="99">
        <v>8048.6589999999997</v>
      </c>
      <c r="AA154" s="99">
        <v>8521.0889999999999</v>
      </c>
      <c r="AB154" s="99">
        <v>9269.5529999999999</v>
      </c>
      <c r="AC154" s="99">
        <v>9761.0020000000004</v>
      </c>
      <c r="AD154" s="99">
        <v>9894.99</v>
      </c>
      <c r="AE154" s="99">
        <v>9760.9789999999903</v>
      </c>
      <c r="AF154" s="99">
        <v>9639.1630000000005</v>
      </c>
      <c r="AG154" s="99">
        <v>9852.1740000000009</v>
      </c>
      <c r="AH154" s="99">
        <v>10153.833000000001</v>
      </c>
      <c r="AI154" s="99">
        <v>10547.527</v>
      </c>
      <c r="AJ154" s="99">
        <v>10683.914000000001</v>
      </c>
      <c r="AK154" s="99">
        <v>10956.371999999999</v>
      </c>
      <c r="AL154" s="99">
        <v>11291.259</v>
      </c>
      <c r="AM154" s="99">
        <v>11790.68</v>
      </c>
      <c r="AN154" s="99">
        <v>12393.856</v>
      </c>
      <c r="AO154" s="99">
        <v>13043.68</v>
      </c>
      <c r="AP154" s="99">
        <v>13712.800999999999</v>
      </c>
      <c r="AQ154" s="99">
        <v>14414.924000000001</v>
      </c>
      <c r="AR154" s="98">
        <f t="shared" si="18"/>
        <v>152</v>
      </c>
      <c r="AS154" s="100">
        <f t="shared" si="16"/>
        <v>8.360364629260495</v>
      </c>
      <c r="AT154" s="100">
        <f t="shared" si="16"/>
        <v>8.4193649038380212</v>
      </c>
      <c r="AU154" s="100">
        <f t="shared" si="16"/>
        <v>8.4289386420078927</v>
      </c>
      <c r="AV154" s="100">
        <f t="shared" si="16"/>
        <v>8.5155798907462632</v>
      </c>
      <c r="AW154" s="100">
        <f t="shared" si="16"/>
        <v>8.5444448682701459</v>
      </c>
      <c r="AX154" s="100">
        <f t="shared" si="16"/>
        <v>8.598377708515681</v>
      </c>
      <c r="AY154" s="100">
        <f t="shared" si="20"/>
        <v>8.6530297002178926</v>
      </c>
      <c r="AZ154" s="100">
        <f t="shared" si="19"/>
        <v>8.6892972266647703</v>
      </c>
      <c r="BA154" s="100">
        <f t="shared" si="19"/>
        <v>8.7299107403635201</v>
      </c>
      <c r="BB154" s="100">
        <f t="shared" si="19"/>
        <v>8.7691542994436045</v>
      </c>
      <c r="BC154" s="100">
        <f t="shared" si="19"/>
        <v>8.8393729178394178</v>
      </c>
      <c r="BD154" s="100">
        <f t="shared" si="19"/>
        <v>8.9255179401851201</v>
      </c>
      <c r="BE154" s="100">
        <f t="shared" si="19"/>
        <v>8.993260772685046</v>
      </c>
      <c r="BF154" s="100">
        <f t="shared" si="19"/>
        <v>9.050299428556885</v>
      </c>
      <c r="BG154" s="100">
        <f t="shared" si="19"/>
        <v>9.1344904373325519</v>
      </c>
      <c r="BH154" s="100">
        <f t="shared" si="19"/>
        <v>9.1861503380719842</v>
      </c>
      <c r="BI154" s="100">
        <f t="shared" si="17"/>
        <v>9.1997838474247349</v>
      </c>
      <c r="BJ154" s="100">
        <f t="shared" si="17"/>
        <v>9.1861479817537379</v>
      </c>
      <c r="BK154" s="100">
        <f t="shared" si="17"/>
        <v>9.173589558108878</v>
      </c>
      <c r="BL154" s="100">
        <f t="shared" si="17"/>
        <v>9.1954474204730179</v>
      </c>
      <c r="BM154" s="100">
        <f t="shared" si="17"/>
        <v>9.2256065486515872</v>
      </c>
      <c r="BN154" s="100">
        <f t="shared" si="17"/>
        <v>9.2636467038435217</v>
      </c>
      <c r="BO154" s="100">
        <f t="shared" si="17"/>
        <v>9.2764945247777622</v>
      </c>
      <c r="BP154" s="100">
        <f t="shared" si="17"/>
        <v>9.3016764838043535</v>
      </c>
      <c r="BQ154" s="100">
        <f t="shared" si="17"/>
        <v>9.3317841655411193</v>
      </c>
    </row>
    <row r="155" spans="1:69" x14ac:dyDescent="0.25">
      <c r="A155" s="1" t="s">
        <v>796</v>
      </c>
      <c r="B155" s="1">
        <v>418.37599999999998</v>
      </c>
      <c r="C155" s="1">
        <v>472.19600000000003</v>
      </c>
      <c r="D155" s="1">
        <v>507.42099999999999</v>
      </c>
      <c r="E155" s="1">
        <v>505.19799999999998</v>
      </c>
      <c r="F155" s="1">
        <v>471.66199999999998</v>
      </c>
      <c r="G155" s="1">
        <v>470.54300000000001</v>
      </c>
      <c r="H155" s="1">
        <v>513.32100000000003</v>
      </c>
      <c r="I155" s="1">
        <v>545.178</v>
      </c>
      <c r="J155" s="1">
        <v>577.69899999999996</v>
      </c>
      <c r="K155" s="1">
        <v>593.59100000000001</v>
      </c>
      <c r="L155" s="1">
        <v>568.65899999999999</v>
      </c>
      <c r="M155" s="1">
        <v>626.822</v>
      </c>
      <c r="N155" s="99">
        <v>597.92600000000004</v>
      </c>
      <c r="O155" s="99">
        <v>631.21699999999998</v>
      </c>
      <c r="P155" s="99">
        <v>639.08699999999999</v>
      </c>
      <c r="Q155" s="99">
        <v>696.11900000000003</v>
      </c>
      <c r="R155" s="99">
        <v>736.51099999999997</v>
      </c>
      <c r="S155" s="99">
        <v>1190.106</v>
      </c>
      <c r="T155" s="99">
        <v>1446.6880000000001</v>
      </c>
      <c r="U155" s="99">
        <v>1760.6969999999999</v>
      </c>
      <c r="V155" s="99">
        <v>2176.3029999999999</v>
      </c>
      <c r="W155" s="99">
        <v>2343.0569999999998</v>
      </c>
      <c r="X155" s="99">
        <v>2453.9650000000001</v>
      </c>
      <c r="Y155" s="99">
        <v>2636.4229999999998</v>
      </c>
      <c r="Z155" s="99">
        <v>2814.7629999999999</v>
      </c>
      <c r="AA155" s="99">
        <v>2849.42</v>
      </c>
      <c r="AB155" s="99">
        <v>3117.748</v>
      </c>
      <c r="AC155" s="99">
        <v>3384.6010000000001</v>
      </c>
      <c r="AD155" s="99">
        <v>3465.91</v>
      </c>
      <c r="AE155" s="99">
        <v>3563.0740000000001</v>
      </c>
      <c r="AF155" s="99">
        <v>3620.846</v>
      </c>
      <c r="AG155" s="99">
        <v>4484.1000000000004</v>
      </c>
      <c r="AH155" s="99">
        <v>4109.5929999999998</v>
      </c>
      <c r="AI155" s="99">
        <v>4207.54</v>
      </c>
      <c r="AJ155" s="99">
        <v>4283.0020000000004</v>
      </c>
      <c r="AK155" s="99">
        <v>4343.8429999999998</v>
      </c>
      <c r="AL155" s="99">
        <v>4416.5280000000002</v>
      </c>
      <c r="AM155" s="99">
        <v>4519.5770000000002</v>
      </c>
      <c r="AN155" s="99">
        <v>4655.3090000000002</v>
      </c>
      <c r="AO155" s="99">
        <v>4807.59</v>
      </c>
      <c r="AP155" s="99">
        <v>4977.2039999999997</v>
      </c>
      <c r="AQ155" s="99">
        <v>5151.759</v>
      </c>
      <c r="AR155" s="98">
        <f t="shared" si="18"/>
        <v>153</v>
      </c>
      <c r="AS155" s="100">
        <f t="shared" si="16"/>
        <v>6.3934670004740886</v>
      </c>
      <c r="AT155" s="100">
        <f t="shared" si="16"/>
        <v>6.4476497019953447</v>
      </c>
      <c r="AU155" s="100">
        <f t="shared" si="16"/>
        <v>6.4600405953446742</v>
      </c>
      <c r="AV155" s="100">
        <f t="shared" si="16"/>
        <v>6.5455206227310105</v>
      </c>
      <c r="AW155" s="100">
        <f t="shared" si="16"/>
        <v>6.6019241712969219</v>
      </c>
      <c r="AX155" s="100">
        <f t="shared" si="16"/>
        <v>7.0817976577688286</v>
      </c>
      <c r="AY155" s="100">
        <f t="shared" si="20"/>
        <v>7.2770320848613901</v>
      </c>
      <c r="AZ155" s="100">
        <f t="shared" si="19"/>
        <v>7.4734650323631673</v>
      </c>
      <c r="BA155" s="100">
        <f t="shared" si="19"/>
        <v>7.6853828446054928</v>
      </c>
      <c r="BB155" s="100">
        <f t="shared" si="19"/>
        <v>7.7592117659967705</v>
      </c>
      <c r="BC155" s="100">
        <f t="shared" si="19"/>
        <v>7.80546036274046</v>
      </c>
      <c r="BD155" s="100">
        <f t="shared" si="19"/>
        <v>7.8771783531581105</v>
      </c>
      <c r="BE155" s="100">
        <f t="shared" si="19"/>
        <v>7.9426333451999751</v>
      </c>
      <c r="BF155" s="100">
        <f t="shared" si="19"/>
        <v>7.9548707437800461</v>
      </c>
      <c r="BG155" s="100">
        <f t="shared" si="19"/>
        <v>8.0448662253123988</v>
      </c>
      <c r="BH155" s="100">
        <f t="shared" si="19"/>
        <v>8.1269913054298311</v>
      </c>
      <c r="BI155" s="100">
        <f t="shared" si="19"/>
        <v>8.1507305034063897</v>
      </c>
      <c r="BJ155" s="100">
        <f t="shared" si="19"/>
        <v>8.178378934405039</v>
      </c>
      <c r="BK155" s="100">
        <f t="shared" si="19"/>
        <v>8.1944629791732968</v>
      </c>
      <c r="BL155" s="100">
        <f t="shared" si="19"/>
        <v>8.4082930854598779</v>
      </c>
      <c r="BM155" s="100">
        <f t="shared" si="19"/>
        <v>8.3210792758228163</v>
      </c>
      <c r="BN155" s="100">
        <f t="shared" si="19"/>
        <v>8.3446334328528078</v>
      </c>
      <c r="BO155" s="100">
        <f t="shared" si="19"/>
        <v>8.362409444577672</v>
      </c>
      <c r="BP155" s="100">
        <f t="shared" ref="BP155:BQ181" si="21">LN(AK155)</f>
        <v>8.3765147191558516</v>
      </c>
      <c r="BQ155" s="100">
        <f t="shared" si="21"/>
        <v>8.3931091460269709</v>
      </c>
    </row>
    <row r="156" spans="1:69" x14ac:dyDescent="0.25">
      <c r="A156" s="1" t="s">
        <v>797</v>
      </c>
      <c r="L156" s="1">
        <v>6681.4750000000004</v>
      </c>
      <c r="M156" s="1">
        <v>5863.4440000000004</v>
      </c>
      <c r="N156" s="99">
        <v>6157.6639999999998</v>
      </c>
      <c r="O156" s="99">
        <v>6074.8379999999997</v>
      </c>
      <c r="P156" s="99">
        <v>5701.6869999999999</v>
      </c>
      <c r="Q156" s="99">
        <v>6383.3559999999998</v>
      </c>
      <c r="R156" s="99">
        <v>7142.192</v>
      </c>
      <c r="S156" s="99">
        <v>7659.3050000000003</v>
      </c>
      <c r="T156" s="99">
        <v>7818.7340000000004</v>
      </c>
      <c r="U156" s="99">
        <v>7752.1480000000001</v>
      </c>
      <c r="V156" s="99">
        <v>7826.1909999999998</v>
      </c>
      <c r="W156" s="99">
        <v>8274.7150000000001</v>
      </c>
      <c r="X156" s="99">
        <v>8612.4</v>
      </c>
      <c r="Y156" s="99">
        <v>9235.3690000000006</v>
      </c>
      <c r="Z156" s="99">
        <v>10000.942999999999</v>
      </c>
      <c r="AA156" s="99">
        <v>10706.308999999999</v>
      </c>
      <c r="AB156" s="99">
        <v>11539.432000000001</v>
      </c>
      <c r="AC156" s="99">
        <v>12311.055</v>
      </c>
      <c r="AD156" s="99">
        <v>12894.339</v>
      </c>
      <c r="AE156" s="99">
        <v>13203.203</v>
      </c>
      <c r="AF156" s="99">
        <v>13866.646000000001</v>
      </c>
      <c r="AG156" s="99">
        <v>14658.362999999999</v>
      </c>
      <c r="AH156" s="99">
        <v>15337.47</v>
      </c>
      <c r="AI156" s="99">
        <v>15780.26</v>
      </c>
      <c r="AJ156" s="99">
        <v>16084.337</v>
      </c>
      <c r="AK156" s="99">
        <v>16292.028</v>
      </c>
      <c r="AL156" s="99">
        <v>15976.963</v>
      </c>
      <c r="AM156" s="99">
        <v>16458.29</v>
      </c>
      <c r="AN156" s="99">
        <v>17036.647000000001</v>
      </c>
      <c r="AO156" s="99">
        <v>17608.517</v>
      </c>
      <c r="AP156" s="99">
        <v>18284.286</v>
      </c>
      <c r="AQ156" s="99">
        <v>19081.793000000001</v>
      </c>
      <c r="AR156" s="98">
        <f t="shared" si="18"/>
        <v>154</v>
      </c>
      <c r="AS156" s="100">
        <f t="shared" si="16"/>
        <v>8.7254527638259614</v>
      </c>
      <c r="AT156" s="100">
        <f t="shared" si="16"/>
        <v>8.7119106011865206</v>
      </c>
      <c r="AU156" s="100">
        <f t="shared" si="16"/>
        <v>8.6485173749459481</v>
      </c>
      <c r="AV156" s="100">
        <f t="shared" si="16"/>
        <v>8.7614492568482163</v>
      </c>
      <c r="AW156" s="100">
        <f t="shared" si="16"/>
        <v>8.873775011019033</v>
      </c>
      <c r="AX156" s="100">
        <f t="shared" si="16"/>
        <v>8.9436765275478276</v>
      </c>
      <c r="AY156" s="100">
        <f t="shared" si="20"/>
        <v>8.9642779278502172</v>
      </c>
      <c r="AZ156" s="100">
        <f t="shared" si="19"/>
        <v>8.9557252452356195</v>
      </c>
      <c r="BA156" s="100">
        <f t="shared" si="19"/>
        <v>8.9652312082992722</v>
      </c>
      <c r="BB156" s="100">
        <f t="shared" si="19"/>
        <v>9.0209597585645422</v>
      </c>
      <c r="BC156" s="100">
        <f t="shared" si="19"/>
        <v>9.0609583042240267</v>
      </c>
      <c r="BD156" s="100">
        <f t="shared" si="19"/>
        <v>9.1307958485216112</v>
      </c>
      <c r="BE156" s="100">
        <f t="shared" si="19"/>
        <v>9.2104346675302171</v>
      </c>
      <c r="BF156" s="100">
        <f t="shared" si="19"/>
        <v>9.2785884728570114</v>
      </c>
      <c r="BG156" s="100">
        <f t="shared" si="19"/>
        <v>9.3535253187467546</v>
      </c>
      <c r="BH156" s="100">
        <f t="shared" si="19"/>
        <v>9.4182529181869814</v>
      </c>
      <c r="BI156" s="100">
        <f t="shared" si="19"/>
        <v>9.4645436568232331</v>
      </c>
      <c r="BJ156" s="100">
        <f t="shared" si="19"/>
        <v>9.4882147306544962</v>
      </c>
      <c r="BK156" s="100">
        <f t="shared" si="19"/>
        <v>9.5372416671955182</v>
      </c>
      <c r="BL156" s="100">
        <f t="shared" si="19"/>
        <v>9.5927663048128036</v>
      </c>
      <c r="BM156" s="100">
        <f t="shared" si="19"/>
        <v>9.6380541330270333</v>
      </c>
      <c r="BN156" s="100">
        <f t="shared" si="19"/>
        <v>9.6665150708167271</v>
      </c>
      <c r="BO156" s="100">
        <f t="shared" si="19"/>
        <v>9.685601220297043</v>
      </c>
      <c r="BP156" s="100">
        <f t="shared" si="21"/>
        <v>9.6984311874017397</v>
      </c>
      <c r="BQ156" s="100">
        <f t="shared" si="21"/>
        <v>9.6789031511958861</v>
      </c>
    </row>
    <row r="157" spans="1:69" x14ac:dyDescent="0.25">
      <c r="A157" s="1" t="s">
        <v>798</v>
      </c>
      <c r="B157" s="1">
        <v>1504.347</v>
      </c>
      <c r="C157" s="1">
        <v>1831.152</v>
      </c>
      <c r="D157" s="1">
        <v>1912.35</v>
      </c>
      <c r="E157" s="1">
        <v>1955.193</v>
      </c>
      <c r="F157" s="1">
        <v>2086.3870000000002</v>
      </c>
      <c r="G157" s="1">
        <v>2165.4290000000001</v>
      </c>
      <c r="H157" s="1">
        <v>2398.1759999999999</v>
      </c>
      <c r="I157" s="1">
        <v>2721.9789999999998</v>
      </c>
      <c r="J157" s="1">
        <v>2899.8449999999998</v>
      </c>
      <c r="K157" s="1">
        <v>3291.7719999999999</v>
      </c>
      <c r="L157" s="1">
        <v>3636.2530000000002</v>
      </c>
      <c r="M157" s="1">
        <v>3734.645</v>
      </c>
      <c r="N157" s="99">
        <v>3844.1840000000002</v>
      </c>
      <c r="O157" s="99">
        <v>3953.3879999999999</v>
      </c>
      <c r="P157" s="99">
        <v>4072.6559999999999</v>
      </c>
      <c r="Q157" s="99">
        <v>4239.3339999999998</v>
      </c>
      <c r="R157" s="99">
        <v>4379.3900000000003</v>
      </c>
      <c r="S157" s="99">
        <v>4488.8530000000001</v>
      </c>
      <c r="T157" s="99">
        <v>4552.2150000000001</v>
      </c>
      <c r="U157" s="99">
        <v>4667.5690000000004</v>
      </c>
      <c r="V157" s="99">
        <v>4825.0590000000002</v>
      </c>
      <c r="W157" s="99">
        <v>4973.8050000000003</v>
      </c>
      <c r="X157" s="99">
        <v>5182.2330000000002</v>
      </c>
      <c r="Y157" s="99">
        <v>5489.6210000000001</v>
      </c>
      <c r="Z157" s="99">
        <v>5864.0389999999998</v>
      </c>
      <c r="AA157" s="99">
        <v>6288.598</v>
      </c>
      <c r="AB157" s="99">
        <v>6687.8490000000002</v>
      </c>
      <c r="AC157" s="99">
        <v>7033.8810000000003</v>
      </c>
      <c r="AD157" s="99">
        <v>7356.0290000000005</v>
      </c>
      <c r="AE157" s="99">
        <v>7422.4790000000003</v>
      </c>
      <c r="AF157" s="99">
        <v>7494.2539999999999</v>
      </c>
      <c r="AG157" s="99">
        <v>7622.076</v>
      </c>
      <c r="AH157" s="99">
        <v>7875.1819999999998</v>
      </c>
      <c r="AI157" s="99">
        <v>8117.41</v>
      </c>
      <c r="AJ157" s="99">
        <v>8331.6470000000008</v>
      </c>
      <c r="AK157" s="99">
        <v>8453.44199999999</v>
      </c>
      <c r="AL157" s="99">
        <v>8475</v>
      </c>
      <c r="AM157" s="99">
        <v>8574.107</v>
      </c>
      <c r="AN157" s="99">
        <v>8751.2720000000008</v>
      </c>
      <c r="AO157" s="99">
        <v>8938.4889999999996</v>
      </c>
      <c r="AP157" s="99">
        <v>9123.7929999999997</v>
      </c>
      <c r="AQ157" s="99">
        <v>9309.0920000000006</v>
      </c>
      <c r="AR157" s="98">
        <f t="shared" si="18"/>
        <v>155</v>
      </c>
      <c r="AS157" s="100">
        <f t="shared" si="16"/>
        <v>8.2543166357500155</v>
      </c>
      <c r="AT157" s="100">
        <f t="shared" si="16"/>
        <v>8.2823282117812553</v>
      </c>
      <c r="AU157" s="100">
        <f t="shared" si="16"/>
        <v>8.3120506454515795</v>
      </c>
      <c r="AV157" s="100">
        <f t="shared" si="16"/>
        <v>8.3521614604166619</v>
      </c>
      <c r="AW157" s="100">
        <f t="shared" si="16"/>
        <v>8.3846647242652157</v>
      </c>
      <c r="AX157" s="100">
        <f t="shared" si="16"/>
        <v>8.409352491531557</v>
      </c>
      <c r="AY157" s="100">
        <f t="shared" si="20"/>
        <v>8.4233692066767123</v>
      </c>
      <c r="AZ157" s="100">
        <f t="shared" si="19"/>
        <v>8.448393658381061</v>
      </c>
      <c r="BA157" s="100">
        <f t="shared" si="19"/>
        <v>8.4815782416775996</v>
      </c>
      <c r="BB157" s="100">
        <f t="shared" si="19"/>
        <v>8.5119404197347865</v>
      </c>
      <c r="BC157" s="100">
        <f t="shared" si="19"/>
        <v>8.5529913234458554</v>
      </c>
      <c r="BD157" s="100">
        <f t="shared" si="19"/>
        <v>8.6106144975121985</v>
      </c>
      <c r="BE157" s="100">
        <f t="shared" si="19"/>
        <v>8.6765938942947116</v>
      </c>
      <c r="BF157" s="100">
        <f t="shared" si="19"/>
        <v>8.7464934313683251</v>
      </c>
      <c r="BG157" s="100">
        <f t="shared" si="19"/>
        <v>8.8080475767584598</v>
      </c>
      <c r="BH157" s="100">
        <f t="shared" si="19"/>
        <v>8.8584938950631251</v>
      </c>
      <c r="BI157" s="100">
        <f t="shared" si="19"/>
        <v>8.9032755280764189</v>
      </c>
      <c r="BJ157" s="100">
        <f t="shared" si="19"/>
        <v>8.9122683773984797</v>
      </c>
      <c r="BK157" s="100">
        <f t="shared" si="19"/>
        <v>8.9218918725609431</v>
      </c>
      <c r="BL157" s="100">
        <f t="shared" si="19"/>
        <v>8.938804052520279</v>
      </c>
      <c r="BM157" s="100">
        <f t="shared" si="19"/>
        <v>8.9714715745378868</v>
      </c>
      <c r="BN157" s="100">
        <f t="shared" si="19"/>
        <v>9.0017664167581621</v>
      </c>
      <c r="BO157" s="100">
        <f t="shared" si="19"/>
        <v>9.0278164347046808</v>
      </c>
      <c r="BP157" s="100">
        <f t="shared" si="21"/>
        <v>9.0423289746900171</v>
      </c>
      <c r="BQ157" s="100">
        <f t="shared" si="21"/>
        <v>9.0448759322486509</v>
      </c>
    </row>
    <row r="158" spans="1:69" x14ac:dyDescent="0.25">
      <c r="A158" s="1" t="s">
        <v>799</v>
      </c>
      <c r="B158" s="1">
        <v>10516.204</v>
      </c>
      <c r="C158" s="1">
        <v>12012.839</v>
      </c>
      <c r="D158" s="1">
        <v>12933.174000000001</v>
      </c>
      <c r="E158" s="1">
        <v>13715.245999999999</v>
      </c>
      <c r="F158" s="1">
        <v>14790.516</v>
      </c>
      <c r="G158" s="1">
        <v>15581.628000000001</v>
      </c>
      <c r="H158" s="1">
        <v>16315.4</v>
      </c>
      <c r="I158" s="1">
        <v>17211.321</v>
      </c>
      <c r="J158" s="1">
        <v>18155.415000000001</v>
      </c>
      <c r="K158" s="1">
        <v>19171.501</v>
      </c>
      <c r="L158" s="1">
        <v>19891.219000000001</v>
      </c>
      <c r="M158" s="1">
        <v>20216.367999999999</v>
      </c>
      <c r="N158" s="99">
        <v>20362.814999999999</v>
      </c>
      <c r="O158" s="99">
        <v>20314.846000000001</v>
      </c>
      <c r="P158" s="99">
        <v>21420.716</v>
      </c>
      <c r="Q158" s="99">
        <v>22693.112000000001</v>
      </c>
      <c r="R158" s="99">
        <v>23439.449000000001</v>
      </c>
      <c r="S158" s="99">
        <v>24523.603999999999</v>
      </c>
      <c r="T158" s="99">
        <v>25817.973999999998</v>
      </c>
      <c r="U158" s="99">
        <v>27378.62</v>
      </c>
      <c r="V158" s="99">
        <v>29256.972000000002</v>
      </c>
      <c r="W158" s="99">
        <v>30301.743999999999</v>
      </c>
      <c r="X158" s="99">
        <v>31293.699000000001</v>
      </c>
      <c r="Y158" s="99">
        <v>32552.164000000001</v>
      </c>
      <c r="Z158" s="99">
        <v>34754.101999999999</v>
      </c>
      <c r="AA158" s="99">
        <v>36735.016000000003</v>
      </c>
      <c r="AB158" s="99">
        <v>39353.962</v>
      </c>
      <c r="AC158" s="99">
        <v>41459.834000000003</v>
      </c>
      <c r="AD158" s="99">
        <v>41704.207999999999</v>
      </c>
      <c r="AE158" s="99">
        <v>39482.553999999996</v>
      </c>
      <c r="AF158" s="99">
        <v>42021.510999999999</v>
      </c>
      <c r="AG158" s="99">
        <v>43719.27</v>
      </c>
      <c r="AH158" s="99">
        <v>44057.8</v>
      </c>
      <c r="AI158" s="99">
        <v>44913.593999999997</v>
      </c>
      <c r="AJ158" s="99">
        <v>46195.440999999999</v>
      </c>
      <c r="AK158" s="99">
        <v>47922.239000000001</v>
      </c>
      <c r="AL158" s="99">
        <v>49424.517</v>
      </c>
      <c r="AM158" s="99">
        <v>50757.315000000002</v>
      </c>
      <c r="AN158" s="99">
        <v>52471.491000000002</v>
      </c>
      <c r="AO158" s="99">
        <v>54278.902999999998</v>
      </c>
      <c r="AP158" s="99">
        <v>56031.351999999999</v>
      </c>
      <c r="AQ158" s="99">
        <v>57835.728999999999</v>
      </c>
      <c r="AR158" s="98">
        <f t="shared" si="18"/>
        <v>156</v>
      </c>
      <c r="AS158" s="100">
        <f t="shared" si="16"/>
        <v>9.9214657224039069</v>
      </c>
      <c r="AT158" s="100">
        <f t="shared" si="16"/>
        <v>9.9191072277876309</v>
      </c>
      <c r="AU158" s="100">
        <f t="shared" si="16"/>
        <v>9.9721137701470948</v>
      </c>
      <c r="AV158" s="100">
        <f t="shared" si="16"/>
        <v>10.02981672130009</v>
      </c>
      <c r="AW158" s="100">
        <f t="shared" si="16"/>
        <v>10.062175736588721</v>
      </c>
      <c r="AX158" s="100">
        <f t="shared" si="16"/>
        <v>10.107391361304808</v>
      </c>
      <c r="AY158" s="100">
        <f t="shared" si="20"/>
        <v>10.158826195016802</v>
      </c>
      <c r="AZ158" s="100">
        <f t="shared" si="19"/>
        <v>10.217517695819124</v>
      </c>
      <c r="BA158" s="100">
        <f t="shared" si="19"/>
        <v>10.283873183231375</v>
      </c>
      <c r="BB158" s="100">
        <f t="shared" si="19"/>
        <v>10.318960547596852</v>
      </c>
      <c r="BC158" s="100">
        <f t="shared" si="19"/>
        <v>10.351172046358533</v>
      </c>
      <c r="BD158" s="100">
        <f t="shared" si="19"/>
        <v>10.390599127761732</v>
      </c>
      <c r="BE158" s="100">
        <f t="shared" si="19"/>
        <v>10.456052887191859</v>
      </c>
      <c r="BF158" s="100">
        <f t="shared" si="19"/>
        <v>10.511485693606209</v>
      </c>
      <c r="BG158" s="100">
        <f t="shared" si="19"/>
        <v>10.580351934926975</v>
      </c>
      <c r="BH158" s="100">
        <f t="shared" si="19"/>
        <v>10.632480382122614</v>
      </c>
      <c r="BI158" s="100">
        <f t="shared" si="19"/>
        <v>10.638357313966676</v>
      </c>
      <c r="BJ158" s="100">
        <f t="shared" si="19"/>
        <v>10.583614182437822</v>
      </c>
      <c r="BK158" s="100">
        <f t="shared" si="19"/>
        <v>10.645936932819591</v>
      </c>
      <c r="BL158" s="100">
        <f t="shared" si="19"/>
        <v>10.685544244987307</v>
      </c>
      <c r="BM158" s="100">
        <f t="shared" si="19"/>
        <v>10.693257687198665</v>
      </c>
      <c r="BN158" s="100">
        <f t="shared" si="19"/>
        <v>10.712495789599924</v>
      </c>
      <c r="BO158" s="100">
        <f t="shared" si="19"/>
        <v>10.740636392546993</v>
      </c>
      <c r="BP158" s="100">
        <f t="shared" si="21"/>
        <v>10.77733495540399</v>
      </c>
      <c r="BQ158" s="100">
        <f t="shared" si="21"/>
        <v>10.80820187560867</v>
      </c>
    </row>
    <row r="159" spans="1:69" x14ac:dyDescent="0.25">
      <c r="A159" s="1" t="s">
        <v>800</v>
      </c>
      <c r="B159" s="1">
        <v>17032.305</v>
      </c>
      <c r="C159" s="1">
        <v>18820.736000000001</v>
      </c>
      <c r="D159" s="1">
        <v>19575.983</v>
      </c>
      <c r="E159" s="1">
        <v>20372.319</v>
      </c>
      <c r="F159" s="1">
        <v>21686.664000000001</v>
      </c>
      <c r="G159" s="1">
        <v>23105.495999999999</v>
      </c>
      <c r="H159" s="1">
        <v>23902.498</v>
      </c>
      <c r="I159" s="1">
        <v>24739.777999999998</v>
      </c>
      <c r="J159" s="1">
        <v>26271.26</v>
      </c>
      <c r="K159" s="1">
        <v>28259.053</v>
      </c>
      <c r="L159" s="1">
        <v>30142.474999999999</v>
      </c>
      <c r="M159" s="1">
        <v>30475.543000000001</v>
      </c>
      <c r="N159" s="99">
        <v>30737.613000000001</v>
      </c>
      <c r="O159" s="99">
        <v>31116.402999999998</v>
      </c>
      <c r="P159" s="99">
        <v>31920.484</v>
      </c>
      <c r="Q159" s="99">
        <v>32536.163</v>
      </c>
      <c r="R159" s="99">
        <v>33110.39</v>
      </c>
      <c r="S159" s="99">
        <v>34353.553999999996</v>
      </c>
      <c r="T159" s="99">
        <v>35646.61</v>
      </c>
      <c r="U159" s="99">
        <v>36624.586000000003</v>
      </c>
      <c r="V159" s="99">
        <v>38803.18</v>
      </c>
      <c r="W159" s="99">
        <v>40075.584000000003</v>
      </c>
      <c r="X159" s="99">
        <v>40425.063999999998</v>
      </c>
      <c r="Y159" s="99">
        <v>40936.936000000002</v>
      </c>
      <c r="Z159" s="99">
        <v>42878.857000000004</v>
      </c>
      <c r="AA159" s="99">
        <v>45313.110999999997</v>
      </c>
      <c r="AB159" s="99">
        <v>48358.211000000003</v>
      </c>
      <c r="AC159" s="99">
        <v>51354.779000000002</v>
      </c>
      <c r="AD159" s="99">
        <v>52914.165000000001</v>
      </c>
      <c r="AE159" s="99">
        <v>51440.534</v>
      </c>
      <c r="AF159" s="99">
        <v>52980.337</v>
      </c>
      <c r="AG159" s="99">
        <v>54534.197999999997</v>
      </c>
      <c r="AH159" s="99">
        <v>55562.552000000003</v>
      </c>
      <c r="AI159" s="99">
        <v>56874.398000000001</v>
      </c>
      <c r="AJ159" s="99">
        <v>58171.165000000001</v>
      </c>
      <c r="AK159" s="99">
        <v>58551.462</v>
      </c>
      <c r="AL159" s="99">
        <v>59150.122000000003</v>
      </c>
      <c r="AM159" s="99">
        <v>60501.186000000002</v>
      </c>
      <c r="AN159" s="99">
        <v>62469.718000000001</v>
      </c>
      <c r="AO159" s="99">
        <v>64570.277000000002</v>
      </c>
      <c r="AP159" s="99">
        <v>66699.675000000003</v>
      </c>
      <c r="AQ159" s="99">
        <v>68883.451000000001</v>
      </c>
      <c r="AR159" s="98">
        <f t="shared" si="18"/>
        <v>157</v>
      </c>
      <c r="AS159" s="100">
        <f t="shared" si="16"/>
        <v>10.333242362808866</v>
      </c>
      <c r="AT159" s="100">
        <f t="shared" si="16"/>
        <v>10.345490386778982</v>
      </c>
      <c r="AU159" s="100">
        <f t="shared" si="16"/>
        <v>10.371003214356058</v>
      </c>
      <c r="AV159" s="100">
        <f t="shared" si="16"/>
        <v>10.390107457409771</v>
      </c>
      <c r="AW159" s="100">
        <f t="shared" si="16"/>
        <v>10.407602409390677</v>
      </c>
      <c r="AX159" s="100">
        <f t="shared" si="16"/>
        <v>10.444460756636129</v>
      </c>
      <c r="AY159" s="100">
        <f t="shared" si="20"/>
        <v>10.481409330156895</v>
      </c>
      <c r="AZ159" s="100">
        <f t="shared" si="19"/>
        <v>10.508475042501214</v>
      </c>
      <c r="BA159" s="100">
        <f t="shared" si="19"/>
        <v>10.566257481015816</v>
      </c>
      <c r="BB159" s="100">
        <f t="shared" si="19"/>
        <v>10.598522550047806</v>
      </c>
      <c r="BC159" s="100">
        <f t="shared" si="19"/>
        <v>10.607205267622779</v>
      </c>
      <c r="BD159" s="100">
        <f t="shared" si="19"/>
        <v>10.619788015183467</v>
      </c>
      <c r="BE159" s="100">
        <f t="shared" si="19"/>
        <v>10.66613413960583</v>
      </c>
      <c r="BF159" s="100">
        <f t="shared" si="19"/>
        <v>10.721351695644051</v>
      </c>
      <c r="BG159" s="100">
        <f t="shared" si="19"/>
        <v>10.786391310661497</v>
      </c>
      <c r="BH159" s="100">
        <f t="shared" si="19"/>
        <v>10.846513278212202</v>
      </c>
      <c r="BI159" s="100">
        <f t="shared" si="19"/>
        <v>10.87642635137875</v>
      </c>
      <c r="BJ159" s="100">
        <f t="shared" si="19"/>
        <v>10.848181739884057</v>
      </c>
      <c r="BK159" s="100">
        <f t="shared" si="19"/>
        <v>10.877676123696732</v>
      </c>
      <c r="BL159" s="100">
        <f t="shared" si="19"/>
        <v>10.906583270102693</v>
      </c>
      <c r="BM159" s="100">
        <f t="shared" si="19"/>
        <v>10.925264728138837</v>
      </c>
      <c r="BN159" s="100">
        <f t="shared" si="19"/>
        <v>10.948600571581849</v>
      </c>
      <c r="BO159" s="100">
        <f t="shared" si="19"/>
        <v>10.971145064209846</v>
      </c>
      <c r="BP159" s="100">
        <f t="shared" si="21"/>
        <v>10.977661338825131</v>
      </c>
      <c r="BQ159" s="100">
        <f t="shared" si="21"/>
        <v>10.987833931957237</v>
      </c>
    </row>
    <row r="160" spans="1:69" x14ac:dyDescent="0.25">
      <c r="A160" s="1" t="s">
        <v>801</v>
      </c>
      <c r="B160" s="1">
        <v>2068.8110000000001</v>
      </c>
      <c r="C160" s="1">
        <v>2371.6320000000001</v>
      </c>
      <c r="D160" s="1">
        <v>2500.4789999999998</v>
      </c>
      <c r="E160" s="1">
        <v>2555.7080000000001</v>
      </c>
      <c r="F160" s="1">
        <v>2394.6999999999998</v>
      </c>
      <c r="G160" s="1">
        <v>2563.8629999999998</v>
      </c>
      <c r="H160" s="1">
        <v>2411.306</v>
      </c>
      <c r="I160" s="1">
        <v>2421.6219999999998</v>
      </c>
      <c r="J160" s="1">
        <v>2733.0410000000002</v>
      </c>
      <c r="K160" s="1">
        <v>2580.5810000000001</v>
      </c>
      <c r="L160" s="1">
        <v>2854.962</v>
      </c>
      <c r="M160" s="1">
        <v>3171.3580000000002</v>
      </c>
      <c r="N160" s="99">
        <v>3569.2289999999998</v>
      </c>
      <c r="O160" s="99">
        <v>3817.15</v>
      </c>
      <c r="P160" s="99">
        <v>4005.5839999999998</v>
      </c>
      <c r="Q160" s="99">
        <v>4201.78</v>
      </c>
      <c r="R160" s="99">
        <v>4298.5739999999996</v>
      </c>
      <c r="S160" s="99">
        <v>4222.8630000000003</v>
      </c>
      <c r="T160" s="99">
        <v>4400.1570000000002</v>
      </c>
      <c r="U160" s="99">
        <v>4223.4390000000003</v>
      </c>
      <c r="V160" s="99">
        <v>4306.2060000000001</v>
      </c>
      <c r="W160" s="99">
        <v>4445.3090000000002</v>
      </c>
      <c r="X160" s="99">
        <v>4648.8130000000001</v>
      </c>
      <c r="Y160" s="99">
        <v>4512.0339999999997</v>
      </c>
      <c r="Z160" s="99">
        <v>4806.2489999999998</v>
      </c>
      <c r="AA160" s="99">
        <v>5101.192</v>
      </c>
      <c r="AB160" s="99">
        <v>5389.45</v>
      </c>
      <c r="AC160" s="99">
        <v>5705.1940000000004</v>
      </c>
      <c r="AD160" s="99">
        <v>5930.2820000000002</v>
      </c>
      <c r="AE160" s="99">
        <v>6175.2929999999997</v>
      </c>
      <c r="AF160" s="99">
        <v>6374.9030000000002</v>
      </c>
      <c r="AG160" s="99"/>
      <c r="AH160" s="99"/>
      <c r="AI160" s="99"/>
      <c r="AJ160" s="99"/>
      <c r="AK160" s="99"/>
      <c r="AL160" s="99"/>
      <c r="AM160" s="99"/>
      <c r="AN160" s="99"/>
      <c r="AO160" s="99"/>
      <c r="AP160" s="99"/>
      <c r="AQ160" s="99"/>
      <c r="AR160" s="98">
        <f t="shared" si="18"/>
        <v>158</v>
      </c>
      <c r="AS160" s="100">
        <f t="shared" si="16"/>
        <v>8.1801048850630327</v>
      </c>
      <c r="AT160" s="100">
        <f t="shared" si="16"/>
        <v>8.247259349851003</v>
      </c>
      <c r="AU160" s="100">
        <f t="shared" si="16"/>
        <v>8.2954446665999289</v>
      </c>
      <c r="AV160" s="100">
        <f t="shared" si="16"/>
        <v>8.3432635240133788</v>
      </c>
      <c r="AW160" s="100">
        <f t="shared" si="16"/>
        <v>8.3660386187739828</v>
      </c>
      <c r="AX160" s="100">
        <f t="shared" si="16"/>
        <v>8.3482686130153354</v>
      </c>
      <c r="AY160" s="100">
        <f t="shared" si="20"/>
        <v>8.3893955010879537</v>
      </c>
      <c r="AZ160" s="100">
        <f t="shared" si="19"/>
        <v>8.3484050040657358</v>
      </c>
      <c r="BA160" s="100">
        <f t="shared" si="19"/>
        <v>8.367812517002946</v>
      </c>
      <c r="BB160" s="100">
        <f t="shared" si="19"/>
        <v>8.3996046618423197</v>
      </c>
      <c r="BC160" s="100">
        <f t="shared" si="19"/>
        <v>8.4443671971775682</v>
      </c>
      <c r="BD160" s="100">
        <f t="shared" si="19"/>
        <v>8.4145033286104969</v>
      </c>
      <c r="BE160" s="100">
        <f t="shared" si="19"/>
        <v>8.4776722251915135</v>
      </c>
      <c r="BF160" s="100">
        <f t="shared" si="19"/>
        <v>8.5372295168930652</v>
      </c>
      <c r="BG160" s="100">
        <f t="shared" si="19"/>
        <v>8.5921986178801983</v>
      </c>
      <c r="BH160" s="100">
        <f t="shared" si="19"/>
        <v>8.6491322669765562</v>
      </c>
      <c r="BI160" s="100">
        <f t="shared" si="19"/>
        <v>8.6878270456671487</v>
      </c>
      <c r="BJ160" s="100">
        <f t="shared" ref="BJ160:BO181" si="22">LN(AE160)</f>
        <v>8.7283116097632032</v>
      </c>
      <c r="BK160" s="100">
        <f t="shared" si="22"/>
        <v>8.7601241542245933</v>
      </c>
      <c r="BL160" s="100"/>
      <c r="BM160" s="100"/>
      <c r="BN160" s="100"/>
      <c r="BO160" s="100"/>
      <c r="BP160" s="100"/>
      <c r="BQ160" s="100"/>
    </row>
    <row r="161" spans="1:69" x14ac:dyDescent="0.25">
      <c r="A161" s="1" t="s">
        <v>802</v>
      </c>
      <c r="B161" s="1">
        <v>4056.4380000000001</v>
      </c>
      <c r="C161" s="1">
        <v>3982.6170000000002</v>
      </c>
      <c r="D161" s="1">
        <v>4355.6099999999997</v>
      </c>
      <c r="E161" s="1">
        <v>4864.8010000000004</v>
      </c>
      <c r="F161" s="1">
        <v>5462.6220000000003</v>
      </c>
      <c r="G161" s="1">
        <v>5833.5860000000002</v>
      </c>
      <c r="H161" s="1">
        <v>6570.0929999999998</v>
      </c>
      <c r="I161" s="1">
        <v>7510.5190000000002</v>
      </c>
      <c r="J161" s="1">
        <v>8300.2150000000001</v>
      </c>
      <c r="K161" s="1">
        <v>9283.3619999999901</v>
      </c>
      <c r="L161" s="1">
        <v>10048.212</v>
      </c>
      <c r="M161" s="1">
        <v>11138.924000000001</v>
      </c>
      <c r="N161" s="99">
        <v>12220.986000000001</v>
      </c>
      <c r="O161" s="99">
        <v>13240.084999999999</v>
      </c>
      <c r="P161" s="99">
        <v>14410.007</v>
      </c>
      <c r="Q161" s="99">
        <v>15535.18</v>
      </c>
      <c r="R161" s="99">
        <v>16664.474999999999</v>
      </c>
      <c r="S161" s="99">
        <v>17806.135999999999</v>
      </c>
      <c r="T161" s="99">
        <v>18598.392</v>
      </c>
      <c r="U161" s="99">
        <v>20001.991000000002</v>
      </c>
      <c r="V161" s="99">
        <v>21590.452000000001</v>
      </c>
      <c r="W161" s="99">
        <v>21678.848000000002</v>
      </c>
      <c r="X161" s="99">
        <v>23119.833999999999</v>
      </c>
      <c r="Y161" s="99">
        <v>24461.510999999999</v>
      </c>
      <c r="Z161" s="99">
        <v>26669.631000000001</v>
      </c>
      <c r="AA161" s="99">
        <v>28914.975999999999</v>
      </c>
      <c r="AB161" s="99">
        <v>31333.38</v>
      </c>
      <c r="AC161" s="99">
        <v>34141.324999999997</v>
      </c>
      <c r="AD161" s="99">
        <v>34936.457999999999</v>
      </c>
      <c r="AE161" s="99">
        <v>34526.286999999997</v>
      </c>
      <c r="AF161" s="99">
        <v>38592.764000000003</v>
      </c>
      <c r="AG161" s="99">
        <v>40777.485000000001</v>
      </c>
      <c r="AH161" s="99">
        <v>42220.434999999998</v>
      </c>
      <c r="AI161" s="99">
        <v>43745.476000000002</v>
      </c>
      <c r="AJ161" s="99">
        <v>46090.525000000001</v>
      </c>
      <c r="AK161" s="99">
        <v>46783.000999999997</v>
      </c>
      <c r="AL161" s="99">
        <v>47811.578000000001</v>
      </c>
      <c r="AM161" s="99">
        <v>49399.523000000001</v>
      </c>
      <c r="AN161" s="99">
        <v>51493.277999999998</v>
      </c>
      <c r="AO161" s="99">
        <v>53927.678</v>
      </c>
      <c r="AP161" s="99">
        <v>56458.913999999997</v>
      </c>
      <c r="AQ161" s="99">
        <v>59165.838000000003</v>
      </c>
      <c r="AR161" s="98">
        <f t="shared" si="18"/>
        <v>159</v>
      </c>
      <c r="AS161" s="100">
        <f t="shared" si="16"/>
        <v>9.410909916868242</v>
      </c>
      <c r="AT161" s="100">
        <f t="shared" si="16"/>
        <v>9.4910042494099685</v>
      </c>
      <c r="AU161" s="100">
        <f t="shared" si="16"/>
        <v>9.5756781747672175</v>
      </c>
      <c r="AV161" s="100">
        <f t="shared" si="16"/>
        <v>9.6508624084996431</v>
      </c>
      <c r="AW161" s="100">
        <f t="shared" si="16"/>
        <v>9.7210344870952898</v>
      </c>
      <c r="AX161" s="100">
        <f t="shared" si="16"/>
        <v>9.7872983959793221</v>
      </c>
      <c r="AY161" s="100">
        <f t="shared" si="20"/>
        <v>9.830830404351234</v>
      </c>
      <c r="AZ161" s="100">
        <f t="shared" si="20"/>
        <v>9.9035870975813562</v>
      </c>
      <c r="BA161" s="100">
        <f t="shared" si="20"/>
        <v>9.9800064589080471</v>
      </c>
      <c r="BB161" s="100">
        <f t="shared" si="20"/>
        <v>9.9840923176104219</v>
      </c>
      <c r="BC161" s="100">
        <f t="shared" si="20"/>
        <v>10.048446142829743</v>
      </c>
      <c r="BD161" s="100">
        <f t="shared" si="20"/>
        <v>10.104856181658638</v>
      </c>
      <c r="BE161" s="100">
        <f t="shared" si="20"/>
        <v>10.191280781309816</v>
      </c>
      <c r="BF161" s="100">
        <f t="shared" si="20"/>
        <v>10.272114940572953</v>
      </c>
      <c r="BG161" s="100">
        <f t="shared" si="20"/>
        <v>10.352439261944625</v>
      </c>
      <c r="BH161" s="100">
        <f t="shared" si="20"/>
        <v>10.438263806374458</v>
      </c>
      <c r="BI161" s="100">
        <f t="shared" si="20"/>
        <v>10.461286204765749</v>
      </c>
      <c r="BJ161" s="100">
        <f t="shared" si="22"/>
        <v>10.449476254917974</v>
      </c>
      <c r="BK161" s="100">
        <f t="shared" si="22"/>
        <v>10.56082007673999</v>
      </c>
      <c r="BL161" s="100">
        <f t="shared" si="22"/>
        <v>10.615885369838201</v>
      </c>
      <c r="BM161" s="100">
        <f t="shared" si="22"/>
        <v>10.650659624523085</v>
      </c>
      <c r="BN161" s="100">
        <f t="shared" si="22"/>
        <v>10.686143480724736</v>
      </c>
      <c r="BO161" s="100">
        <f t="shared" si="22"/>
        <v>10.738362676406894</v>
      </c>
      <c r="BP161" s="100">
        <f t="shared" si="21"/>
        <v>10.75327518942729</v>
      </c>
      <c r="BQ161" s="100">
        <f t="shared" si="21"/>
        <v>10.775023106722829</v>
      </c>
    </row>
    <row r="162" spans="1:69" x14ac:dyDescent="0.25">
      <c r="A162" s="1" t="s">
        <v>803</v>
      </c>
      <c r="N162" s="99">
        <v>1311.38</v>
      </c>
      <c r="O162" s="99">
        <v>1185.626</v>
      </c>
      <c r="P162" s="99">
        <v>946.07500000000005</v>
      </c>
      <c r="Q162" s="99">
        <v>836.02800000000002</v>
      </c>
      <c r="R162" s="99">
        <v>804.50300000000004</v>
      </c>
      <c r="S162" s="99">
        <v>819.72500000000002</v>
      </c>
      <c r="T162" s="99">
        <v>855.47900000000004</v>
      </c>
      <c r="U162" s="99">
        <v>873.04200000000003</v>
      </c>
      <c r="V162" s="99">
        <v>947.94</v>
      </c>
      <c r="W162" s="99">
        <v>1047.4059999999999</v>
      </c>
      <c r="X162" s="99">
        <v>1136.902</v>
      </c>
      <c r="Y162" s="99">
        <v>1252.1569999999999</v>
      </c>
      <c r="Z162" s="99">
        <v>1393.5029999999999</v>
      </c>
      <c r="AA162" s="99">
        <v>1503.6790000000001</v>
      </c>
      <c r="AB162" s="99">
        <v>1624.6859999999999</v>
      </c>
      <c r="AC162" s="99">
        <v>1760.163</v>
      </c>
      <c r="AD162" s="99">
        <v>1894.952</v>
      </c>
      <c r="AE162" s="99">
        <v>1942.759</v>
      </c>
      <c r="AF162" s="99">
        <v>2070.4490000000001</v>
      </c>
      <c r="AG162" s="99">
        <v>2216.002</v>
      </c>
      <c r="AH162" s="99">
        <v>2376.1849999999999</v>
      </c>
      <c r="AI162" s="99">
        <v>2540.2779999999998</v>
      </c>
      <c r="AJ162" s="99">
        <v>2698.3380000000002</v>
      </c>
      <c r="AK162" s="99">
        <v>2749.4029999999998</v>
      </c>
      <c r="AL162" s="99">
        <v>2800.8249999999998</v>
      </c>
      <c r="AM162" s="99">
        <v>2878.42</v>
      </c>
      <c r="AN162" s="99">
        <v>3006.08</v>
      </c>
      <c r="AO162" s="99">
        <v>3142.71</v>
      </c>
      <c r="AP162" s="99">
        <v>3283.4940000000001</v>
      </c>
      <c r="AQ162" s="99">
        <v>3429.7950000000001</v>
      </c>
      <c r="AR162" s="98">
        <f t="shared" si="18"/>
        <v>160</v>
      </c>
      <c r="AS162" s="100">
        <f t="shared" si="16"/>
        <v>7.1788352968362981</v>
      </c>
      <c r="AT162" s="100">
        <f t="shared" si="16"/>
        <v>7.0780261841259291</v>
      </c>
      <c r="AU162" s="100">
        <f t="shared" si="16"/>
        <v>6.8523218470932239</v>
      </c>
      <c r="AV162" s="100">
        <f t="shared" si="16"/>
        <v>6.7286621053467961</v>
      </c>
      <c r="AW162" s="100">
        <f t="shared" si="16"/>
        <v>6.6902246954497242</v>
      </c>
      <c r="AX162" s="100">
        <f t="shared" si="16"/>
        <v>6.7089689181569367</v>
      </c>
      <c r="AY162" s="100">
        <f t="shared" si="20"/>
        <v>6.7516615459824552</v>
      </c>
      <c r="AZ162" s="100">
        <f t="shared" si="20"/>
        <v>6.7719836646479905</v>
      </c>
      <c r="BA162" s="100">
        <f t="shared" si="20"/>
        <v>6.8542912091128123</v>
      </c>
      <c r="BB162" s="100">
        <f t="shared" si="20"/>
        <v>6.9540719102994784</v>
      </c>
      <c r="BC162" s="100">
        <f t="shared" si="20"/>
        <v>7.0360622983031851</v>
      </c>
      <c r="BD162" s="100">
        <f t="shared" si="20"/>
        <v>7.1326229431592232</v>
      </c>
      <c r="BE162" s="100">
        <f t="shared" si="20"/>
        <v>7.2395759997722147</v>
      </c>
      <c r="BF162" s="100">
        <f t="shared" si="20"/>
        <v>7.3156700508791159</v>
      </c>
      <c r="BG162" s="100">
        <f t="shared" si="20"/>
        <v>7.3930698453231365</v>
      </c>
      <c r="BH162" s="100">
        <f t="shared" si="20"/>
        <v>7.4731616973801831</v>
      </c>
      <c r="BI162" s="100">
        <f t="shared" si="20"/>
        <v>7.5469487873804182</v>
      </c>
      <c r="BJ162" s="100">
        <f t="shared" si="22"/>
        <v>7.5718644066870366</v>
      </c>
      <c r="BK162" s="100">
        <f t="shared" si="22"/>
        <v>7.63552077095079</v>
      </c>
      <c r="BL162" s="100">
        <f t="shared" si="22"/>
        <v>7.7034599503938432</v>
      </c>
      <c r="BM162" s="100">
        <f t="shared" si="22"/>
        <v>7.7732515394043133</v>
      </c>
      <c r="BN162" s="100">
        <f t="shared" si="22"/>
        <v>7.8400288028423946</v>
      </c>
      <c r="BO162" s="100">
        <f t="shared" si="22"/>
        <v>7.900391306904762</v>
      </c>
      <c r="BP162" s="100">
        <f t="shared" si="21"/>
        <v>7.9191390761838836</v>
      </c>
      <c r="BQ162" s="100">
        <f t="shared" si="21"/>
        <v>7.937669295621756</v>
      </c>
    </row>
    <row r="163" spans="1:69" x14ac:dyDescent="0.25">
      <c r="A163" s="1" t="s">
        <v>804</v>
      </c>
      <c r="B163" s="1">
        <v>590.71100000000001</v>
      </c>
      <c r="C163" s="1">
        <v>630.13699999999994</v>
      </c>
      <c r="D163" s="1">
        <v>654.14200000000005</v>
      </c>
      <c r="E163" s="1">
        <v>677.06799999999998</v>
      </c>
      <c r="F163" s="1">
        <v>705.46500000000003</v>
      </c>
      <c r="G163" s="1">
        <v>741.61300000000006</v>
      </c>
      <c r="H163" s="1">
        <v>785.94299999999998</v>
      </c>
      <c r="I163" s="1">
        <v>832.34299999999996</v>
      </c>
      <c r="J163" s="1">
        <v>877.46</v>
      </c>
      <c r="K163" s="1">
        <v>914.13499999999999</v>
      </c>
      <c r="L163" s="1">
        <v>981.45100000000002</v>
      </c>
      <c r="M163" s="1">
        <v>1002.258</v>
      </c>
      <c r="N163" s="99">
        <v>999.35799999999995</v>
      </c>
      <c r="O163" s="99">
        <v>1004.5549999999999</v>
      </c>
      <c r="P163" s="99">
        <v>1011.802</v>
      </c>
      <c r="Q163" s="99">
        <v>1039.6400000000001</v>
      </c>
      <c r="R163" s="99">
        <v>1076.394</v>
      </c>
      <c r="S163" s="99">
        <v>1103.1869999999999</v>
      </c>
      <c r="T163" s="99">
        <v>1126.4659999999999</v>
      </c>
      <c r="U163" s="99">
        <v>1168.703</v>
      </c>
      <c r="V163" s="99">
        <v>1223.2909999999999</v>
      </c>
      <c r="W163" s="99">
        <v>1294.249</v>
      </c>
      <c r="X163" s="99">
        <v>1371.7170000000001</v>
      </c>
      <c r="Y163" s="99">
        <v>1444.066</v>
      </c>
      <c r="Z163" s="99">
        <v>1545.1210000000001</v>
      </c>
      <c r="AA163" s="99">
        <v>1650.4159999999999</v>
      </c>
      <c r="AB163" s="99">
        <v>1732.095</v>
      </c>
      <c r="AC163" s="99">
        <v>1877.74</v>
      </c>
      <c r="AD163" s="99">
        <v>1969.126</v>
      </c>
      <c r="AE163" s="99">
        <v>2038.4</v>
      </c>
      <c r="AF163" s="99">
        <v>2140.7860000000001</v>
      </c>
      <c r="AG163" s="99">
        <v>2301.3530000000001</v>
      </c>
      <c r="AH163" s="99">
        <v>2406.7289999999998</v>
      </c>
      <c r="AI163" s="99">
        <v>2572.17</v>
      </c>
      <c r="AJ163" s="99">
        <v>2741.69</v>
      </c>
      <c r="AK163" s="99">
        <v>2904.0360000000001</v>
      </c>
      <c r="AL163" s="99">
        <v>3072.6410000000001</v>
      </c>
      <c r="AM163" s="99">
        <v>3261.5540000000001</v>
      </c>
      <c r="AN163" s="99">
        <v>3481.2370000000001</v>
      </c>
      <c r="AO163" s="99">
        <v>3718.306</v>
      </c>
      <c r="AP163" s="99">
        <v>3966.4360000000001</v>
      </c>
      <c r="AQ163" s="99">
        <v>4226.6959999999999</v>
      </c>
      <c r="AR163" s="98">
        <f t="shared" si="18"/>
        <v>161</v>
      </c>
      <c r="AS163" s="100">
        <f t="shared" si="16"/>
        <v>6.9071130728118915</v>
      </c>
      <c r="AT163" s="100">
        <f t="shared" si="16"/>
        <v>6.9122999363648256</v>
      </c>
      <c r="AU163" s="100">
        <f t="shared" si="16"/>
        <v>6.9194881785311146</v>
      </c>
      <c r="AV163" s="100">
        <f t="shared" si="16"/>
        <v>6.9466297783641924</v>
      </c>
      <c r="AW163" s="100">
        <f t="shared" si="16"/>
        <v>6.9813718447012061</v>
      </c>
      <c r="AX163" s="100">
        <f t="shared" si="16"/>
        <v>7.0059585425082833</v>
      </c>
      <c r="AY163" s="100">
        <f t="shared" si="20"/>
        <v>7.0268405774372313</v>
      </c>
      <c r="AZ163" s="100">
        <f t="shared" si="20"/>
        <v>7.0636498658905529</v>
      </c>
      <c r="BA163" s="100">
        <f t="shared" si="20"/>
        <v>7.1093000468771104</v>
      </c>
      <c r="BB163" s="100">
        <f t="shared" si="20"/>
        <v>7.1656858831334604</v>
      </c>
      <c r="BC163" s="100">
        <f t="shared" si="20"/>
        <v>7.2238185187880406</v>
      </c>
      <c r="BD163" s="100">
        <f t="shared" si="20"/>
        <v>7.2752180247794582</v>
      </c>
      <c r="BE163" s="100">
        <f t="shared" si="20"/>
        <v>7.3428575034173216</v>
      </c>
      <c r="BF163" s="100">
        <f t="shared" si="20"/>
        <v>7.408782656329536</v>
      </c>
      <c r="BG163" s="100">
        <f t="shared" si="20"/>
        <v>7.4570869375027069</v>
      </c>
      <c r="BH163" s="100">
        <f t="shared" si="20"/>
        <v>7.5378242050293736</v>
      </c>
      <c r="BI163" s="100">
        <f t="shared" si="20"/>
        <v>7.5853450684657808</v>
      </c>
      <c r="BJ163" s="100">
        <f t="shared" si="22"/>
        <v>7.6199204653778443</v>
      </c>
      <c r="BK163" s="100">
        <f t="shared" si="22"/>
        <v>7.6689283303011662</v>
      </c>
      <c r="BL163" s="100">
        <f t="shared" si="22"/>
        <v>7.7412524898292068</v>
      </c>
      <c r="BM163" s="100">
        <f t="shared" si="22"/>
        <v>7.7860238431603639</v>
      </c>
      <c r="BN163" s="100">
        <f t="shared" si="22"/>
        <v>7.852505179596255</v>
      </c>
      <c r="BO163" s="100">
        <f t="shared" si="22"/>
        <v>7.9163297975675455</v>
      </c>
      <c r="BP163" s="100">
        <f t="shared" si="21"/>
        <v>7.9738567725620628</v>
      </c>
      <c r="BQ163" s="100">
        <f t="shared" si="21"/>
        <v>8.0302927313554981</v>
      </c>
    </row>
    <row r="164" spans="1:69" x14ac:dyDescent="0.25">
      <c r="A164" s="1" t="s">
        <v>805</v>
      </c>
      <c r="B164" s="1">
        <v>1604.9469999999999</v>
      </c>
      <c r="C164" s="1">
        <v>1804.9490000000001</v>
      </c>
      <c r="D164" s="1">
        <v>1979.4469999999999</v>
      </c>
      <c r="E164" s="1">
        <v>2143.029</v>
      </c>
      <c r="F164" s="1">
        <v>2297.7179999999998</v>
      </c>
      <c r="G164" s="1">
        <v>2422.9</v>
      </c>
      <c r="H164" s="1">
        <v>2550.9140000000002</v>
      </c>
      <c r="I164" s="1">
        <v>2817.172</v>
      </c>
      <c r="J164" s="1">
        <v>3237.73</v>
      </c>
      <c r="K164" s="1">
        <v>3751.2559999999999</v>
      </c>
      <c r="L164" s="1">
        <v>4263.9889999999996</v>
      </c>
      <c r="M164" s="1">
        <v>4720.9830000000002</v>
      </c>
      <c r="N164" s="99">
        <v>5198.7139999999999</v>
      </c>
      <c r="O164" s="99">
        <v>5753.5259999999998</v>
      </c>
      <c r="P164" s="99">
        <v>6270.2240000000002</v>
      </c>
      <c r="Q164" s="99">
        <v>6842.4489999999996</v>
      </c>
      <c r="R164" s="99">
        <v>7286.7740000000003</v>
      </c>
      <c r="S164" s="99">
        <v>7136.2719999999999</v>
      </c>
      <c r="T164" s="99">
        <v>6597.7619999999997</v>
      </c>
      <c r="U164" s="99">
        <v>6940.2629999999999</v>
      </c>
      <c r="V164" s="99">
        <v>7358.2020000000002</v>
      </c>
      <c r="W164" s="99">
        <v>7712.5569999999998</v>
      </c>
      <c r="X164" s="99">
        <v>8236.5030000000006</v>
      </c>
      <c r="Y164" s="99">
        <v>8925.7170000000006</v>
      </c>
      <c r="Z164" s="99">
        <v>9664.5239999999994</v>
      </c>
      <c r="AA164" s="99">
        <v>10305.558000000001</v>
      </c>
      <c r="AB164" s="99">
        <v>11068.421</v>
      </c>
      <c r="AC164" s="99">
        <v>11896.697</v>
      </c>
      <c r="AD164" s="99">
        <v>12258.02</v>
      </c>
      <c r="AE164" s="99">
        <v>12183.016</v>
      </c>
      <c r="AF164" s="99">
        <v>13181.294</v>
      </c>
      <c r="AG164" s="99">
        <v>13505.887000000001</v>
      </c>
      <c r="AH164" s="99">
        <v>14680.365</v>
      </c>
      <c r="AI164" s="99">
        <v>15246.204</v>
      </c>
      <c r="AJ164" s="99">
        <v>15541.564</v>
      </c>
      <c r="AK164" s="99">
        <v>16097.352999999999</v>
      </c>
      <c r="AL164" s="99">
        <v>16706.324000000001</v>
      </c>
      <c r="AM164" s="99">
        <v>17454.056</v>
      </c>
      <c r="AN164" s="99">
        <v>18341.149000000001</v>
      </c>
      <c r="AO164" s="99">
        <v>19295.620999999999</v>
      </c>
      <c r="AP164" s="99">
        <v>20283.741000000002</v>
      </c>
      <c r="AQ164" s="99">
        <v>21302.778999999999</v>
      </c>
      <c r="AR164" s="98">
        <f t="shared" si="18"/>
        <v>162</v>
      </c>
      <c r="AS164" s="100">
        <f t="shared" si="16"/>
        <v>8.5561665662916209</v>
      </c>
      <c r="AT164" s="100">
        <f t="shared" si="16"/>
        <v>8.6575681632417449</v>
      </c>
      <c r="AU164" s="100">
        <f t="shared" si="16"/>
        <v>8.7435673586666507</v>
      </c>
      <c r="AV164" s="100">
        <f t="shared" si="16"/>
        <v>8.8309009874709083</v>
      </c>
      <c r="AW164" s="100">
        <f t="shared" si="16"/>
        <v>8.8938162030545733</v>
      </c>
      <c r="AX164" s="100">
        <f t="shared" si="16"/>
        <v>8.872945790125355</v>
      </c>
      <c r="AY164" s="100">
        <f t="shared" si="20"/>
        <v>8.7944857796011036</v>
      </c>
      <c r="AZ164" s="100">
        <f t="shared" si="20"/>
        <v>8.8450949490364081</v>
      </c>
      <c r="BA164" s="100">
        <f t="shared" si="20"/>
        <v>8.9035708884001483</v>
      </c>
      <c r="BB164" s="100">
        <f t="shared" si="20"/>
        <v>8.9506050587860084</v>
      </c>
      <c r="BC164" s="100">
        <f t="shared" si="20"/>
        <v>9.0163311396193517</v>
      </c>
      <c r="BD164" s="100">
        <f t="shared" si="20"/>
        <v>9.0966919395555195</v>
      </c>
      <c r="BE164" s="100">
        <f t="shared" si="20"/>
        <v>9.1762171405589488</v>
      </c>
      <c r="BF164" s="100">
        <f t="shared" si="20"/>
        <v>9.2404386403301988</v>
      </c>
      <c r="BG164" s="100">
        <f t="shared" si="20"/>
        <v>9.3118513777692389</v>
      </c>
      <c r="BH164" s="100">
        <f t="shared" si="20"/>
        <v>9.384016077546665</v>
      </c>
      <c r="BI164" s="100">
        <f t="shared" si="20"/>
        <v>9.4139356956318814</v>
      </c>
      <c r="BJ164" s="100">
        <f t="shared" si="22"/>
        <v>9.4077981296589712</v>
      </c>
      <c r="BK164" s="100">
        <f t="shared" si="22"/>
        <v>9.4865539822964298</v>
      </c>
      <c r="BL164" s="100">
        <f t="shared" si="22"/>
        <v>9.510880943447928</v>
      </c>
      <c r="BM164" s="100">
        <f t="shared" si="22"/>
        <v>9.5942661656196258</v>
      </c>
      <c r="BN164" s="100">
        <f t="shared" si="22"/>
        <v>9.6320858330175358</v>
      </c>
      <c r="BO164" s="100">
        <f t="shared" si="22"/>
        <v>9.6512732623580639</v>
      </c>
      <c r="BP164" s="100">
        <f t="shared" si="21"/>
        <v>9.6864101275178704</v>
      </c>
      <c r="BQ164" s="100">
        <f t="shared" si="21"/>
        <v>9.7235426093574038</v>
      </c>
    </row>
    <row r="165" spans="1:69" x14ac:dyDescent="0.25">
      <c r="A165" s="1" t="s">
        <v>806</v>
      </c>
      <c r="B165" s="1">
        <v>889.58699999999999</v>
      </c>
      <c r="C165" s="1">
        <v>912.03399999999999</v>
      </c>
      <c r="D165" s="1">
        <v>802.98500000000001</v>
      </c>
      <c r="E165" s="1">
        <v>764.00300000000004</v>
      </c>
      <c r="F165" s="1">
        <v>808.53</v>
      </c>
      <c r="G165" s="1">
        <v>836.44299999999998</v>
      </c>
      <c r="H165" s="1">
        <v>852.66499999999996</v>
      </c>
      <c r="I165" s="1">
        <v>825.98099999999999</v>
      </c>
      <c r="J165" s="1">
        <v>913.43899999999996</v>
      </c>
      <c r="K165" s="1">
        <v>960.73299999999995</v>
      </c>
      <c r="L165" s="1">
        <v>1028.72</v>
      </c>
      <c r="M165" s="1">
        <v>1033.498</v>
      </c>
      <c r="N165" s="99">
        <v>1003.131</v>
      </c>
      <c r="O165" s="99">
        <v>842.88</v>
      </c>
      <c r="P165" s="99">
        <v>959.726</v>
      </c>
      <c r="Q165" s="99">
        <v>1143.1890000000001</v>
      </c>
      <c r="R165" s="99">
        <v>1086.2249999999999</v>
      </c>
      <c r="S165" s="99">
        <v>1109.7639999999999</v>
      </c>
      <c r="T165" s="99">
        <v>1059.674</v>
      </c>
      <c r="U165" s="99">
        <v>1067.4549999999999</v>
      </c>
      <c r="V165" s="99">
        <v>1048.981</v>
      </c>
      <c r="W165" s="99">
        <v>1030.3969999999999</v>
      </c>
      <c r="X165" s="99">
        <v>1006.9</v>
      </c>
      <c r="Y165" s="99">
        <v>1052.4860000000001</v>
      </c>
      <c r="Z165" s="99">
        <v>1082.912</v>
      </c>
      <c r="AA165" s="99">
        <v>1106.8330000000001</v>
      </c>
      <c r="AB165" s="99">
        <v>1159.1410000000001</v>
      </c>
      <c r="AC165" s="99">
        <v>1140.2919999999999</v>
      </c>
      <c r="AD165" s="99">
        <v>1158.7719999999999</v>
      </c>
      <c r="AE165" s="99">
        <v>1176.0250000000001</v>
      </c>
      <c r="AF165" s="99">
        <v>1205.672</v>
      </c>
      <c r="AG165" s="99">
        <v>1255.0889999999999</v>
      </c>
      <c r="AH165" s="99">
        <v>1317.7729999999999</v>
      </c>
      <c r="AI165" s="99">
        <v>1374.0319999999999</v>
      </c>
      <c r="AJ165" s="99">
        <v>1432.8720000000001</v>
      </c>
      <c r="AK165" s="99">
        <v>1483.405</v>
      </c>
      <c r="AL165" s="99">
        <v>1533.9280000000001</v>
      </c>
      <c r="AM165" s="99">
        <v>1592.4559999999999</v>
      </c>
      <c r="AN165" s="99">
        <v>1667.0830000000001</v>
      </c>
      <c r="AO165" s="99">
        <v>1747.047</v>
      </c>
      <c r="AP165" s="99">
        <v>1829.7</v>
      </c>
      <c r="AQ165" s="99">
        <v>1915.8219999999999</v>
      </c>
      <c r="AR165" s="98">
        <f t="shared" si="18"/>
        <v>163</v>
      </c>
      <c r="AS165" s="100">
        <f t="shared" si="16"/>
        <v>6.9108813876089039</v>
      </c>
      <c r="AT165" s="100">
        <f t="shared" si="16"/>
        <v>6.7368245991148612</v>
      </c>
      <c r="AU165" s="100">
        <f t="shared" si="16"/>
        <v>6.8666478270561262</v>
      </c>
      <c r="AV165" s="100">
        <f t="shared" si="16"/>
        <v>7.0415770044559993</v>
      </c>
      <c r="AW165" s="100">
        <f t="shared" si="16"/>
        <v>6.9904636613550295</v>
      </c>
      <c r="AX165" s="100">
        <f t="shared" si="16"/>
        <v>7.0119026590885012</v>
      </c>
      <c r="AY165" s="100">
        <f t="shared" si="20"/>
        <v>6.9657165926339717</v>
      </c>
      <c r="AZ165" s="100">
        <f t="shared" si="20"/>
        <v>6.9730325896475058</v>
      </c>
      <c r="BA165" s="100">
        <f t="shared" si="20"/>
        <v>6.9555744957441803</v>
      </c>
      <c r="BB165" s="100">
        <f t="shared" si="20"/>
        <v>6.9376994438551671</v>
      </c>
      <c r="BC165" s="100">
        <f t="shared" si="20"/>
        <v>6.9146315829215688</v>
      </c>
      <c r="BD165" s="100">
        <f t="shared" si="20"/>
        <v>6.958910263805361</v>
      </c>
      <c r="BE165" s="100">
        <f t="shared" si="20"/>
        <v>6.9874089879285552</v>
      </c>
      <c r="BF165" s="100">
        <f t="shared" si="20"/>
        <v>7.0092580631531494</v>
      </c>
      <c r="BG165" s="100">
        <f t="shared" si="20"/>
        <v>7.0554344925407051</v>
      </c>
      <c r="BH165" s="100">
        <f t="shared" si="20"/>
        <v>7.0390396489410794</v>
      </c>
      <c r="BI165" s="100">
        <f t="shared" si="20"/>
        <v>7.0551161026761013</v>
      </c>
      <c r="BJ165" s="100">
        <f t="shared" si="22"/>
        <v>7.0698953867360146</v>
      </c>
      <c r="BK165" s="100">
        <f t="shared" si="22"/>
        <v>7.0947923668296369</v>
      </c>
      <c r="BL165" s="100">
        <f t="shared" si="22"/>
        <v>7.1349617653861008</v>
      </c>
      <c r="BM165" s="100">
        <f t="shared" si="22"/>
        <v>7.1836984695765462</v>
      </c>
      <c r="BN165" s="100">
        <f t="shared" si="22"/>
        <v>7.225504762176306</v>
      </c>
      <c r="BO165" s="100">
        <f t="shared" si="22"/>
        <v>7.2674361007402313</v>
      </c>
      <c r="BP165" s="100">
        <f t="shared" si="21"/>
        <v>7.3020953999318046</v>
      </c>
      <c r="BQ165" s="100">
        <f t="shared" si="21"/>
        <v>7.3355870447109348</v>
      </c>
    </row>
    <row r="166" spans="1:69" x14ac:dyDescent="0.25">
      <c r="A166" s="1" t="s">
        <v>807</v>
      </c>
      <c r="B166" s="1">
        <v>735.52200000000005</v>
      </c>
      <c r="C166" s="1">
        <v>911.85799999999995</v>
      </c>
      <c r="D166" s="1">
        <v>1086.5519999999999</v>
      </c>
      <c r="E166" s="1">
        <v>1182.306</v>
      </c>
      <c r="F166" s="1">
        <v>1745.693</v>
      </c>
      <c r="G166" s="1">
        <v>1912.4559999999999</v>
      </c>
      <c r="H166" s="1">
        <v>2133.9349999999999</v>
      </c>
      <c r="I166" s="1">
        <v>2219.799</v>
      </c>
      <c r="J166" s="1">
        <v>2206.0549999999998</v>
      </c>
      <c r="K166" s="1">
        <v>2305.5250000000001</v>
      </c>
      <c r="L166" s="1">
        <v>2490.7260000000001</v>
      </c>
      <c r="M166" s="1">
        <v>2709.192</v>
      </c>
      <c r="N166" s="99">
        <v>2652.4169999999999</v>
      </c>
      <c r="O166" s="99">
        <v>2700.3040000000001</v>
      </c>
      <c r="P166" s="99">
        <v>2820.0259999999998</v>
      </c>
      <c r="Q166" s="99">
        <v>2997.982</v>
      </c>
      <c r="R166" s="99">
        <v>3051.5479999999998</v>
      </c>
      <c r="S166" s="99">
        <v>2980.9679999999998</v>
      </c>
      <c r="T166" s="99">
        <v>3096.866</v>
      </c>
      <c r="U166" s="99">
        <v>3200.174</v>
      </c>
      <c r="V166" s="99">
        <v>3293.6729999999998</v>
      </c>
      <c r="W166" s="99">
        <v>3461.1219999999998</v>
      </c>
      <c r="X166" s="99">
        <v>3579.2510000000002</v>
      </c>
      <c r="Y166" s="99">
        <v>3670.8229999999999</v>
      </c>
      <c r="Z166" s="99">
        <v>3800.8359999999998</v>
      </c>
      <c r="AA166" s="99">
        <v>3921.645</v>
      </c>
      <c r="AB166" s="99">
        <v>3925.547</v>
      </c>
      <c r="AC166" s="99">
        <v>3992.145</v>
      </c>
      <c r="AD166" s="99">
        <v>4169.8090000000002</v>
      </c>
      <c r="AE166" s="99">
        <v>4314.8010000000004</v>
      </c>
      <c r="AF166" s="99">
        <v>4495.143</v>
      </c>
      <c r="AG166" s="99">
        <v>4660.1570000000002</v>
      </c>
      <c r="AH166" s="99">
        <v>4681.1040000000003</v>
      </c>
      <c r="AI166" s="99">
        <v>4717.2929999999997</v>
      </c>
      <c r="AJ166" s="99">
        <v>4880.1440000000002</v>
      </c>
      <c r="AK166" s="99">
        <v>5044.8549999999996</v>
      </c>
      <c r="AL166" s="99">
        <v>5225.8620000000001</v>
      </c>
      <c r="AM166" s="99">
        <v>5420.4769999999999</v>
      </c>
      <c r="AN166" s="99">
        <v>5668.9120000000003</v>
      </c>
      <c r="AO166" s="99">
        <v>5931.0119999999997</v>
      </c>
      <c r="AP166" s="99">
        <v>6167.2439999999997</v>
      </c>
      <c r="AQ166" s="99">
        <v>6390.16</v>
      </c>
      <c r="AR166" s="98">
        <f t="shared" si="18"/>
        <v>164</v>
      </c>
      <c r="AS166" s="100">
        <f t="shared" si="16"/>
        <v>7.8832265787638729</v>
      </c>
      <c r="AT166" s="100">
        <f t="shared" si="16"/>
        <v>7.9011196382469429</v>
      </c>
      <c r="AU166" s="100">
        <f t="shared" si="16"/>
        <v>7.9445013837478129</v>
      </c>
      <c r="AV166" s="100">
        <f t="shared" si="16"/>
        <v>8.00569467464185</v>
      </c>
      <c r="AW166" s="100">
        <f t="shared" ref="AW166:AX181" si="23">LN(R166)</f>
        <v>8.023404281829702</v>
      </c>
      <c r="AX166" s="100">
        <f t="shared" si="23"/>
        <v>8.0000033589676534</v>
      </c>
      <c r="AY166" s="100">
        <f t="shared" si="20"/>
        <v>8.0381459113587308</v>
      </c>
      <c r="AZ166" s="100">
        <f t="shared" si="20"/>
        <v>8.0709604623095519</v>
      </c>
      <c r="BA166" s="100">
        <f t="shared" si="20"/>
        <v>8.0997586344073031</v>
      </c>
      <c r="BB166" s="100">
        <f t="shared" si="20"/>
        <v>8.149348092941846</v>
      </c>
      <c r="BC166" s="100">
        <f t="shared" si="20"/>
        <v>8.1829088396285385</v>
      </c>
      <c r="BD166" s="100">
        <f t="shared" si="20"/>
        <v>8.2081711665893895</v>
      </c>
      <c r="BE166" s="100">
        <f t="shared" si="20"/>
        <v>8.2429763215180252</v>
      </c>
      <c r="BF166" s="100">
        <f t="shared" si="20"/>
        <v>8.2742664876162131</v>
      </c>
      <c r="BG166" s="100">
        <f t="shared" si="20"/>
        <v>8.2752609835637045</v>
      </c>
      <c r="BH166" s="100">
        <f t="shared" si="20"/>
        <v>8.2920839594169937</v>
      </c>
      <c r="BI166" s="100">
        <f t="shared" si="20"/>
        <v>8.335625510386528</v>
      </c>
      <c r="BJ166" s="100">
        <f t="shared" si="22"/>
        <v>8.3698064842616997</v>
      </c>
      <c r="BK166" s="100">
        <f t="shared" si="22"/>
        <v>8.4107527595253888</v>
      </c>
      <c r="BL166" s="100">
        <f t="shared" si="22"/>
        <v>8.4468044175392869</v>
      </c>
      <c r="BM166" s="100">
        <f t="shared" si="22"/>
        <v>8.4512892585281651</v>
      </c>
      <c r="BN166" s="100">
        <f t="shared" si="22"/>
        <v>8.458990397106696</v>
      </c>
      <c r="BO166" s="100">
        <f t="shared" si="22"/>
        <v>8.4929300066085567</v>
      </c>
      <c r="BP166" s="100">
        <f t="shared" si="21"/>
        <v>8.5261241910466214</v>
      </c>
      <c r="BQ166" s="100">
        <f t="shared" si="21"/>
        <v>8.5613750393025096</v>
      </c>
    </row>
    <row r="167" spans="1:69" x14ac:dyDescent="0.25">
      <c r="A167" s="1" t="s">
        <v>808</v>
      </c>
      <c r="B167" s="1">
        <v>7570.8980000000001</v>
      </c>
      <c r="C167" s="1">
        <v>8491.9150000000009</v>
      </c>
      <c r="D167" s="1">
        <v>9211.4310000000005</v>
      </c>
      <c r="E167" s="1">
        <v>8451.4060000000009</v>
      </c>
      <c r="F167" s="1">
        <v>8126.4350000000004</v>
      </c>
      <c r="G167" s="1">
        <v>7936.317</v>
      </c>
      <c r="H167" s="1">
        <v>7743.9350000000004</v>
      </c>
      <c r="I167" s="1">
        <v>7508.31</v>
      </c>
      <c r="J167" s="1">
        <v>7406.8680000000004</v>
      </c>
      <c r="K167" s="1">
        <v>7576.35</v>
      </c>
      <c r="L167" s="1">
        <v>7920.973</v>
      </c>
      <c r="M167" s="1">
        <v>8349.5419999999995</v>
      </c>
      <c r="N167" s="99">
        <v>8347.7720000000008</v>
      </c>
      <c r="O167" s="99">
        <v>8375.2450000000008</v>
      </c>
      <c r="P167" s="99">
        <v>8816.7800000000007</v>
      </c>
      <c r="Q167" s="99">
        <v>9321.6880000000001</v>
      </c>
      <c r="R167" s="99">
        <v>10133.043</v>
      </c>
      <c r="S167" s="99">
        <v>11078.544</v>
      </c>
      <c r="T167" s="99">
        <v>12089.727000000001</v>
      </c>
      <c r="U167" s="99">
        <v>13236.294</v>
      </c>
      <c r="V167" s="99">
        <v>14524.118</v>
      </c>
      <c r="W167" s="99">
        <v>15421.255999999999</v>
      </c>
      <c r="X167" s="99">
        <v>16829.621999999999</v>
      </c>
      <c r="Y167" s="99">
        <v>19550.073</v>
      </c>
      <c r="Z167" s="99">
        <v>21575.155999999999</v>
      </c>
      <c r="AA167" s="99">
        <v>23532.466</v>
      </c>
      <c r="AB167" s="99">
        <v>27321.366000000002</v>
      </c>
      <c r="AC167" s="99">
        <v>29234.671999999999</v>
      </c>
      <c r="AD167" s="99">
        <v>30668.733</v>
      </c>
      <c r="AE167" s="99">
        <v>29409.289000000001</v>
      </c>
      <c r="AF167" s="99">
        <v>30628.755000000001</v>
      </c>
      <c r="AG167" s="99">
        <v>31052.404999999999</v>
      </c>
      <c r="AH167" s="99">
        <v>31929.279999999999</v>
      </c>
      <c r="AI167" s="99">
        <v>33018.218000000001</v>
      </c>
      <c r="AJ167" s="99">
        <v>33054.459000000003</v>
      </c>
      <c r="AK167" s="99">
        <v>32635.455000000002</v>
      </c>
      <c r="AL167" s="99">
        <v>32432.016</v>
      </c>
      <c r="AM167" s="99">
        <v>33297.826999999997</v>
      </c>
      <c r="AN167" s="99">
        <v>34718.027000000002</v>
      </c>
      <c r="AO167" s="99">
        <v>35851.544999999998</v>
      </c>
      <c r="AP167" s="99">
        <v>36900.006999999998</v>
      </c>
      <c r="AQ167" s="99">
        <v>37973.11</v>
      </c>
      <c r="AR167" s="98">
        <f t="shared" si="18"/>
        <v>165</v>
      </c>
      <c r="AS167" s="100">
        <f t="shared" ref="AS167:AV181" si="24">LN(N167)</f>
        <v>9.0297499558931129</v>
      </c>
      <c r="AT167" s="100">
        <f t="shared" si="24"/>
        <v>9.0330356099967286</v>
      </c>
      <c r="AU167" s="100">
        <f t="shared" si="24"/>
        <v>9.0844120029780626</v>
      </c>
      <c r="AV167" s="100">
        <f t="shared" si="24"/>
        <v>9.1400990071599644</v>
      </c>
      <c r="AW167" s="100">
        <f t="shared" si="23"/>
        <v>9.2235569469999579</v>
      </c>
      <c r="AX167" s="100">
        <f t="shared" si="23"/>
        <v>9.3127655437242556</v>
      </c>
      <c r="AY167" s="100">
        <f t="shared" si="20"/>
        <v>9.4001113627087314</v>
      </c>
      <c r="AZ167" s="100">
        <f t="shared" si="20"/>
        <v>9.4907178809435013</v>
      </c>
      <c r="BA167" s="100">
        <f t="shared" si="20"/>
        <v>9.583565856984837</v>
      </c>
      <c r="BB167" s="100">
        <f t="shared" si="20"/>
        <v>9.6435020964591178</v>
      </c>
      <c r="BC167" s="100">
        <f t="shared" si="20"/>
        <v>9.7308958270395767</v>
      </c>
      <c r="BD167" s="100">
        <f t="shared" si="20"/>
        <v>9.880734299421885</v>
      </c>
      <c r="BE167" s="100">
        <f t="shared" si="20"/>
        <v>9.9792977465164494</v>
      </c>
      <c r="BF167" s="100">
        <f t="shared" si="20"/>
        <v>10.066136278609964</v>
      </c>
      <c r="BG167" s="100">
        <f t="shared" si="20"/>
        <v>10.215424312434768</v>
      </c>
      <c r="BH167" s="100">
        <f t="shared" si="20"/>
        <v>10.283110681118066</v>
      </c>
      <c r="BI167" s="100">
        <f t="shared" si="20"/>
        <v>10.33099894552789</v>
      </c>
      <c r="BJ167" s="100">
        <f t="shared" si="22"/>
        <v>10.289065855805283</v>
      </c>
      <c r="BK167" s="100">
        <f t="shared" si="22"/>
        <v>10.32969455257566</v>
      </c>
      <c r="BL167" s="100">
        <f t="shared" si="22"/>
        <v>10.343431540078672</v>
      </c>
      <c r="BM167" s="100">
        <f t="shared" si="22"/>
        <v>10.371278736127936</v>
      </c>
      <c r="BN167" s="100">
        <f t="shared" si="22"/>
        <v>10.404814748725283</v>
      </c>
      <c r="BO167" s="100">
        <f t="shared" si="22"/>
        <v>10.405911752972118</v>
      </c>
      <c r="BP167" s="100">
        <f t="shared" si="21"/>
        <v>10.393154553058844</v>
      </c>
      <c r="BQ167" s="100">
        <f t="shared" si="21"/>
        <v>10.386901362031571</v>
      </c>
    </row>
    <row r="168" spans="1:69" x14ac:dyDescent="0.25">
      <c r="A168" s="1" t="s">
        <v>809</v>
      </c>
      <c r="B168" s="1">
        <v>2127.3409999999999</v>
      </c>
      <c r="C168" s="1">
        <v>2387.1669999999999</v>
      </c>
      <c r="D168" s="1">
        <v>2463.08</v>
      </c>
      <c r="E168" s="1">
        <v>2617.7379999999998</v>
      </c>
      <c r="F168" s="1">
        <v>2833.0830000000001</v>
      </c>
      <c r="G168" s="1">
        <v>2990.7829999999999</v>
      </c>
      <c r="H168" s="1">
        <v>2894.1880000000001</v>
      </c>
      <c r="I168" s="1">
        <v>3100.6320000000001</v>
      </c>
      <c r="J168" s="1">
        <v>3157.723</v>
      </c>
      <c r="K168" s="1">
        <v>3305.5740000000001</v>
      </c>
      <c r="L168" s="1">
        <v>3560.3359999999998</v>
      </c>
      <c r="M168" s="1">
        <v>3755.6439999999998</v>
      </c>
      <c r="N168" s="99">
        <v>4064.99</v>
      </c>
      <c r="O168" s="99">
        <v>4223.8370000000004</v>
      </c>
      <c r="P168" s="99">
        <v>4361.5950000000003</v>
      </c>
      <c r="Q168" s="99">
        <v>4483.8270000000002</v>
      </c>
      <c r="R168" s="99">
        <v>4807.8789999999999</v>
      </c>
      <c r="S168" s="99">
        <v>5099.7020000000002</v>
      </c>
      <c r="T168" s="99">
        <v>5342.2389999999996</v>
      </c>
      <c r="U168" s="99">
        <v>5675.808</v>
      </c>
      <c r="V168" s="99">
        <v>5993.2969999999996</v>
      </c>
      <c r="W168" s="99">
        <v>6361.8379999999997</v>
      </c>
      <c r="X168" s="99">
        <v>6503.0780000000004</v>
      </c>
      <c r="Y168" s="99">
        <v>6930.9380000000001</v>
      </c>
      <c r="Z168" s="99">
        <v>7475.5649999999996</v>
      </c>
      <c r="AA168" s="99">
        <v>7947.4219999999996</v>
      </c>
      <c r="AB168" s="99">
        <v>8570.2829999999994</v>
      </c>
      <c r="AC168" s="99">
        <v>9259.6650000000009</v>
      </c>
      <c r="AD168" s="99">
        <v>9763.25</v>
      </c>
      <c r="AE168" s="99">
        <v>10036.154</v>
      </c>
      <c r="AF168" s="99">
        <v>10315.343999999999</v>
      </c>
      <c r="AG168" s="99">
        <v>10203.806</v>
      </c>
      <c r="AH168" s="99">
        <v>10694.316000000001</v>
      </c>
      <c r="AI168" s="99">
        <v>11021.762000000001</v>
      </c>
      <c r="AJ168" s="99">
        <v>11339.679</v>
      </c>
      <c r="AK168" s="99">
        <v>11428.183999999999</v>
      </c>
      <c r="AL168" s="99">
        <v>11651.959000000001</v>
      </c>
      <c r="AM168" s="99">
        <v>12044.12</v>
      </c>
      <c r="AN168" s="99">
        <v>12615.227999999999</v>
      </c>
      <c r="AO168" s="99">
        <v>13303.875</v>
      </c>
      <c r="AP168" s="99">
        <v>14075.102000000001</v>
      </c>
      <c r="AQ168" s="99">
        <v>14859.173000000001</v>
      </c>
      <c r="AR168" s="98">
        <f t="shared" si="18"/>
        <v>166</v>
      </c>
      <c r="AS168" s="100">
        <f t="shared" si="24"/>
        <v>8.3101665619542846</v>
      </c>
      <c r="AT168" s="100">
        <f t="shared" si="24"/>
        <v>8.3484992356263703</v>
      </c>
      <c r="AU168" s="100">
        <f t="shared" si="24"/>
        <v>8.3805930951332517</v>
      </c>
      <c r="AV168" s="100">
        <f t="shared" si="24"/>
        <v>8.4082322018242106</v>
      </c>
      <c r="AW168" s="100">
        <f t="shared" si="23"/>
        <v>8.4780113095090144</v>
      </c>
      <c r="AX168" s="100">
        <f t="shared" si="23"/>
        <v>8.5369373856326884</v>
      </c>
      <c r="AY168" s="100">
        <f t="shared" si="20"/>
        <v>8.5834001324669398</v>
      </c>
      <c r="AZ168" s="100">
        <f t="shared" si="20"/>
        <v>8.6439682110693212</v>
      </c>
      <c r="BA168" s="100">
        <f t="shared" si="20"/>
        <v>8.6983969570476916</v>
      </c>
      <c r="BB168" s="100">
        <f t="shared" si="20"/>
        <v>8.7580726082942206</v>
      </c>
      <c r="BC168" s="100">
        <f t="shared" si="20"/>
        <v>8.7800308822613129</v>
      </c>
      <c r="BD168" s="100">
        <f t="shared" si="20"/>
        <v>8.8437504365598389</v>
      </c>
      <c r="BE168" s="100">
        <f t="shared" si="20"/>
        <v>8.9193949806867447</v>
      </c>
      <c r="BF168" s="100">
        <f t="shared" si="20"/>
        <v>8.9806028783297496</v>
      </c>
      <c r="BG168" s="100">
        <f t="shared" si="20"/>
        <v>9.0560560332169668</v>
      </c>
      <c r="BH168" s="100">
        <f t="shared" si="20"/>
        <v>9.1334231498799863</v>
      </c>
      <c r="BI168" s="100">
        <f t="shared" si="20"/>
        <v>9.1863806157809513</v>
      </c>
      <c r="BJ168" s="100">
        <f t="shared" si="22"/>
        <v>9.2139492521274509</v>
      </c>
      <c r="BK168" s="100">
        <f t="shared" si="22"/>
        <v>9.2413877744403035</v>
      </c>
      <c r="BL168" s="100">
        <f t="shared" si="22"/>
        <v>9.2305160669288711</v>
      </c>
      <c r="BM168" s="100">
        <f t="shared" si="22"/>
        <v>9.2774676643520753</v>
      </c>
      <c r="BN168" s="100">
        <f t="shared" si="22"/>
        <v>9.3076269610327635</v>
      </c>
      <c r="BO168" s="100">
        <f t="shared" si="22"/>
        <v>9.3360632700027892</v>
      </c>
      <c r="BP168" s="100">
        <f t="shared" si="21"/>
        <v>9.3438378640260868</v>
      </c>
      <c r="BQ168" s="100">
        <f t="shared" si="21"/>
        <v>9.3632295993638994</v>
      </c>
    </row>
    <row r="169" spans="1:69" x14ac:dyDescent="0.25">
      <c r="A169" s="1" t="s">
        <v>810</v>
      </c>
      <c r="B169" s="1">
        <v>3545.1840000000002</v>
      </c>
      <c r="C169" s="1">
        <v>3956.43</v>
      </c>
      <c r="D169" s="1">
        <v>4232.4350000000004</v>
      </c>
      <c r="E169" s="1">
        <v>4344.8459999999995</v>
      </c>
      <c r="F169" s="1">
        <v>4695.607</v>
      </c>
      <c r="G169" s="1">
        <v>4938.8590000000004</v>
      </c>
      <c r="H169" s="1">
        <v>5270.29</v>
      </c>
      <c r="I169" s="1">
        <v>5819.8440000000001</v>
      </c>
      <c r="J169" s="1">
        <v>6253.6719999999996</v>
      </c>
      <c r="K169" s="1">
        <v>6421.3940000000002</v>
      </c>
      <c r="L169" s="1">
        <v>7111.0479999999998</v>
      </c>
      <c r="M169" s="1">
        <v>7269.5219999999999</v>
      </c>
      <c r="N169" s="99">
        <v>7727.5860000000002</v>
      </c>
      <c r="O169" s="99">
        <v>8407.8040000000001</v>
      </c>
      <c r="P169" s="99">
        <v>7984.7920000000004</v>
      </c>
      <c r="Q169" s="99">
        <v>8574.5040000000008</v>
      </c>
      <c r="R169" s="99">
        <v>9170.3029999999999</v>
      </c>
      <c r="S169" s="99">
        <v>9846.5540000000001</v>
      </c>
      <c r="T169" s="99">
        <v>9794.07599999999</v>
      </c>
      <c r="U169" s="99">
        <v>9472.8289999999997</v>
      </c>
      <c r="V169" s="99">
        <v>10199.029</v>
      </c>
      <c r="W169" s="99">
        <v>9701.7309999999998</v>
      </c>
      <c r="X169" s="99">
        <v>10325.232</v>
      </c>
      <c r="Y169" s="99">
        <v>10954.16</v>
      </c>
      <c r="Z169" s="99">
        <v>12162.808999999999</v>
      </c>
      <c r="AA169" s="99">
        <v>13442.626</v>
      </c>
      <c r="AB169" s="99">
        <v>14627.009</v>
      </c>
      <c r="AC169" s="99">
        <v>15523.934999999999</v>
      </c>
      <c r="AD169" s="99">
        <v>15732.27</v>
      </c>
      <c r="AE169" s="99">
        <v>14880.055</v>
      </c>
      <c r="AF169" s="99">
        <v>16193.129000000001</v>
      </c>
      <c r="AG169" s="99">
        <v>17715.246999999999</v>
      </c>
      <c r="AH169" s="99">
        <v>18192.076000000001</v>
      </c>
      <c r="AI169" s="99">
        <v>19041.13</v>
      </c>
      <c r="AJ169" s="99">
        <v>19698.302</v>
      </c>
      <c r="AK169" s="99">
        <v>20437.787</v>
      </c>
      <c r="AL169" s="99">
        <v>21198.484</v>
      </c>
      <c r="AM169" s="99">
        <v>22002.647000000001</v>
      </c>
      <c r="AN169" s="99">
        <v>23006.653999999999</v>
      </c>
      <c r="AO169" s="99">
        <v>24088.940999999999</v>
      </c>
      <c r="AP169" s="99">
        <v>25212.989000000001</v>
      </c>
      <c r="AQ169" s="99">
        <v>26368.74</v>
      </c>
      <c r="AR169" s="98">
        <f t="shared" si="18"/>
        <v>167</v>
      </c>
      <c r="AS169" s="100">
        <f t="shared" si="24"/>
        <v>8.9525518030287827</v>
      </c>
      <c r="AT169" s="100">
        <f t="shared" si="24"/>
        <v>9.036915601152824</v>
      </c>
      <c r="AU169" s="100">
        <f t="shared" si="24"/>
        <v>8.9852940114682571</v>
      </c>
      <c r="AV169" s="100">
        <f t="shared" si="24"/>
        <v>9.0565484277955974</v>
      </c>
      <c r="AW169" s="100">
        <f t="shared" si="23"/>
        <v>9.1237256072346078</v>
      </c>
      <c r="AX169" s="100">
        <f t="shared" si="23"/>
        <v>9.19487682523941</v>
      </c>
      <c r="AY169" s="100">
        <f t="shared" si="20"/>
        <v>9.189532992085125</v>
      </c>
      <c r="AZ169" s="100">
        <f t="shared" si="20"/>
        <v>9.156182874408902</v>
      </c>
      <c r="BA169" s="100">
        <f t="shared" si="20"/>
        <v>9.2300477986624969</v>
      </c>
      <c r="BB169" s="100">
        <f t="shared" si="20"/>
        <v>9.1800596021787708</v>
      </c>
      <c r="BC169" s="100">
        <f t="shared" si="20"/>
        <v>9.2423458873104494</v>
      </c>
      <c r="BD169" s="100">
        <f t="shared" si="20"/>
        <v>9.3014745717734169</v>
      </c>
      <c r="BE169" s="100">
        <f t="shared" si="20"/>
        <v>9.4061381321324795</v>
      </c>
      <c r="BF169" s="100">
        <f t="shared" si="20"/>
        <v>9.5061859818963672</v>
      </c>
      <c r="BG169" s="100">
        <f t="shared" si="20"/>
        <v>9.5906250301873701</v>
      </c>
      <c r="BH169" s="100">
        <f t="shared" si="20"/>
        <v>9.650138305414842</v>
      </c>
      <c r="BI169" s="100">
        <f t="shared" si="20"/>
        <v>9.6634692958758226</v>
      </c>
      <c r="BJ169" s="100">
        <f t="shared" si="22"/>
        <v>9.6077770046168105</v>
      </c>
      <c r="BK169" s="100">
        <f t="shared" si="22"/>
        <v>9.6923422954469753</v>
      </c>
      <c r="BL169" s="100">
        <f t="shared" si="22"/>
        <v>9.7821809601885406</v>
      </c>
      <c r="BM169" s="100">
        <f t="shared" si="22"/>
        <v>9.8087413936421015</v>
      </c>
      <c r="BN169" s="100">
        <f t="shared" si="22"/>
        <v>9.8543566553237856</v>
      </c>
      <c r="BO169" s="100">
        <f t="shared" si="22"/>
        <v>9.8882877181178586</v>
      </c>
      <c r="BP169" s="100">
        <f t="shared" si="21"/>
        <v>9.9251407703544654</v>
      </c>
      <c r="BQ169" s="100">
        <f t="shared" si="21"/>
        <v>9.9616849486692196</v>
      </c>
    </row>
    <row r="170" spans="1:69" x14ac:dyDescent="0.25">
      <c r="A170" s="1" t="s">
        <v>811</v>
      </c>
      <c r="B170" s="1">
        <v>366.80099999999999</v>
      </c>
      <c r="C170" s="1">
        <v>404.19900000000001</v>
      </c>
      <c r="D170" s="1">
        <v>450.74200000000002</v>
      </c>
      <c r="E170" s="1">
        <v>476.62900000000002</v>
      </c>
      <c r="F170" s="1">
        <v>463.714</v>
      </c>
      <c r="G170" s="1">
        <v>448.88499999999999</v>
      </c>
      <c r="H170" s="1">
        <v>446.25200000000001</v>
      </c>
      <c r="I170" s="1">
        <v>458.93900000000002</v>
      </c>
      <c r="J170" s="1">
        <v>495.75</v>
      </c>
      <c r="K170" s="1">
        <v>528.27499999999998</v>
      </c>
      <c r="L170" s="1">
        <v>562.91</v>
      </c>
      <c r="M170" s="1">
        <v>571.678</v>
      </c>
      <c r="N170" s="99">
        <v>581.78300000000002</v>
      </c>
      <c r="O170" s="99">
        <v>624.774</v>
      </c>
      <c r="P170" s="99">
        <v>655.43399999999997</v>
      </c>
      <c r="Q170" s="99">
        <v>723.07799999999997</v>
      </c>
      <c r="R170" s="99">
        <v>777.01300000000003</v>
      </c>
      <c r="S170" s="99">
        <v>807.15899999999999</v>
      </c>
      <c r="T170" s="99">
        <v>820.98400000000004</v>
      </c>
      <c r="U170" s="99">
        <v>874.702</v>
      </c>
      <c r="V170" s="99">
        <v>912.18799999999999</v>
      </c>
      <c r="W170" s="99">
        <v>982.41399999999999</v>
      </c>
      <c r="X170" s="99">
        <v>1034.904</v>
      </c>
      <c r="Y170" s="99">
        <v>1082.9179999999999</v>
      </c>
      <c r="Z170" s="99">
        <v>1134.924</v>
      </c>
      <c r="AA170" s="99">
        <v>1248.2570000000001</v>
      </c>
      <c r="AB170" s="99">
        <v>1330.9359999999999</v>
      </c>
      <c r="AC170" s="99">
        <v>1428.4369999999999</v>
      </c>
      <c r="AD170" s="99">
        <v>1552.703</v>
      </c>
      <c r="AE170" s="99">
        <v>1634.201</v>
      </c>
      <c r="AF170" s="99">
        <v>1723.3610000000001</v>
      </c>
      <c r="AG170" s="99">
        <v>1820.0239999999999</v>
      </c>
      <c r="AH170" s="99">
        <v>1839.375</v>
      </c>
      <c r="AI170" s="99">
        <v>1877.693</v>
      </c>
      <c r="AJ170" s="99">
        <v>1944.2850000000001</v>
      </c>
      <c r="AK170" s="99">
        <v>2002.624</v>
      </c>
      <c r="AL170" s="99">
        <v>2067.1709999999998</v>
      </c>
      <c r="AM170" s="99">
        <v>2149.6860000000001</v>
      </c>
      <c r="AN170" s="99">
        <v>2254.8270000000002</v>
      </c>
      <c r="AO170" s="99">
        <v>2372.7600000000002</v>
      </c>
      <c r="AP170" s="99">
        <v>2499.518</v>
      </c>
      <c r="AQ170" s="99">
        <v>2635.931</v>
      </c>
      <c r="AR170" s="98">
        <f t="shared" si="18"/>
        <v>168</v>
      </c>
      <c r="AS170" s="100">
        <f t="shared" si="24"/>
        <v>6.3660975259710844</v>
      </c>
      <c r="AT170" s="100">
        <f t="shared" si="24"/>
        <v>6.4373899843433566</v>
      </c>
      <c r="AU170" s="100">
        <f t="shared" si="24"/>
        <v>6.4852976116356729</v>
      </c>
      <c r="AV170" s="100">
        <f t="shared" si="24"/>
        <v>6.5835171001571515</v>
      </c>
      <c r="AW170" s="100">
        <f t="shared" si="23"/>
        <v>6.6554570812444167</v>
      </c>
      <c r="AX170" s="100">
        <f t="shared" si="23"/>
        <v>6.6935206748851757</v>
      </c>
      <c r="AY170" s="100">
        <f t="shared" si="20"/>
        <v>6.7105036208337809</v>
      </c>
      <c r="AZ170" s="100">
        <f t="shared" si="20"/>
        <v>6.7738832569214233</v>
      </c>
      <c r="BA170" s="100">
        <f t="shared" si="20"/>
        <v>6.8158461091812059</v>
      </c>
      <c r="BB170" s="100">
        <f t="shared" si="20"/>
        <v>6.8900128081056682</v>
      </c>
      <c r="BC170" s="100">
        <f t="shared" si="20"/>
        <v>6.9420639477743977</v>
      </c>
      <c r="BD170" s="100">
        <f t="shared" si="20"/>
        <v>6.9874145285296176</v>
      </c>
      <c r="BE170" s="100">
        <f t="shared" si="20"/>
        <v>7.0343209673211353</v>
      </c>
      <c r="BF170" s="100">
        <f t="shared" si="20"/>
        <v>7.1295034572159866</v>
      </c>
      <c r="BG170" s="100">
        <f t="shared" si="20"/>
        <v>7.1936377330917738</v>
      </c>
      <c r="BH170" s="100">
        <f t="shared" si="20"/>
        <v>7.2643361184931869</v>
      </c>
      <c r="BI170" s="100">
        <f t="shared" si="20"/>
        <v>7.3477525621035031</v>
      </c>
      <c r="BJ170" s="100">
        <f t="shared" si="22"/>
        <v>7.3989092788706259</v>
      </c>
      <c r="BK170" s="100">
        <f t="shared" si="22"/>
        <v>7.4520317328641061</v>
      </c>
      <c r="BL170" s="100">
        <f t="shared" si="22"/>
        <v>7.5066049667970827</v>
      </c>
      <c r="BM170" s="100">
        <f t="shared" si="22"/>
        <v>7.5171811189877369</v>
      </c>
      <c r="BN170" s="100">
        <f t="shared" si="22"/>
        <v>7.5377991746267528</v>
      </c>
      <c r="BO170" s="100">
        <f t="shared" si="22"/>
        <v>7.572649579213202</v>
      </c>
      <c r="BP170" s="100">
        <f t="shared" si="21"/>
        <v>7.6022135996221438</v>
      </c>
      <c r="BQ170" s="100">
        <f t="shared" si="21"/>
        <v>7.6339362848521093</v>
      </c>
    </row>
    <row r="171" spans="1:69" x14ac:dyDescent="0.25">
      <c r="A171" s="1" t="s">
        <v>812</v>
      </c>
      <c r="N171" s="99">
        <v>6136.6139999999996</v>
      </c>
      <c r="O171" s="99">
        <v>5368.8630000000003</v>
      </c>
      <c r="P171" s="99">
        <v>4269.1019999999999</v>
      </c>
      <c r="Q171" s="99">
        <v>3861.047</v>
      </c>
      <c r="R171" s="99">
        <v>3577.5540000000001</v>
      </c>
      <c r="S171" s="99">
        <v>3553.328</v>
      </c>
      <c r="T171" s="99">
        <v>3557.1930000000002</v>
      </c>
      <c r="U171" s="99">
        <v>3635.86</v>
      </c>
      <c r="V171" s="99">
        <v>3975.7040000000002</v>
      </c>
      <c r="W171" s="99">
        <v>4480.4470000000001</v>
      </c>
      <c r="X171" s="99">
        <v>4834.009</v>
      </c>
      <c r="Y171" s="99">
        <v>5442.9679999999998</v>
      </c>
      <c r="Z171" s="99">
        <v>6297.6620000000003</v>
      </c>
      <c r="AA171" s="99">
        <v>6750.2619999999997</v>
      </c>
      <c r="AB171" s="99">
        <v>7530.1390000000001</v>
      </c>
      <c r="AC171" s="99">
        <v>8415.1530000000002</v>
      </c>
      <c r="AD171" s="99">
        <v>8816.4130000000005</v>
      </c>
      <c r="AE171" s="99">
        <v>7568.509</v>
      </c>
      <c r="AF171" s="99">
        <v>7712.0590000000002</v>
      </c>
      <c r="AG171" s="99">
        <v>8327.9290000000001</v>
      </c>
      <c r="AH171" s="99">
        <v>8516.6839999999902</v>
      </c>
      <c r="AI171" s="99">
        <v>9151.2170000000006</v>
      </c>
      <c r="AJ171" s="99">
        <v>8242.0640000000003</v>
      </c>
      <c r="AK171" s="99">
        <v>7518.8230000000003</v>
      </c>
      <c r="AL171" s="99">
        <v>7721.1670000000004</v>
      </c>
      <c r="AM171" s="99">
        <v>8043.4560000000001</v>
      </c>
      <c r="AN171" s="99">
        <v>8473.7420000000002</v>
      </c>
      <c r="AO171" s="99">
        <v>8980.69</v>
      </c>
      <c r="AP171" s="99">
        <v>9552.4279999999999</v>
      </c>
      <c r="AQ171" s="99">
        <v>10160.181</v>
      </c>
      <c r="AR171" s="98">
        <f t="shared" si="18"/>
        <v>169</v>
      </c>
      <c r="AS171" s="100">
        <f t="shared" si="24"/>
        <v>8.7220284032299524</v>
      </c>
      <c r="AT171" s="100">
        <f t="shared" si="24"/>
        <v>8.5883714332409831</v>
      </c>
      <c r="AU171" s="100">
        <f t="shared" si="24"/>
        <v>8.3591587796559406</v>
      </c>
      <c r="AV171" s="100">
        <f t="shared" si="24"/>
        <v>8.2586936692023194</v>
      </c>
      <c r="AW171" s="100">
        <f t="shared" si="23"/>
        <v>8.1824346056563098</v>
      </c>
      <c r="AX171" s="100">
        <f t="shared" si="23"/>
        <v>8.1756399081125135</v>
      </c>
      <c r="AY171" s="100">
        <f t="shared" si="20"/>
        <v>8.1767270296836756</v>
      </c>
      <c r="AZ171" s="100">
        <f t="shared" si="20"/>
        <v>8.1986009507056927</v>
      </c>
      <c r="BA171" s="100">
        <f t="shared" si="20"/>
        <v>8.2879571183250924</v>
      </c>
      <c r="BB171" s="100">
        <f t="shared" si="20"/>
        <v>8.407478097217373</v>
      </c>
      <c r="BC171" s="100">
        <f t="shared" si="20"/>
        <v>8.4834314230738581</v>
      </c>
      <c r="BD171" s="100">
        <f t="shared" si="20"/>
        <v>8.6020797793061341</v>
      </c>
      <c r="BE171" s="100">
        <f t="shared" si="20"/>
        <v>8.7479337323897433</v>
      </c>
      <c r="BF171" s="100">
        <f t="shared" si="20"/>
        <v>8.8173365979281151</v>
      </c>
      <c r="BG171" s="100">
        <f t="shared" si="20"/>
        <v>8.9266687801189164</v>
      </c>
      <c r="BH171" s="100">
        <f t="shared" si="20"/>
        <v>9.0377892882778017</v>
      </c>
      <c r="BI171" s="100">
        <f t="shared" si="20"/>
        <v>9.0843703769378941</v>
      </c>
      <c r="BJ171" s="100">
        <f t="shared" si="22"/>
        <v>8.9317513653411087</v>
      </c>
      <c r="BK171" s="100">
        <f t="shared" si="22"/>
        <v>8.9505404866760543</v>
      </c>
      <c r="BL171" s="100">
        <f t="shared" si="22"/>
        <v>9.0273700848021701</v>
      </c>
      <c r="BM171" s="100">
        <f t="shared" si="22"/>
        <v>9.0497823421867167</v>
      </c>
      <c r="BN171" s="100">
        <f t="shared" si="22"/>
        <v>9.1216421548896047</v>
      </c>
      <c r="BO171" s="100">
        <f t="shared" si="22"/>
        <v>9.0170060769741713</v>
      </c>
      <c r="BP171" s="100">
        <f t="shared" si="21"/>
        <v>8.9251648887365373</v>
      </c>
      <c r="BQ171" s="100">
        <f t="shared" si="21"/>
        <v>8.9517207973975328</v>
      </c>
    </row>
    <row r="172" spans="1:69" x14ac:dyDescent="0.25">
      <c r="A172" s="1" t="s">
        <v>813</v>
      </c>
      <c r="B172" s="1">
        <v>74731.963000000003</v>
      </c>
      <c r="C172" s="1">
        <v>81044.597999999998</v>
      </c>
      <c r="D172" s="1">
        <v>75106.175000000003</v>
      </c>
      <c r="E172" s="1">
        <v>71527.183999999994</v>
      </c>
      <c r="F172" s="1">
        <v>71456.441999999995</v>
      </c>
      <c r="G172" s="1">
        <v>68237.214999999997</v>
      </c>
      <c r="H172" s="1">
        <v>53857.932000000001</v>
      </c>
      <c r="I172" s="1">
        <v>55835.516000000003</v>
      </c>
      <c r="J172" s="1">
        <v>47157.040999999997</v>
      </c>
      <c r="K172" s="1">
        <v>54564.576000000001</v>
      </c>
      <c r="L172" s="1">
        <v>70521.555999999997</v>
      </c>
      <c r="M172" s="1">
        <v>71204.876999999906</v>
      </c>
      <c r="N172" s="99">
        <v>71964.773000000001</v>
      </c>
      <c r="O172" s="99">
        <v>71109.773000000001</v>
      </c>
      <c r="P172" s="99">
        <v>72830.514999999999</v>
      </c>
      <c r="Q172" s="99">
        <v>73292.604000000007</v>
      </c>
      <c r="R172" s="99">
        <v>77585.918999999994</v>
      </c>
      <c r="S172" s="99">
        <v>81115.092999999906</v>
      </c>
      <c r="T172" s="99">
        <v>75236.811000000002</v>
      </c>
      <c r="U172" s="99">
        <v>74053.701000000001</v>
      </c>
      <c r="V172" s="99">
        <v>86155.584000000003</v>
      </c>
      <c r="W172" s="99">
        <v>84874.319000000003</v>
      </c>
      <c r="X172" s="99">
        <v>83477.084000000003</v>
      </c>
      <c r="Y172" s="99">
        <v>87364.986999999906</v>
      </c>
      <c r="Z172" s="99">
        <v>92863.297000000006</v>
      </c>
      <c r="AA172" s="99">
        <v>92059.937000000005</v>
      </c>
      <c r="AB172" s="99">
        <v>85376.664000000004</v>
      </c>
      <c r="AC172" s="99">
        <v>72892.354000000007</v>
      </c>
      <c r="AD172" s="99">
        <v>59076.85</v>
      </c>
      <c r="AE172" s="99">
        <v>55535.222000000002</v>
      </c>
      <c r="AF172" s="99">
        <v>56687.360999999997</v>
      </c>
      <c r="AG172" s="99">
        <v>58916.56</v>
      </c>
      <c r="AH172" s="99">
        <v>62461.506999999998</v>
      </c>
      <c r="AI172" s="99">
        <v>64294.082999999999</v>
      </c>
      <c r="AJ172" s="99">
        <v>66346.631999999998</v>
      </c>
      <c r="AK172" s="99">
        <v>67616.879000000001</v>
      </c>
      <c r="AL172" s="99">
        <v>67946.487999999998</v>
      </c>
      <c r="AM172" s="99">
        <v>68717.028999999995</v>
      </c>
      <c r="AN172" s="99">
        <v>70297.942999999999</v>
      </c>
      <c r="AO172" s="99">
        <v>72073.184999999998</v>
      </c>
      <c r="AP172" s="99">
        <v>74053.067999999999</v>
      </c>
      <c r="AQ172" s="99">
        <v>75846.725000000006</v>
      </c>
      <c r="AR172" s="98">
        <f t="shared" si="18"/>
        <v>170</v>
      </c>
      <c r="AS172" s="100">
        <f t="shared" si="24"/>
        <v>11.183932014380673</v>
      </c>
      <c r="AT172" s="100">
        <f t="shared" si="24"/>
        <v>11.171980060635089</v>
      </c>
      <c r="AU172" s="100">
        <f t="shared" si="24"/>
        <v>11.195890308448803</v>
      </c>
      <c r="AV172" s="100">
        <f t="shared" si="24"/>
        <v>11.202214982374677</v>
      </c>
      <c r="AW172" s="100">
        <f t="shared" si="23"/>
        <v>11.259141233520577</v>
      </c>
      <c r="AX172" s="100">
        <f t="shared" si="23"/>
        <v>11.303624326364213</v>
      </c>
      <c r="AY172" s="100">
        <f t="shared" si="20"/>
        <v>11.228395898146708</v>
      </c>
      <c r="AZ172" s="100">
        <f t="shared" si="20"/>
        <v>11.212545798190416</v>
      </c>
      <c r="BA172" s="100">
        <f t="shared" si="20"/>
        <v>11.363910057034872</v>
      </c>
      <c r="BB172" s="100">
        <f t="shared" si="20"/>
        <v>11.348926841264744</v>
      </c>
      <c r="BC172" s="100">
        <f t="shared" si="20"/>
        <v>11.332327430058772</v>
      </c>
      <c r="BD172" s="100">
        <f t="shared" si="20"/>
        <v>11.377849874972119</v>
      </c>
      <c r="BE172" s="100">
        <f t="shared" si="20"/>
        <v>11.438883766005006</v>
      </c>
      <c r="BF172" s="100">
        <f t="shared" si="20"/>
        <v>11.430195133034696</v>
      </c>
      <c r="BG172" s="100">
        <f t="shared" si="20"/>
        <v>11.354828087166316</v>
      </c>
      <c r="BH172" s="100">
        <f t="shared" si="20"/>
        <v>11.19673902909418</v>
      </c>
      <c r="BI172" s="100">
        <f t="shared" si="20"/>
        <v>10.986594417688341</v>
      </c>
      <c r="BJ172" s="100">
        <f t="shared" si="22"/>
        <v>10.924772729072298</v>
      </c>
      <c r="BK172" s="100">
        <f t="shared" si="22"/>
        <v>10.945306554814795</v>
      </c>
      <c r="BL172" s="100">
        <f t="shared" si="22"/>
        <v>10.98387748462231</v>
      </c>
      <c r="BM172" s="100">
        <f t="shared" si="22"/>
        <v>11.04230575798757</v>
      </c>
      <c r="BN172" s="100">
        <f t="shared" si="22"/>
        <v>11.071222884218509</v>
      </c>
      <c r="BO172" s="100">
        <f t="shared" si="22"/>
        <v>11.102648277356668</v>
      </c>
      <c r="BP172" s="100">
        <f t="shared" si="21"/>
        <v>11.12161292021297</v>
      </c>
      <c r="BQ172" s="100">
        <f t="shared" si="21"/>
        <v>11.126475733181024</v>
      </c>
    </row>
    <row r="173" spans="1:69" x14ac:dyDescent="0.25">
      <c r="A173" s="1" t="s">
        <v>814</v>
      </c>
      <c r="B173" s="1">
        <v>8721.6460000000006</v>
      </c>
      <c r="C173" s="1">
        <v>9450.723</v>
      </c>
      <c r="D173" s="1">
        <v>10257.415000000001</v>
      </c>
      <c r="E173" s="1">
        <v>11105.397000000001</v>
      </c>
      <c r="F173" s="1">
        <v>11740.066000000001</v>
      </c>
      <c r="G173" s="1">
        <v>12581.764999999999</v>
      </c>
      <c r="H173" s="1">
        <v>13211.73</v>
      </c>
      <c r="I173" s="1">
        <v>14272.048000000001</v>
      </c>
      <c r="J173" s="1">
        <v>15615.349</v>
      </c>
      <c r="K173" s="1">
        <v>16584.607</v>
      </c>
      <c r="L173" s="1">
        <v>17244.584999999999</v>
      </c>
      <c r="M173" s="1">
        <v>17532.703000000001</v>
      </c>
      <c r="N173" s="99">
        <v>17966.788</v>
      </c>
      <c r="O173" s="99">
        <v>18836.696</v>
      </c>
      <c r="P173" s="99">
        <v>19960.547999999999</v>
      </c>
      <c r="Q173" s="99">
        <v>20831.994999999999</v>
      </c>
      <c r="R173" s="99">
        <v>21726.053</v>
      </c>
      <c r="S173" s="99">
        <v>22724.246999999999</v>
      </c>
      <c r="T173" s="99">
        <v>23681.044000000002</v>
      </c>
      <c r="U173" s="99">
        <v>24703.578000000001</v>
      </c>
      <c r="V173" s="99">
        <v>26135.494999999999</v>
      </c>
      <c r="W173" s="99">
        <v>27362.885999999999</v>
      </c>
      <c r="X173" s="99">
        <v>28376.971000000001</v>
      </c>
      <c r="Y173" s="99">
        <v>29791.503000000001</v>
      </c>
      <c r="Z173" s="99">
        <v>31220.423999999999</v>
      </c>
      <c r="AA173" s="99">
        <v>32973.921999999999</v>
      </c>
      <c r="AB173" s="99">
        <v>34690.78</v>
      </c>
      <c r="AC173" s="99">
        <v>36294.067000000003</v>
      </c>
      <c r="AD173" s="99">
        <v>36586.088000000003</v>
      </c>
      <c r="AE173" s="99">
        <v>35093.411999999997</v>
      </c>
      <c r="AF173" s="99">
        <v>35797.002999999997</v>
      </c>
      <c r="AG173" s="99">
        <v>36654.343999999997</v>
      </c>
      <c r="AH173" s="99">
        <v>37520.682000000001</v>
      </c>
      <c r="AI173" s="99">
        <v>38723.663999999997</v>
      </c>
      <c r="AJ173" s="99">
        <v>40163.298999999999</v>
      </c>
      <c r="AK173" s="99">
        <v>41158.909</v>
      </c>
      <c r="AL173" s="99">
        <v>42041.279000000002</v>
      </c>
      <c r="AM173" s="99">
        <v>43267.777999999998</v>
      </c>
      <c r="AN173" s="99">
        <v>44814.404000000002</v>
      </c>
      <c r="AO173" s="99">
        <v>46444.559000000001</v>
      </c>
      <c r="AP173" s="99">
        <v>48099.974000000002</v>
      </c>
      <c r="AQ173" s="99">
        <v>49816.112999999998</v>
      </c>
      <c r="AR173" s="98">
        <f t="shared" si="18"/>
        <v>171</v>
      </c>
      <c r="AS173" s="100">
        <f t="shared" si="24"/>
        <v>9.7962802214529283</v>
      </c>
      <c r="AT173" s="100">
        <f t="shared" si="24"/>
        <v>9.8435621612010724</v>
      </c>
      <c r="AU173" s="100">
        <f t="shared" si="24"/>
        <v>9.9015130043983959</v>
      </c>
      <c r="AV173" s="100">
        <f t="shared" si="24"/>
        <v>9.944245304992906</v>
      </c>
      <c r="AW173" s="100">
        <f t="shared" si="23"/>
        <v>9.9862674184641627</v>
      </c>
      <c r="AX173" s="100">
        <f t="shared" si="23"/>
        <v>10.031187783183162</v>
      </c>
      <c r="AY173" s="100">
        <f t="shared" si="20"/>
        <v>10.072430175863939</v>
      </c>
      <c r="AZ173" s="100">
        <f t="shared" si="20"/>
        <v>10.114703370424714</v>
      </c>
      <c r="BA173" s="100">
        <f t="shared" si="20"/>
        <v>10.171049631086275</v>
      </c>
      <c r="BB173" s="100">
        <f t="shared" si="20"/>
        <v>10.216942848629744</v>
      </c>
      <c r="BC173" s="100">
        <f t="shared" si="20"/>
        <v>10.253333214926359</v>
      </c>
      <c r="BD173" s="100">
        <f t="shared" si="20"/>
        <v>10.301978497606814</v>
      </c>
      <c r="BE173" s="100">
        <f t="shared" si="20"/>
        <v>10.348827775014998</v>
      </c>
      <c r="BF173" s="100">
        <f t="shared" si="20"/>
        <v>10.403472285618236</v>
      </c>
      <c r="BG173" s="100">
        <f t="shared" si="20"/>
        <v>10.45422922457697</v>
      </c>
      <c r="BH173" s="100">
        <f t="shared" si="20"/>
        <v>10.499409563368422</v>
      </c>
      <c r="BI173" s="100">
        <f t="shared" si="20"/>
        <v>10.507423337839992</v>
      </c>
      <c r="BJ173" s="100">
        <f t="shared" si="22"/>
        <v>10.465768699529859</v>
      </c>
      <c r="BK173" s="100">
        <f t="shared" si="22"/>
        <v>10.485619453800689</v>
      </c>
      <c r="BL173" s="100">
        <f t="shared" si="22"/>
        <v>10.509287226894076</v>
      </c>
      <c r="BM173" s="100">
        <f t="shared" si="22"/>
        <v>10.532647579927243</v>
      </c>
      <c r="BN173" s="100">
        <f t="shared" si="22"/>
        <v>10.564206165012731</v>
      </c>
      <c r="BO173" s="100">
        <f t="shared" si="22"/>
        <v>10.600708897406122</v>
      </c>
      <c r="BP173" s="100">
        <f t="shared" si="21"/>
        <v>10.625195683279875</v>
      </c>
      <c r="BQ173" s="100">
        <f t="shared" si="21"/>
        <v>10.646407247934384</v>
      </c>
    </row>
    <row r="174" spans="1:69" x14ac:dyDescent="0.25">
      <c r="A174" s="1" t="s">
        <v>815</v>
      </c>
      <c r="B174" s="1">
        <v>12575.567999999999</v>
      </c>
      <c r="C174" s="1">
        <v>13965.772999999999</v>
      </c>
      <c r="D174" s="1">
        <v>14410.163</v>
      </c>
      <c r="E174" s="1">
        <v>15531.182000000001</v>
      </c>
      <c r="F174" s="1">
        <v>17099.348000000002</v>
      </c>
      <c r="G174" s="1">
        <v>18231.826000000001</v>
      </c>
      <c r="H174" s="1">
        <v>19078.407999999999</v>
      </c>
      <c r="I174" s="1">
        <v>20062.656999999999</v>
      </c>
      <c r="J174" s="1">
        <v>21442.13</v>
      </c>
      <c r="K174" s="1">
        <v>22879.184000000001</v>
      </c>
      <c r="L174" s="1">
        <v>23913.763999999999</v>
      </c>
      <c r="M174" s="1">
        <v>24365.623</v>
      </c>
      <c r="N174" s="99">
        <v>25466.828000000001</v>
      </c>
      <c r="O174" s="99">
        <v>26441.648000000001</v>
      </c>
      <c r="P174" s="99">
        <v>27755.763999999999</v>
      </c>
      <c r="Q174" s="99">
        <v>28762.675999999999</v>
      </c>
      <c r="R174" s="99">
        <v>30047.313999999998</v>
      </c>
      <c r="S174" s="99">
        <v>31553.621999999999</v>
      </c>
      <c r="T174" s="99">
        <v>32929.038</v>
      </c>
      <c r="U174" s="99">
        <v>34601.722000000002</v>
      </c>
      <c r="V174" s="99">
        <v>36432.514000000003</v>
      </c>
      <c r="W174" s="99">
        <v>37241.347000000002</v>
      </c>
      <c r="X174" s="99">
        <v>38113.892</v>
      </c>
      <c r="Y174" s="99">
        <v>39591.864999999998</v>
      </c>
      <c r="Z174" s="99">
        <v>41838.455000000002</v>
      </c>
      <c r="AA174" s="99">
        <v>44218.305999999997</v>
      </c>
      <c r="AB174" s="99">
        <v>46351.667000000001</v>
      </c>
      <c r="AC174" s="99">
        <v>47954.531999999999</v>
      </c>
      <c r="AD174" s="99">
        <v>48302.283000000003</v>
      </c>
      <c r="AE174" s="99">
        <v>46909.421999999999</v>
      </c>
      <c r="AF174" s="99">
        <v>48309.529000000002</v>
      </c>
      <c r="AG174" s="99">
        <v>49725.504000000001</v>
      </c>
      <c r="AH174" s="99">
        <v>51385.485999999997</v>
      </c>
      <c r="AI174" s="99">
        <v>52615.337</v>
      </c>
      <c r="AJ174" s="99">
        <v>54360.499000000003</v>
      </c>
      <c r="AK174" s="99">
        <v>55805.203999999998</v>
      </c>
      <c r="AL174" s="99">
        <v>57220.196000000004</v>
      </c>
      <c r="AM174" s="99">
        <v>58952.025000000001</v>
      </c>
      <c r="AN174" s="99">
        <v>61053.667999999998</v>
      </c>
      <c r="AO174" s="99">
        <v>63147.858999999997</v>
      </c>
      <c r="AP174" s="99">
        <v>65161.464999999997</v>
      </c>
      <c r="AQ174" s="99">
        <v>67238.335999999996</v>
      </c>
      <c r="AR174" s="98">
        <f t="shared" si="18"/>
        <v>172</v>
      </c>
      <c r="AS174" s="100">
        <f t="shared" si="24"/>
        <v>10.145132021544971</v>
      </c>
      <c r="AT174" s="100">
        <f t="shared" si="24"/>
        <v>10.182695621826529</v>
      </c>
      <c r="AU174" s="100">
        <f t="shared" si="24"/>
        <v>10.231198809317201</v>
      </c>
      <c r="AV174" s="100">
        <f t="shared" si="24"/>
        <v>10.266833853403561</v>
      </c>
      <c r="AW174" s="100">
        <f t="shared" si="23"/>
        <v>10.310528551608932</v>
      </c>
      <c r="AX174" s="100">
        <f t="shared" si="23"/>
        <v>10.359443663281869</v>
      </c>
      <c r="AY174" s="100">
        <f t="shared" si="20"/>
        <v>10.402110161460541</v>
      </c>
      <c r="AZ174" s="100">
        <f t="shared" si="20"/>
        <v>10.451658728593518</v>
      </c>
      <c r="BA174" s="100">
        <f t="shared" si="20"/>
        <v>10.503216896680062</v>
      </c>
      <c r="BB174" s="100">
        <f t="shared" si="20"/>
        <v>10.525174901520959</v>
      </c>
      <c r="BC174" s="100">
        <f t="shared" si="20"/>
        <v>10.548334114079857</v>
      </c>
      <c r="BD174" s="100">
        <f t="shared" si="20"/>
        <v>10.586378946846155</v>
      </c>
      <c r="BE174" s="100">
        <f t="shared" si="20"/>
        <v>10.641571171670776</v>
      </c>
      <c r="BF174" s="100">
        <f t="shared" si="20"/>
        <v>10.696894145219938</v>
      </c>
      <c r="BG174" s="100">
        <f t="shared" si="20"/>
        <v>10.744012535827302</v>
      </c>
      <c r="BH174" s="100">
        <f t="shared" si="20"/>
        <v>10.778008590965229</v>
      </c>
      <c r="BI174" s="100">
        <f t="shared" si="20"/>
        <v>10.785234105604356</v>
      </c>
      <c r="BJ174" s="100">
        <f t="shared" si="22"/>
        <v>10.755973829779956</v>
      </c>
      <c r="BK174" s="100">
        <f t="shared" si="22"/>
        <v>10.785384107966667</v>
      </c>
      <c r="BL174" s="100">
        <f t="shared" si="22"/>
        <v>10.814273239417412</v>
      </c>
      <c r="BM174" s="100">
        <f t="shared" si="22"/>
        <v>10.847111038027485</v>
      </c>
      <c r="BN174" s="100">
        <f t="shared" si="22"/>
        <v>10.870762934171982</v>
      </c>
      <c r="BO174" s="100">
        <f t="shared" si="22"/>
        <v>10.90339304776673</v>
      </c>
      <c r="BP174" s="100">
        <f t="shared" si="21"/>
        <v>10.929622405669551</v>
      </c>
      <c r="BQ174" s="100">
        <f t="shared" si="21"/>
        <v>10.954662191973977</v>
      </c>
    </row>
    <row r="175" spans="1:69" x14ac:dyDescent="0.25">
      <c r="A175" s="1" t="s">
        <v>816</v>
      </c>
      <c r="B175" s="1">
        <v>4279.2420000000002</v>
      </c>
      <c r="C175" s="1">
        <v>4735.1660000000002</v>
      </c>
      <c r="D175" s="1">
        <v>4529.8810000000003</v>
      </c>
      <c r="E175" s="1">
        <v>4525.0720000000001</v>
      </c>
      <c r="F175" s="1">
        <v>4605.0240000000003</v>
      </c>
      <c r="G175" s="1">
        <v>4792.0479999999998</v>
      </c>
      <c r="H175" s="1">
        <v>5291.723</v>
      </c>
      <c r="I175" s="1">
        <v>5824.558</v>
      </c>
      <c r="J175" s="1">
        <v>6080.8890000000001</v>
      </c>
      <c r="K175" s="1">
        <v>6351.799</v>
      </c>
      <c r="L175" s="1">
        <v>6570.0209999999997</v>
      </c>
      <c r="M175" s="1">
        <v>6988.2860000000001</v>
      </c>
      <c r="N175" s="99">
        <v>7668.5079999999998</v>
      </c>
      <c r="O175" s="99">
        <v>8011.51</v>
      </c>
      <c r="P175" s="99">
        <v>8695.4959999999901</v>
      </c>
      <c r="Q175" s="99">
        <v>8694.0069999999996</v>
      </c>
      <c r="R175" s="99">
        <v>9288.7829999999994</v>
      </c>
      <c r="S175" s="99">
        <v>9811.402</v>
      </c>
      <c r="T175" s="99">
        <v>10286.772999999999</v>
      </c>
      <c r="U175" s="99">
        <v>10088.177</v>
      </c>
      <c r="V175" s="99">
        <v>10097.58</v>
      </c>
      <c r="W175" s="99">
        <v>9947.6769999999997</v>
      </c>
      <c r="X175" s="99">
        <v>9387.70999999999</v>
      </c>
      <c r="Y175" s="99">
        <v>9812.5259999999998</v>
      </c>
      <c r="Z175" s="99">
        <v>10555.922</v>
      </c>
      <c r="AA175" s="99">
        <v>11623.007</v>
      </c>
      <c r="AB175" s="99">
        <v>12438.27</v>
      </c>
      <c r="AC175" s="99">
        <v>13565.91</v>
      </c>
      <c r="AD175" s="99">
        <v>14779.516</v>
      </c>
      <c r="AE175" s="99">
        <v>15473.162</v>
      </c>
      <c r="AF175" s="99">
        <v>16825.814999999999</v>
      </c>
      <c r="AG175" s="99">
        <v>17995.258000000002</v>
      </c>
      <c r="AH175" s="99">
        <v>18868.838</v>
      </c>
      <c r="AI175" s="99">
        <v>20084.013999999999</v>
      </c>
      <c r="AJ175" s="99">
        <v>21054.99</v>
      </c>
      <c r="AK175" s="99">
        <v>21506.521000000001</v>
      </c>
      <c r="AL175" s="99">
        <v>21944.295999999998</v>
      </c>
      <c r="AM175" s="99">
        <v>22748.213</v>
      </c>
      <c r="AN175" s="99">
        <v>23837.477999999999</v>
      </c>
      <c r="AO175" s="99">
        <v>25016.388999999999</v>
      </c>
      <c r="AP175" s="99">
        <v>26251.008999999998</v>
      </c>
      <c r="AQ175" s="99">
        <v>27538.653999999999</v>
      </c>
      <c r="AR175" s="98">
        <f t="shared" si="18"/>
        <v>173</v>
      </c>
      <c r="AS175" s="100">
        <f t="shared" si="24"/>
        <v>8.944877351319084</v>
      </c>
      <c r="AT175" s="100">
        <f t="shared" si="24"/>
        <v>8.9886345366528602</v>
      </c>
      <c r="AU175" s="100">
        <f t="shared" si="24"/>
        <v>9.0705604694397408</v>
      </c>
      <c r="AV175" s="100">
        <f t="shared" si="24"/>
        <v>9.0703892167013915</v>
      </c>
      <c r="AW175" s="100">
        <f t="shared" si="23"/>
        <v>9.1365628221500668</v>
      </c>
      <c r="AX175" s="100">
        <f t="shared" si="23"/>
        <v>9.191300457740434</v>
      </c>
      <c r="AY175" s="100">
        <f t="shared" si="20"/>
        <v>9.238614174201448</v>
      </c>
      <c r="AZ175" s="100">
        <f t="shared" si="20"/>
        <v>9.2191194230895643</v>
      </c>
      <c r="BA175" s="100">
        <f t="shared" si="20"/>
        <v>9.2200510701593394</v>
      </c>
      <c r="BB175" s="100">
        <f t="shared" si="20"/>
        <v>9.2050943355582131</v>
      </c>
      <c r="BC175" s="100">
        <f t="shared" si="20"/>
        <v>9.1471566659952828</v>
      </c>
      <c r="BD175" s="100">
        <f t="shared" si="20"/>
        <v>9.1914150117686813</v>
      </c>
      <c r="BE175" s="100">
        <f t="shared" si="20"/>
        <v>9.2644423084333525</v>
      </c>
      <c r="BF175" s="100">
        <f t="shared" si="20"/>
        <v>9.3607417748976776</v>
      </c>
      <c r="BG175" s="100">
        <f t="shared" si="20"/>
        <v>9.4285332890982705</v>
      </c>
      <c r="BH175" s="100">
        <f t="shared" si="20"/>
        <v>9.5153153072513774</v>
      </c>
      <c r="BI175" s="100">
        <f t="shared" si="20"/>
        <v>9.6009974470106538</v>
      </c>
      <c r="BJ175" s="100">
        <f t="shared" si="22"/>
        <v>9.6468623182855726</v>
      </c>
      <c r="BK175" s="100">
        <f t="shared" si="22"/>
        <v>9.7306695931614513</v>
      </c>
      <c r="BL175" s="100">
        <f t="shared" si="22"/>
        <v>9.7978635577262736</v>
      </c>
      <c r="BM175" s="100">
        <f t="shared" si="22"/>
        <v>9.8452670572402319</v>
      </c>
      <c r="BN175" s="100">
        <f t="shared" si="22"/>
        <v>9.9076794542266491</v>
      </c>
      <c r="BO175" s="100">
        <f t="shared" si="22"/>
        <v>9.9548928656493469</v>
      </c>
      <c r="BP175" s="100">
        <f t="shared" si="21"/>
        <v>9.9761114704544838</v>
      </c>
      <c r="BQ175" s="100">
        <f t="shared" si="21"/>
        <v>9.9962625214072531</v>
      </c>
    </row>
    <row r="176" spans="1:69" x14ac:dyDescent="0.25">
      <c r="A176" s="1" t="s">
        <v>817</v>
      </c>
      <c r="N176" s="99">
        <v>1768.6679999999999</v>
      </c>
      <c r="O176" s="99">
        <v>1728.3879999999999</v>
      </c>
      <c r="P176" s="99">
        <v>1641.1010000000001</v>
      </c>
      <c r="Q176" s="99">
        <v>1630.4459999999999</v>
      </c>
      <c r="R176" s="99">
        <v>1656.2570000000001</v>
      </c>
      <c r="S176" s="99">
        <v>1717.52</v>
      </c>
      <c r="T176" s="99">
        <v>1783.7619999999999</v>
      </c>
      <c r="U176" s="99">
        <v>1861.8889999999999</v>
      </c>
      <c r="V176" s="99">
        <v>1950.8230000000001</v>
      </c>
      <c r="W176" s="99">
        <v>2054.1</v>
      </c>
      <c r="X176" s="99">
        <v>2142.5450000000001</v>
      </c>
      <c r="Y176" s="99">
        <v>2252.4259999999999</v>
      </c>
      <c r="Z176" s="99">
        <v>2464.7089999999998</v>
      </c>
      <c r="AA176" s="99">
        <v>2691.8780000000002</v>
      </c>
      <c r="AB176" s="99">
        <v>2943.4229999999998</v>
      </c>
      <c r="AC176" s="99">
        <v>3258.9450000000002</v>
      </c>
      <c r="AD176" s="99">
        <v>3561.2890000000002</v>
      </c>
      <c r="AE176" s="99">
        <v>3814.2930000000001</v>
      </c>
      <c r="AF176" s="99">
        <v>4115.5780000000004</v>
      </c>
      <c r="AG176" s="99">
        <v>4455.3829999999998</v>
      </c>
      <c r="AH176" s="99">
        <v>4802.915</v>
      </c>
      <c r="AI176" s="99">
        <v>5185.3980000000001</v>
      </c>
      <c r="AJ176" s="99">
        <v>5629.9409999999998</v>
      </c>
      <c r="AK176" s="99">
        <v>6068.4470000000001</v>
      </c>
      <c r="AL176" s="99">
        <v>6359.8280000000004</v>
      </c>
      <c r="AM176" s="99">
        <v>6721.5630000000001</v>
      </c>
      <c r="AN176" s="99">
        <v>7185.8289999999997</v>
      </c>
      <c r="AO176" s="99">
        <v>7688.0379999999996</v>
      </c>
      <c r="AP176" s="99">
        <v>8220.1959999999999</v>
      </c>
      <c r="AQ176" s="99">
        <v>8787.1669999999995</v>
      </c>
      <c r="AR176" s="98">
        <f t="shared" si="18"/>
        <v>174</v>
      </c>
      <c r="AS176" s="100">
        <f t="shared" si="24"/>
        <v>7.4779819998928421</v>
      </c>
      <c r="AT176" s="100">
        <f t="shared" si="24"/>
        <v>7.4549444611963702</v>
      </c>
      <c r="AU176" s="100">
        <f t="shared" si="24"/>
        <v>7.4031226370327854</v>
      </c>
      <c r="AV176" s="100">
        <f t="shared" si="24"/>
        <v>7.3966088760056854</v>
      </c>
      <c r="AW176" s="100">
        <f t="shared" si="23"/>
        <v>7.4123155161406951</v>
      </c>
      <c r="AX176" s="100">
        <f t="shared" si="23"/>
        <v>7.448636668861309</v>
      </c>
      <c r="AY176" s="100">
        <f t="shared" si="20"/>
        <v>7.4864798961685572</v>
      </c>
      <c r="AZ176" s="100">
        <f t="shared" si="20"/>
        <v>7.5293468427410559</v>
      </c>
      <c r="BA176" s="100">
        <f t="shared" si="20"/>
        <v>7.576006613801253</v>
      </c>
      <c r="BB176" s="100">
        <f t="shared" si="20"/>
        <v>7.6275930747951266</v>
      </c>
      <c r="BC176" s="100">
        <f t="shared" si="20"/>
        <v>7.6697496537519481</v>
      </c>
      <c r="BD176" s="100">
        <f t="shared" si="20"/>
        <v>7.7197631365566037</v>
      </c>
      <c r="BE176" s="100">
        <f t="shared" si="20"/>
        <v>7.8098290267696804</v>
      </c>
      <c r="BF176" s="100">
        <f t="shared" si="20"/>
        <v>7.8979943702725786</v>
      </c>
      <c r="BG176" s="100">
        <f t="shared" si="20"/>
        <v>7.987328468792029</v>
      </c>
      <c r="BH176" s="100">
        <f t="shared" si="20"/>
        <v>8.0891588023527188</v>
      </c>
      <c r="BI176" s="100">
        <f t="shared" si="20"/>
        <v>8.1778778369631056</v>
      </c>
      <c r="BJ176" s="100">
        <f t="shared" si="22"/>
        <v>8.2465106054435626</v>
      </c>
      <c r="BK176" s="100">
        <f t="shared" si="22"/>
        <v>8.3225345649727398</v>
      </c>
      <c r="BL176" s="100">
        <f t="shared" si="22"/>
        <v>8.4018683070289342</v>
      </c>
      <c r="BM176" s="100">
        <f t="shared" si="22"/>
        <v>8.4769783042356881</v>
      </c>
      <c r="BN176" s="100">
        <f t="shared" si="22"/>
        <v>8.55360187760202</v>
      </c>
      <c r="BO176" s="100">
        <f t="shared" si="22"/>
        <v>8.6358542415051129</v>
      </c>
      <c r="BP176" s="100">
        <f t="shared" si="21"/>
        <v>8.7108580028838229</v>
      </c>
      <c r="BQ176" s="100">
        <f t="shared" si="21"/>
        <v>8.7577566119433143</v>
      </c>
    </row>
    <row r="177" spans="1:69" x14ac:dyDescent="0.25">
      <c r="A177" s="1" t="s">
        <v>818</v>
      </c>
      <c r="B177" s="1">
        <v>952.18299999999999</v>
      </c>
      <c r="C177" s="1">
        <v>1050.117</v>
      </c>
      <c r="D177" s="1">
        <v>1100.3689999999999</v>
      </c>
      <c r="E177" s="1">
        <v>1150.1780000000001</v>
      </c>
      <c r="F177" s="1">
        <v>1264.902</v>
      </c>
      <c r="G177" s="1">
        <v>1269.6120000000001</v>
      </c>
      <c r="H177" s="1">
        <v>1256.067</v>
      </c>
      <c r="I177" s="1">
        <v>1233.1010000000001</v>
      </c>
      <c r="J177" s="1">
        <v>1220.028</v>
      </c>
      <c r="K177" s="1">
        <v>1278.0889999999999</v>
      </c>
      <c r="L177" s="1">
        <v>1460.384</v>
      </c>
      <c r="M177" s="1">
        <v>1525.556</v>
      </c>
      <c r="N177" s="99">
        <v>1569.479</v>
      </c>
      <c r="O177" s="99">
        <v>1587.7170000000001</v>
      </c>
      <c r="P177" s="99">
        <v>1690.6780000000001</v>
      </c>
      <c r="Q177" s="99">
        <v>1699.1089999999999</v>
      </c>
      <c r="R177" s="99">
        <v>1725.54</v>
      </c>
      <c r="S177" s="99">
        <v>1794.546</v>
      </c>
      <c r="T177" s="99">
        <v>1788.8389999999999</v>
      </c>
      <c r="U177" s="99">
        <v>1776.75</v>
      </c>
      <c r="V177" s="99">
        <v>1881.8219999999999</v>
      </c>
      <c r="W177" s="99">
        <v>1817.761</v>
      </c>
      <c r="X177" s="99">
        <v>1710.6189999999999</v>
      </c>
      <c r="Y177" s="99">
        <v>1777.9090000000001</v>
      </c>
      <c r="Z177" s="99">
        <v>1856.9359999999999</v>
      </c>
      <c r="AA177" s="99">
        <v>1972.9829999999999</v>
      </c>
      <c r="AB177" s="99">
        <v>2156.078</v>
      </c>
      <c r="AC177" s="99">
        <v>2275.6219999999998</v>
      </c>
      <c r="AD177" s="99">
        <v>2414.451</v>
      </c>
      <c r="AE177" s="99">
        <v>2460.174</v>
      </c>
      <c r="AF177" s="99">
        <v>2470.5419999999999</v>
      </c>
      <c r="AG177" s="99">
        <v>2494.9989999999998</v>
      </c>
      <c r="AH177" s="99">
        <v>2527.4569999999999</v>
      </c>
      <c r="AI177" s="99">
        <v>2560.3539999999998</v>
      </c>
      <c r="AJ177" s="99">
        <v>2603.1930000000002</v>
      </c>
      <c r="AK177" s="99">
        <v>2549.6089999999999</v>
      </c>
      <c r="AL177" s="99">
        <v>2629.971</v>
      </c>
      <c r="AM177" s="99">
        <v>2710.5839999999998</v>
      </c>
      <c r="AN177" s="99">
        <v>2806.3449999999998</v>
      </c>
      <c r="AO177" s="99">
        <v>2877.7289999999998</v>
      </c>
      <c r="AP177" s="99">
        <v>2943.337</v>
      </c>
      <c r="AQ177" s="99">
        <v>3009.7489999999998</v>
      </c>
      <c r="AR177" s="98">
        <f t="shared" si="18"/>
        <v>175</v>
      </c>
      <c r="AS177" s="100">
        <f t="shared" si="24"/>
        <v>7.3584989961351512</v>
      </c>
      <c r="AT177" s="100">
        <f t="shared" si="24"/>
        <v>7.3700524143386072</v>
      </c>
      <c r="AU177" s="100">
        <f t="shared" si="24"/>
        <v>7.432884910896516</v>
      </c>
      <c r="AV177" s="100">
        <f t="shared" si="24"/>
        <v>7.4378592749995844</v>
      </c>
      <c r="AW177" s="100">
        <f t="shared" si="23"/>
        <v>7.4532953239558344</v>
      </c>
      <c r="AX177" s="100">
        <f t="shared" si="23"/>
        <v>7.4925073441404235</v>
      </c>
      <c r="AY177" s="100">
        <f t="shared" si="20"/>
        <v>7.4893220850486939</v>
      </c>
      <c r="AZ177" s="100">
        <f t="shared" si="20"/>
        <v>7.4825411317070047</v>
      </c>
      <c r="BA177" s="100">
        <f t="shared" si="20"/>
        <v>7.5399957354385387</v>
      </c>
      <c r="BB177" s="100">
        <f t="shared" si="20"/>
        <v>7.505360802949073</v>
      </c>
      <c r="BC177" s="100">
        <f t="shared" si="20"/>
        <v>7.4446105722988394</v>
      </c>
      <c r="BD177" s="100">
        <f t="shared" si="20"/>
        <v>7.4831932336616909</v>
      </c>
      <c r="BE177" s="100">
        <f t="shared" si="20"/>
        <v>7.5266830965692488</v>
      </c>
      <c r="BF177" s="100">
        <f t="shared" si="20"/>
        <v>7.5873018896651701</v>
      </c>
      <c r="BG177" s="100">
        <f t="shared" si="20"/>
        <v>7.6760461094820824</v>
      </c>
      <c r="BH177" s="100">
        <f t="shared" si="20"/>
        <v>7.7300087006096856</v>
      </c>
      <c r="BI177" s="100">
        <f t="shared" si="20"/>
        <v>7.7892272110509291</v>
      </c>
      <c r="BJ177" s="100">
        <f t="shared" si="22"/>
        <v>7.8079873581323564</v>
      </c>
      <c r="BK177" s="100">
        <f t="shared" si="22"/>
        <v>7.8121928387484605</v>
      </c>
      <c r="BL177" s="100">
        <f t="shared" si="22"/>
        <v>7.822043607383935</v>
      </c>
      <c r="BM177" s="100">
        <f t="shared" si="22"/>
        <v>7.8349689378913503</v>
      </c>
      <c r="BN177" s="100">
        <f t="shared" si="22"/>
        <v>7.8479008091636375</v>
      </c>
      <c r="BO177" s="100">
        <f t="shared" si="22"/>
        <v>7.8644940474630021</v>
      </c>
      <c r="BP177" s="100">
        <f t="shared" si="21"/>
        <v>7.8436952930623809</v>
      </c>
      <c r="BQ177" s="100">
        <f t="shared" si="21"/>
        <v>7.874728098495047</v>
      </c>
    </row>
    <row r="178" spans="1:69" x14ac:dyDescent="0.25">
      <c r="A178" s="1" t="s">
        <v>819</v>
      </c>
      <c r="B178" s="1">
        <v>7838.0510000000004</v>
      </c>
      <c r="C178" s="1">
        <v>8208.1209999999901</v>
      </c>
      <c r="D178" s="1">
        <v>8689.7289999999903</v>
      </c>
      <c r="E178" s="1">
        <v>7918.9669999999996</v>
      </c>
      <c r="F178" s="1">
        <v>8392.7340000000004</v>
      </c>
      <c r="G178" s="1">
        <v>8499.3649999999998</v>
      </c>
      <c r="H178" s="1">
        <v>9087.7000000000007</v>
      </c>
      <c r="I178" s="1">
        <v>9527.9359999999997</v>
      </c>
      <c r="J178" s="1">
        <v>10246.884</v>
      </c>
      <c r="K178" s="1">
        <v>8945.0159999999996</v>
      </c>
      <c r="L178" s="1">
        <v>9556.7510000000002</v>
      </c>
      <c r="M178" s="1">
        <v>10580.638000000001</v>
      </c>
      <c r="N178" s="99">
        <v>11213.772000000001</v>
      </c>
      <c r="O178" s="99">
        <v>11253.397000000001</v>
      </c>
      <c r="P178" s="99">
        <v>10976.195</v>
      </c>
      <c r="Q178" s="99">
        <v>11397.339</v>
      </c>
      <c r="R178" s="99">
        <v>11338.485000000001</v>
      </c>
      <c r="S178" s="99">
        <v>12019.647000000001</v>
      </c>
      <c r="T178" s="99">
        <v>11946.86</v>
      </c>
      <c r="U178" s="99">
        <v>11181.861000000001</v>
      </c>
      <c r="V178" s="99">
        <v>11627.378000000001</v>
      </c>
      <c r="W178" s="99">
        <v>12055.325999999999</v>
      </c>
      <c r="X178" s="99">
        <v>10943.718999999999</v>
      </c>
      <c r="Y178" s="99">
        <v>10097.796</v>
      </c>
      <c r="Z178" s="99">
        <v>12047.407999999999</v>
      </c>
      <c r="AA178" s="99">
        <v>13462.581</v>
      </c>
      <c r="AB178" s="99">
        <v>15044.189</v>
      </c>
      <c r="AC178" s="99">
        <v>16520.434000000001</v>
      </c>
      <c r="AD178" s="99">
        <v>17446.254000000001</v>
      </c>
      <c r="AE178" s="99">
        <v>16744.440999999999</v>
      </c>
      <c r="AF178" s="99">
        <v>16434.95</v>
      </c>
      <c r="AG178" s="99">
        <v>17209.727999999999</v>
      </c>
      <c r="AH178" s="99">
        <v>18233.879000000001</v>
      </c>
      <c r="AI178" s="99">
        <v>18486.816999999999</v>
      </c>
      <c r="AJ178" s="99">
        <v>17778.934000000001</v>
      </c>
      <c r="AK178" s="99">
        <v>16672.715</v>
      </c>
      <c r="AL178" s="99">
        <v>15251.507</v>
      </c>
      <c r="AM178" s="99">
        <v>14539.054</v>
      </c>
      <c r="AN178" s="99">
        <v>14167.790999999999</v>
      </c>
      <c r="AO178" s="99">
        <v>14105.986999999999</v>
      </c>
      <c r="AP178" s="99">
        <v>14177.672</v>
      </c>
      <c r="AQ178" s="99">
        <v>14246.453</v>
      </c>
      <c r="AR178" s="98">
        <f t="shared" si="18"/>
        <v>176</v>
      </c>
      <c r="AS178" s="100">
        <f t="shared" si="24"/>
        <v>9.324897944748729</v>
      </c>
      <c r="AT178" s="100">
        <f t="shared" si="24"/>
        <v>9.3284253176087173</v>
      </c>
      <c r="AU178" s="100">
        <f t="shared" si="24"/>
        <v>9.3034841158428385</v>
      </c>
      <c r="AV178" s="100">
        <f t="shared" si="24"/>
        <v>9.3411351860830205</v>
      </c>
      <c r="AW178" s="100">
        <f t="shared" si="23"/>
        <v>9.335957970473153</v>
      </c>
      <c r="AX178" s="100">
        <f t="shared" si="23"/>
        <v>9.3942978399374937</v>
      </c>
      <c r="AY178" s="100">
        <f t="shared" si="20"/>
        <v>9.3882237613255271</v>
      </c>
      <c r="AZ178" s="100">
        <f t="shared" si="20"/>
        <v>9.3220481908171458</v>
      </c>
      <c r="BA178" s="100">
        <f t="shared" si="20"/>
        <v>9.3611177686759746</v>
      </c>
      <c r="BB178" s="100">
        <f t="shared" si="20"/>
        <v>9.3972618329704858</v>
      </c>
      <c r="BC178" s="100">
        <f t="shared" si="20"/>
        <v>9.3005209633631019</v>
      </c>
      <c r="BD178" s="100">
        <f t="shared" si="20"/>
        <v>9.2200724611945954</v>
      </c>
      <c r="BE178" s="100">
        <f t="shared" si="20"/>
        <v>9.3966048120462347</v>
      </c>
      <c r="BF178" s="100">
        <f t="shared" si="20"/>
        <v>9.5076693381596353</v>
      </c>
      <c r="BG178" s="100">
        <f t="shared" si="20"/>
        <v>9.6187470826594108</v>
      </c>
      <c r="BH178" s="100">
        <f t="shared" si="20"/>
        <v>9.7123533179163282</v>
      </c>
      <c r="BI178" s="100">
        <f t="shared" si="20"/>
        <v>9.7668802340984602</v>
      </c>
      <c r="BJ178" s="100">
        <f t="shared" si="22"/>
        <v>9.7258216015716439</v>
      </c>
      <c r="BK178" s="100">
        <f t="shared" si="22"/>
        <v>9.7071654438058914</v>
      </c>
      <c r="BL178" s="100">
        <f t="shared" si="22"/>
        <v>9.7532300843160176</v>
      </c>
      <c r="BM178" s="100">
        <f t="shared" si="22"/>
        <v>9.8110366261680202</v>
      </c>
      <c r="BN178" s="100">
        <f t="shared" si="22"/>
        <v>9.8248131624556123</v>
      </c>
      <c r="BO178" s="100">
        <f t="shared" si="22"/>
        <v>9.7857695522648989</v>
      </c>
      <c r="BP178" s="100">
        <f t="shared" si="21"/>
        <v>9.7215288299098948</v>
      </c>
      <c r="BQ178" s="100">
        <f t="shared" si="21"/>
        <v>9.6324335968253472</v>
      </c>
    </row>
    <row r="179" spans="1:69" x14ac:dyDescent="0.25">
      <c r="A179" s="1" t="s">
        <v>820</v>
      </c>
      <c r="B179" s="1">
        <v>435.49200000000002</v>
      </c>
      <c r="C179" s="1">
        <v>493.46699999999998</v>
      </c>
      <c r="D179" s="1">
        <v>555.84500000000003</v>
      </c>
      <c r="E179" s="1">
        <v>607.24900000000002</v>
      </c>
      <c r="F179" s="1">
        <v>668.8</v>
      </c>
      <c r="G179" s="1">
        <v>715.07</v>
      </c>
      <c r="H179" s="1">
        <v>739.00099999999998</v>
      </c>
      <c r="I179" s="1">
        <v>759.96400000000006</v>
      </c>
      <c r="J179" s="1">
        <v>811.06</v>
      </c>
      <c r="K179" s="1">
        <v>890.45699999999999</v>
      </c>
      <c r="L179" s="1">
        <v>951.74099999999999</v>
      </c>
      <c r="M179" s="1">
        <v>1021.579</v>
      </c>
      <c r="N179" s="99">
        <v>1115.732</v>
      </c>
      <c r="O179" s="99">
        <v>1213.375</v>
      </c>
      <c r="P179" s="99">
        <v>1326.1969999999999</v>
      </c>
      <c r="Q179" s="99">
        <v>1458.8989999999999</v>
      </c>
      <c r="R179" s="99">
        <v>1598.492</v>
      </c>
      <c r="S179" s="99">
        <v>1731.1769999999999</v>
      </c>
      <c r="T179" s="99">
        <v>1822.6510000000001</v>
      </c>
      <c r="U179" s="99">
        <v>1910.0160000000001</v>
      </c>
      <c r="V179" s="99">
        <v>2058.1529999999998</v>
      </c>
      <c r="W179" s="99">
        <v>2220.1619999999998</v>
      </c>
      <c r="X179" s="99">
        <v>2382.317</v>
      </c>
      <c r="Y179" s="99">
        <v>2570.4119999999998</v>
      </c>
      <c r="Z179" s="99">
        <v>2807.5070000000001</v>
      </c>
      <c r="AA179" s="99">
        <v>3102.93</v>
      </c>
      <c r="AB179" s="99">
        <v>3383.703</v>
      </c>
      <c r="AC179" s="99">
        <v>3681.3110000000001</v>
      </c>
      <c r="AD179" s="99">
        <v>3924.0970000000002</v>
      </c>
      <c r="AE179" s="99">
        <v>4123.4189999999999</v>
      </c>
      <c r="AF179" s="99">
        <v>4395.5230000000001</v>
      </c>
      <c r="AG179" s="99">
        <v>4716.9750000000004</v>
      </c>
      <c r="AH179" s="99">
        <v>5003.4359999999997</v>
      </c>
      <c r="AI179" s="99">
        <v>5305.174</v>
      </c>
      <c r="AJ179" s="99">
        <v>5649.6530000000002</v>
      </c>
      <c r="AK179" s="99">
        <v>6024.3530000000001</v>
      </c>
      <c r="AL179" s="99">
        <v>6399.674</v>
      </c>
      <c r="AM179" s="99">
        <v>6818.893</v>
      </c>
      <c r="AN179" s="99">
        <v>7312.607</v>
      </c>
      <c r="AO179" s="99">
        <v>7850.3329999999996</v>
      </c>
      <c r="AP179" s="99">
        <v>8422.3230000000003</v>
      </c>
      <c r="AQ179" s="99">
        <v>9065.01</v>
      </c>
      <c r="AR179" s="98">
        <f t="shared" si="18"/>
        <v>177</v>
      </c>
      <c r="AS179" s="100">
        <f t="shared" si="24"/>
        <v>7.0172659707330443</v>
      </c>
      <c r="AT179" s="100">
        <f t="shared" si="24"/>
        <v>7.1011610120323905</v>
      </c>
      <c r="AU179" s="100">
        <f t="shared" si="24"/>
        <v>7.190070726829962</v>
      </c>
      <c r="AV179" s="100">
        <f t="shared" si="24"/>
        <v>7.2854373206296748</v>
      </c>
      <c r="AW179" s="100">
        <f t="shared" si="23"/>
        <v>7.3768159637954742</v>
      </c>
      <c r="AX179" s="100">
        <f t="shared" si="23"/>
        <v>7.4565568029816527</v>
      </c>
      <c r="AY179" s="100">
        <f t="shared" si="20"/>
        <v>7.5080473136742683</v>
      </c>
      <c r="AZ179" s="100">
        <f t="shared" si="20"/>
        <v>7.5548668979689397</v>
      </c>
      <c r="BA179" s="100">
        <f t="shared" si="20"/>
        <v>7.6295642576539384</v>
      </c>
      <c r="BB179" s="100">
        <f t="shared" si="20"/>
        <v>7.7053354451769005</v>
      </c>
      <c r="BC179" s="100">
        <f t="shared" si="20"/>
        <v>7.7758288225048604</v>
      </c>
      <c r="BD179" s="100">
        <f t="shared" si="20"/>
        <v>7.8518214763248313</v>
      </c>
      <c r="BE179" s="100">
        <f t="shared" si="20"/>
        <v>7.9400521799309507</v>
      </c>
      <c r="BF179" s="100">
        <f t="shared" si="20"/>
        <v>8.0401021053798747</v>
      </c>
      <c r="BG179" s="100">
        <f t="shared" si="20"/>
        <v>8.1267259509170096</v>
      </c>
      <c r="BH179" s="100">
        <f t="shared" si="20"/>
        <v>8.2110242177210129</v>
      </c>
      <c r="BI179" s="100">
        <f t="shared" si="20"/>
        <v>8.2748915400535292</v>
      </c>
      <c r="BJ179" s="100">
        <f t="shared" si="22"/>
        <v>8.324437952573744</v>
      </c>
      <c r="BK179" s="100">
        <f t="shared" si="22"/>
        <v>8.3883418019018183</v>
      </c>
      <c r="BL179" s="100">
        <f t="shared" si="22"/>
        <v>8.4589229832914175</v>
      </c>
      <c r="BM179" s="100">
        <f t="shared" si="22"/>
        <v>8.5178801554024375</v>
      </c>
      <c r="BN179" s="100">
        <f t="shared" si="22"/>
        <v>8.5764378497561946</v>
      </c>
      <c r="BO179" s="100">
        <f t="shared" si="22"/>
        <v>8.6393494063252483</v>
      </c>
      <c r="BP179" s="100">
        <f t="shared" si="21"/>
        <v>8.7035653667004613</v>
      </c>
      <c r="BQ179" s="100">
        <f t="shared" si="21"/>
        <v>8.7640023305504045</v>
      </c>
    </row>
    <row r="180" spans="1:69" x14ac:dyDescent="0.25">
      <c r="A180" s="1" t="s">
        <v>821</v>
      </c>
      <c r="L180" s="1">
        <v>2145.3229999999999</v>
      </c>
      <c r="M180" s="1">
        <v>2249.404</v>
      </c>
      <c r="N180" s="99">
        <v>2371.6030000000001</v>
      </c>
      <c r="O180" s="99">
        <v>2405.9180000000001</v>
      </c>
      <c r="P180" s="99">
        <v>2505.2199999999998</v>
      </c>
      <c r="Q180" s="99">
        <v>2592.5459999999998</v>
      </c>
      <c r="R180" s="99">
        <v>2661.3389999999999</v>
      </c>
      <c r="S180" s="99">
        <v>2753.7649999999999</v>
      </c>
      <c r="T180" s="99">
        <v>2859.134</v>
      </c>
      <c r="U180" s="99">
        <v>2921.2</v>
      </c>
      <c r="V180" s="99">
        <v>3075.7049999999999</v>
      </c>
      <c r="W180" s="99">
        <v>3164.9830000000002</v>
      </c>
      <c r="X180" s="99">
        <v>3237.114</v>
      </c>
      <c r="Y180" s="99">
        <v>3319.674</v>
      </c>
      <c r="Z180" s="99">
        <v>3437.1</v>
      </c>
      <c r="AA180" s="99">
        <v>3630.808</v>
      </c>
      <c r="AB180" s="99">
        <v>3745.3969999999999</v>
      </c>
      <c r="AC180" s="99">
        <v>3854.4340000000002</v>
      </c>
      <c r="AD180" s="99">
        <v>3951.41</v>
      </c>
      <c r="AE180" s="99">
        <v>4011.5079999999998</v>
      </c>
      <c r="AF180" s="99">
        <v>4245.8969999999999</v>
      </c>
      <c r="AG180" s="99">
        <v>3672.3679999999999</v>
      </c>
      <c r="AH180" s="99">
        <v>3717.9760000000001</v>
      </c>
      <c r="AI180" s="99">
        <v>3845.4810000000002</v>
      </c>
      <c r="AJ180" s="99">
        <v>3787.6489999999999</v>
      </c>
      <c r="AK180" s="99">
        <v>2670.6129999999998</v>
      </c>
      <c r="AL180" s="99">
        <v>2635.9070000000002</v>
      </c>
      <c r="AM180" s="99">
        <v>2906.8890000000001</v>
      </c>
      <c r="AN180" s="99">
        <v>3038.6060000000002</v>
      </c>
      <c r="AO180" s="99">
        <v>3133.3780000000002</v>
      </c>
      <c r="AP180" s="99">
        <v>3231.864</v>
      </c>
      <c r="AQ180" s="99">
        <v>3329.63</v>
      </c>
      <c r="AR180" s="98">
        <f t="shared" si="18"/>
        <v>178</v>
      </c>
      <c r="AS180" s="100">
        <f t="shared" si="24"/>
        <v>7.7713213768012102</v>
      </c>
      <c r="AT180" s="100">
        <f t="shared" si="24"/>
        <v>7.7856868144908287</v>
      </c>
      <c r="AU180" s="100">
        <f t="shared" si="24"/>
        <v>7.8261318340139301</v>
      </c>
      <c r="AV180" s="100">
        <f t="shared" si="24"/>
        <v>7.8603956834371074</v>
      </c>
      <c r="AW180" s="100">
        <f t="shared" si="23"/>
        <v>7.8865846585794408</v>
      </c>
      <c r="AX180" s="100">
        <f t="shared" si="23"/>
        <v>7.9207243452192841</v>
      </c>
      <c r="AY180" s="100">
        <f t="shared" si="20"/>
        <v>7.9582740607587716</v>
      </c>
      <c r="AZ180" s="100">
        <f t="shared" si="20"/>
        <v>7.979749769745955</v>
      </c>
      <c r="BA180" s="100">
        <f t="shared" si="20"/>
        <v>8.0312894222553428</v>
      </c>
      <c r="BB180" s="100">
        <f t="shared" si="20"/>
        <v>8.0599029633158263</v>
      </c>
      <c r="BC180" s="100">
        <f t="shared" si="20"/>
        <v>8.0824374711003664</v>
      </c>
      <c r="BD180" s="100">
        <f t="shared" si="20"/>
        <v>8.1076218643182241</v>
      </c>
      <c r="BE180" s="100">
        <f t="shared" si="20"/>
        <v>8.1423833715676892</v>
      </c>
      <c r="BF180" s="100">
        <f t="shared" si="20"/>
        <v>8.1972104920212026</v>
      </c>
      <c r="BG180" s="100">
        <f t="shared" si="20"/>
        <v>8.228282898343549</v>
      </c>
      <c r="BH180" s="100">
        <f t="shared" si="20"/>
        <v>8.2569794529092899</v>
      </c>
      <c r="BI180" s="100">
        <f t="shared" si="20"/>
        <v>8.2818277562246969</v>
      </c>
      <c r="BJ180" s="100">
        <f t="shared" si="22"/>
        <v>8.2969225094582058</v>
      </c>
      <c r="BK180" s="100">
        <f t="shared" si="22"/>
        <v>8.3537083838436743</v>
      </c>
      <c r="BL180" s="100">
        <f t="shared" si="22"/>
        <v>8.2085919645838299</v>
      </c>
      <c r="BM180" s="100">
        <f t="shared" si="22"/>
        <v>8.2209347131771775</v>
      </c>
      <c r="BN180" s="100">
        <f t="shared" si="22"/>
        <v>8.2546539716449594</v>
      </c>
      <c r="BO180" s="100">
        <f t="shared" si="22"/>
        <v>8.2395007889778231</v>
      </c>
      <c r="BP180" s="100">
        <f t="shared" si="21"/>
        <v>7.8900633130579809</v>
      </c>
      <c r="BQ180" s="100">
        <f t="shared" si="21"/>
        <v>7.8769826142716424</v>
      </c>
    </row>
    <row r="181" spans="1:69" x14ac:dyDescent="0.25">
      <c r="A181" s="1" t="s">
        <v>822</v>
      </c>
      <c r="B181" s="1">
        <v>1355.951</v>
      </c>
      <c r="C181" s="1">
        <v>1530.518</v>
      </c>
      <c r="D181" s="1">
        <v>1529.048</v>
      </c>
      <c r="E181" s="1">
        <v>1523.413</v>
      </c>
      <c r="F181" s="1">
        <v>1504.1189999999999</v>
      </c>
      <c r="G181" s="1">
        <v>1525.268</v>
      </c>
      <c r="H181" s="1">
        <v>1536.3440000000001</v>
      </c>
      <c r="I181" s="1">
        <v>1552.5340000000001</v>
      </c>
      <c r="J181" s="1">
        <v>1704.424</v>
      </c>
      <c r="K181" s="1">
        <v>1655.181</v>
      </c>
      <c r="L181" s="1">
        <v>1654.4570000000001</v>
      </c>
      <c r="M181" s="1">
        <v>1647.674</v>
      </c>
      <c r="N181" s="99">
        <v>1670.0329999999999</v>
      </c>
      <c r="O181" s="99">
        <v>1660.2950000000001</v>
      </c>
      <c r="P181" s="99">
        <v>1426.5219999999999</v>
      </c>
      <c r="Q181" s="99">
        <v>1460.2560000000001</v>
      </c>
      <c r="R181" s="99">
        <v>1538.15</v>
      </c>
      <c r="S181" s="99">
        <v>1580.5740000000001</v>
      </c>
      <c r="T181" s="99">
        <v>1548.7349999999999</v>
      </c>
      <c r="U181" s="99">
        <v>1601.6610000000001</v>
      </c>
      <c r="V181" s="99">
        <v>1657.568</v>
      </c>
      <c r="W181" s="99">
        <v>1740.1110000000001</v>
      </c>
      <c r="X181" s="99">
        <v>1800.1949999999999</v>
      </c>
      <c r="Y181" s="99">
        <v>1914.4559999999999</v>
      </c>
      <c r="Z181" s="99">
        <v>2051.5700000000002</v>
      </c>
      <c r="AA181" s="99">
        <v>2210.8380000000002</v>
      </c>
      <c r="AB181" s="99">
        <v>2391.7570000000001</v>
      </c>
      <c r="AC181" s="99">
        <v>2585.9279999999999</v>
      </c>
      <c r="AD181" s="99">
        <v>2760.1570000000002</v>
      </c>
      <c r="AE181" s="99">
        <v>2949.1729999999998</v>
      </c>
      <c r="AF181" s="99">
        <v>3195.8629999999998</v>
      </c>
      <c r="AG181" s="99">
        <v>3342.453</v>
      </c>
      <c r="AH181" s="99">
        <v>3552.0949999999998</v>
      </c>
      <c r="AI181" s="99">
        <v>3680.99</v>
      </c>
      <c r="AJ181" s="99">
        <v>3810.7449999999999</v>
      </c>
      <c r="AK181" s="99">
        <v>3868.07</v>
      </c>
      <c r="AL181" s="99">
        <v>3917.7379999999998</v>
      </c>
      <c r="AM181" s="99">
        <v>4035.8420000000001</v>
      </c>
      <c r="AN181" s="99">
        <v>4206.4690000000001</v>
      </c>
      <c r="AO181" s="99">
        <v>4394.6620000000003</v>
      </c>
      <c r="AP181" s="99">
        <v>4591.0950000000003</v>
      </c>
      <c r="AQ181" s="99">
        <v>4798.2209999999995</v>
      </c>
      <c r="AR181" s="98">
        <f t="shared" si="18"/>
        <v>179</v>
      </c>
      <c r="AS181" s="100">
        <f t="shared" si="24"/>
        <v>7.420598665694607</v>
      </c>
      <c r="AT181" s="100">
        <f t="shared" si="24"/>
        <v>7.414750576405261</v>
      </c>
      <c r="AU181" s="100">
        <f t="shared" si="24"/>
        <v>7.2629945928970567</v>
      </c>
      <c r="AV181" s="100">
        <f t="shared" si="24"/>
        <v>7.2863670417974422</v>
      </c>
      <c r="AW181" s="100">
        <f t="shared" si="23"/>
        <v>7.3383356745686976</v>
      </c>
      <c r="AX181" s="100">
        <f t="shared" si="23"/>
        <v>7.3655433511860053</v>
      </c>
      <c r="AY181" s="100">
        <f t="shared" si="20"/>
        <v>7.3451937476664257</v>
      </c>
      <c r="AZ181" s="100">
        <f t="shared" si="20"/>
        <v>7.3787964947487552</v>
      </c>
      <c r="BA181" s="100">
        <f t="shared" si="20"/>
        <v>7.4131067468595147</v>
      </c>
      <c r="BB181" s="100">
        <f t="shared" si="20"/>
        <v>7.4617041832773294</v>
      </c>
      <c r="BC181" s="100">
        <f t="shared" si="20"/>
        <v>7.495650271349958</v>
      </c>
      <c r="BD181" s="100">
        <f t="shared" si="20"/>
        <v>7.5571887881512883</v>
      </c>
      <c r="BE181" s="100">
        <f t="shared" si="20"/>
        <v>7.6263606326747242</v>
      </c>
      <c r="BF181" s="100">
        <f t="shared" si="20"/>
        <v>7.7011269081594991</v>
      </c>
      <c r="BG181" s="100">
        <f t="shared" si="20"/>
        <v>7.7797835212812858</v>
      </c>
      <c r="BH181" s="100">
        <f t="shared" si="20"/>
        <v>7.8578397167168221</v>
      </c>
      <c r="BI181" s="100">
        <f t="shared" si="20"/>
        <v>7.9230428411513305</v>
      </c>
      <c r="BJ181" s="100">
        <f t="shared" si="22"/>
        <v>7.9892800710484968</v>
      </c>
      <c r="BK181" s="100">
        <f t="shared" si="22"/>
        <v>8.0696124398847857</v>
      </c>
      <c r="BL181" s="100">
        <f t="shared" si="22"/>
        <v>8.1144602475458978</v>
      </c>
      <c r="BM181" s="100">
        <f t="shared" si="22"/>
        <v>8.1752928492499013</v>
      </c>
      <c r="BN181" s="100">
        <f t="shared" si="22"/>
        <v>8.210937016722248</v>
      </c>
      <c r="BO181" s="100">
        <f t="shared" si="22"/>
        <v>8.2455799870634152</v>
      </c>
      <c r="BP181" s="100">
        <f t="shared" si="21"/>
        <v>8.2605109536172918</v>
      </c>
      <c r="BQ181" s="100">
        <f t="shared" si="21"/>
        <v>8.2732697254160552</v>
      </c>
    </row>
    <row r="183" spans="1:69" x14ac:dyDescent="0.25">
      <c r="AS183" s="101">
        <f t="shared" ref="AS183:BP183" si="25">STDEV(AS3:AS181)</f>
        <v>1.2488325341186708</v>
      </c>
      <c r="AT183" s="101">
        <f t="shared" si="25"/>
        <v>1.2476388315300844</v>
      </c>
      <c r="AU183" s="101">
        <f t="shared" si="25"/>
        <v>1.2621332914719758</v>
      </c>
      <c r="AV183" s="101">
        <f t="shared" si="25"/>
        <v>1.2528428392869766</v>
      </c>
      <c r="AW183" s="101">
        <f t="shared" si="25"/>
        <v>1.2495315329462584</v>
      </c>
      <c r="AX183" s="101">
        <f t="shared" si="25"/>
        <v>1.2497391597187983</v>
      </c>
      <c r="AY183" s="101">
        <f t="shared" si="25"/>
        <v>1.2510890874765528</v>
      </c>
      <c r="AZ183" s="101">
        <f t="shared" si="25"/>
        <v>1.2510187627793123</v>
      </c>
      <c r="BA183" s="101">
        <f t="shared" si="25"/>
        <v>1.2574567670032666</v>
      </c>
      <c r="BB183" s="101">
        <f t="shared" si="25"/>
        <v>1.2529258501173337</v>
      </c>
      <c r="BC183" s="101">
        <f t="shared" si="25"/>
        <v>1.2516636230143574</v>
      </c>
      <c r="BD183" s="101">
        <f t="shared" si="25"/>
        <v>1.2507102429527606</v>
      </c>
      <c r="BE183" s="101">
        <f t="shared" si="25"/>
        <v>1.2627512639074485</v>
      </c>
      <c r="BF183" s="101">
        <f t="shared" si="25"/>
        <v>1.2588039633590453</v>
      </c>
      <c r="BG183" s="101">
        <f t="shared" si="25"/>
        <v>1.258919126433498</v>
      </c>
      <c r="BH183" s="101">
        <f t="shared" si="25"/>
        <v>1.2592088477512349</v>
      </c>
      <c r="BI183" s="101">
        <f t="shared" si="25"/>
        <v>1.2479696198243706</v>
      </c>
      <c r="BJ183" s="101">
        <f t="shared" si="25"/>
        <v>1.2256504303507683</v>
      </c>
      <c r="BK183" s="101">
        <f t="shared" si="25"/>
        <v>1.223506205614318</v>
      </c>
      <c r="BL183" s="101">
        <f t="shared" si="25"/>
        <v>1.2194146896228728</v>
      </c>
      <c r="BM183" s="101">
        <f t="shared" si="25"/>
        <v>1.2170064319195961</v>
      </c>
      <c r="BN183" s="101">
        <f t="shared" si="25"/>
        <v>1.210521748371417</v>
      </c>
      <c r="BO183" s="101">
        <f t="shared" si="25"/>
        <v>1.2042625077904761</v>
      </c>
      <c r="BP183" s="101">
        <f t="shared" si="25"/>
        <v>1.2052078086819598</v>
      </c>
      <c r="BQ183" s="101">
        <f>STDEV(BQ3:BQ181)</f>
        <v>1.2016350776319256</v>
      </c>
    </row>
    <row r="188" spans="1:69" x14ac:dyDescent="0.25">
      <c r="BF188" s="1" t="s">
        <v>832</v>
      </c>
    </row>
    <row r="190" spans="1:69" x14ac:dyDescent="0.25">
      <c r="A190" s="1" t="s">
        <v>823</v>
      </c>
      <c r="N190" s="99"/>
      <c r="O190" s="99"/>
      <c r="P190" s="99"/>
      <c r="Q190" s="99"/>
      <c r="R190" s="99"/>
      <c r="S190" s="99"/>
      <c r="T190" s="99">
        <v>2161.5770000000002</v>
      </c>
      <c r="U190" s="99">
        <v>2178.2710000000002</v>
      </c>
      <c r="V190" s="99">
        <v>2138.38</v>
      </c>
      <c r="W190" s="99">
        <v>2181.4499999999998</v>
      </c>
      <c r="X190" s="99">
        <v>2046.3579999999999</v>
      </c>
      <c r="Y190" s="99">
        <v>1741.45</v>
      </c>
      <c r="Z190" s="99">
        <v>1660.701</v>
      </c>
      <c r="AA190" s="99">
        <v>1569.402</v>
      </c>
      <c r="AB190" s="99">
        <v>1536.327</v>
      </c>
      <c r="AC190" s="99">
        <v>1520.2049999999999</v>
      </c>
      <c r="AD190" s="99">
        <v>1284.5070000000001</v>
      </c>
      <c r="AE190" s="99">
        <v>1379.2719999999999</v>
      </c>
      <c r="AF190" s="99">
        <v>1541.085</v>
      </c>
      <c r="AG190" s="99">
        <v>1716.625</v>
      </c>
      <c r="AH190" s="99">
        <v>1885.1469999999999</v>
      </c>
      <c r="AI190" s="99">
        <v>1980.0050000000001</v>
      </c>
      <c r="AJ190" s="99">
        <v>2067.27</v>
      </c>
      <c r="AK190" s="99">
        <v>2096.1509999999998</v>
      </c>
      <c r="AL190" s="99">
        <v>2150.375</v>
      </c>
      <c r="AM190" s="99">
        <v>2231.6979999999999</v>
      </c>
      <c r="AN190" s="99">
        <v>2334.9090000000001</v>
      </c>
      <c r="AO190" s="99">
        <v>2449.2759999999998</v>
      </c>
      <c r="AP190" s="99">
        <v>2573.9140000000002</v>
      </c>
      <c r="AQ190" s="99">
        <v>2706.91</v>
      </c>
    </row>
    <row r="191" spans="1:69" x14ac:dyDescent="0.25">
      <c r="A191" s="1" t="s">
        <v>824</v>
      </c>
      <c r="R191" s="1">
        <v>3088.6489999999999</v>
      </c>
      <c r="S191" s="1">
        <v>3745.3980000000001</v>
      </c>
      <c r="T191" s="1">
        <v>4429.3149999999996</v>
      </c>
      <c r="U191" s="1">
        <v>4885.5889999999999</v>
      </c>
      <c r="V191" s="1">
        <v>5141.3959999999997</v>
      </c>
      <c r="W191" s="1">
        <v>5358.6940000000004</v>
      </c>
      <c r="X191" s="1">
        <v>5671.1120000000001</v>
      </c>
      <c r="Y191" s="1">
        <v>5960.29</v>
      </c>
      <c r="Z191" s="1">
        <v>6456.3959999999997</v>
      </c>
      <c r="AA191" s="1">
        <v>6891.9440000000004</v>
      </c>
      <c r="AB191" s="1">
        <v>7507.576</v>
      </c>
      <c r="AC191" s="1">
        <v>8174.8379999999997</v>
      </c>
      <c r="AD191" s="1">
        <v>8813.82599999999</v>
      </c>
      <c r="AE191" s="1">
        <v>8823.5519999999997</v>
      </c>
      <c r="AF191" s="1">
        <v>9016.51</v>
      </c>
      <c r="AG191" s="1">
        <v>9302.6589999999997</v>
      </c>
      <c r="AH191" s="1">
        <v>9400.8950000000004</v>
      </c>
      <c r="AI191" s="1">
        <v>9798.3459999999995</v>
      </c>
      <c r="AJ191" s="1">
        <v>10084.465</v>
      </c>
      <c r="AK191" s="1">
        <v>10491.799000000001</v>
      </c>
      <c r="AL191" s="1">
        <v>10937.550999999999</v>
      </c>
      <c r="AM191" s="1">
        <v>11472.084000000001</v>
      </c>
      <c r="AN191" s="1">
        <v>12161.901</v>
      </c>
      <c r="AO191" s="1">
        <v>12927.834000000001</v>
      </c>
      <c r="AP191" s="1">
        <v>13746.616</v>
      </c>
      <c r="AQ191" s="1">
        <v>14649.39</v>
      </c>
    </row>
    <row r="192" spans="1:69" x14ac:dyDescent="0.25">
      <c r="A192" s="1" t="s">
        <v>825</v>
      </c>
      <c r="N192" s="1">
        <v>2991.9459999999999</v>
      </c>
      <c r="O192" s="1">
        <v>2729.252</v>
      </c>
      <c r="P192" s="1">
        <v>2246.8240000000001</v>
      </c>
      <c r="Q192" s="1">
        <v>2081.5250000000001</v>
      </c>
      <c r="R192" s="1">
        <v>1940.586</v>
      </c>
      <c r="S192" s="1">
        <v>1723.193</v>
      </c>
      <c r="T192" s="1">
        <v>1833.521</v>
      </c>
      <c r="U192" s="1">
        <v>2142.3339999999998</v>
      </c>
      <c r="V192" s="1">
        <v>2568.3229999999999</v>
      </c>
      <c r="W192" s="1">
        <v>3127.51</v>
      </c>
      <c r="X192" s="1">
        <v>3637.5540000000001</v>
      </c>
      <c r="Y192" s="1">
        <v>4299.6040000000003</v>
      </c>
      <c r="Z192" s="1">
        <v>5014.2269999999999</v>
      </c>
      <c r="AA192" s="1">
        <v>5787.6610000000001</v>
      </c>
      <c r="AB192" s="1">
        <v>6545.6310000000003</v>
      </c>
      <c r="AC192" s="1">
        <v>7375.8209999999999</v>
      </c>
      <c r="AD192" s="1">
        <v>8525.5040000000008</v>
      </c>
      <c r="AE192" s="1">
        <v>9004.6219999999994</v>
      </c>
      <c r="AF192" s="1">
        <v>9825.1290000000008</v>
      </c>
      <c r="AG192" s="1">
        <v>11360.511</v>
      </c>
      <c r="AH192" s="1">
        <v>12683.759</v>
      </c>
      <c r="AI192" s="1">
        <v>14022.487999999999</v>
      </c>
      <c r="AJ192" s="1">
        <v>15501.709000000001</v>
      </c>
      <c r="AK192" s="1">
        <v>16444.54</v>
      </c>
      <c r="AL192" s="1">
        <v>17072.455000000002</v>
      </c>
      <c r="AM192" s="1">
        <v>17837.245999999999</v>
      </c>
      <c r="AN192" s="1">
        <v>18893.714</v>
      </c>
      <c r="AO192" s="1">
        <v>20114.142</v>
      </c>
      <c r="AP192" s="1">
        <v>21460.896000000001</v>
      </c>
      <c r="AQ192" s="1">
        <v>22942.76</v>
      </c>
    </row>
    <row r="193" spans="1:43" x14ac:dyDescent="0.25">
      <c r="A193" s="1" t="s">
        <v>826</v>
      </c>
      <c r="X193" s="1">
        <v>2626.5590000000002</v>
      </c>
      <c r="Y193" s="1">
        <v>2562.777</v>
      </c>
      <c r="Z193" s="1">
        <v>2556.4059999999999</v>
      </c>
      <c r="AA193" s="1">
        <v>2498.0630000000001</v>
      </c>
      <c r="AB193" s="1">
        <v>2614.9499999999998</v>
      </c>
      <c r="AC193" s="1">
        <v>2818.6509999999998</v>
      </c>
      <c r="AD193" s="1">
        <v>3063.7869999999998</v>
      </c>
      <c r="AE193" s="1">
        <v>2912.5479999999998</v>
      </c>
      <c r="AF193" s="1">
        <v>2830.9549999999999</v>
      </c>
      <c r="AG193" s="1">
        <v>3093.6770000000001</v>
      </c>
      <c r="AH193" s="1">
        <v>3116.1880000000001</v>
      </c>
      <c r="AI193" s="1">
        <v>3174.203</v>
      </c>
      <c r="AJ193" s="1">
        <v>3285.6790000000001</v>
      </c>
      <c r="AK193" s="1">
        <v>3393.05</v>
      </c>
      <c r="AL193" s="1">
        <v>3546.1880000000001</v>
      </c>
      <c r="AM193" s="1">
        <v>3649.444</v>
      </c>
      <c r="AN193" s="1">
        <v>3782.35</v>
      </c>
      <c r="AO193" s="1">
        <v>3919.462</v>
      </c>
      <c r="AP193" s="1">
        <v>4050.924</v>
      </c>
      <c r="AQ193" s="1">
        <v>4187.5879999999997</v>
      </c>
    </row>
    <row r="194" spans="1:43" x14ac:dyDescent="0.25">
      <c r="A194" s="1" t="s">
        <v>827</v>
      </c>
      <c r="V194" s="1">
        <v>1213.404</v>
      </c>
      <c r="W194" s="1">
        <v>1253.6289999999999</v>
      </c>
      <c r="X194" s="1">
        <v>1166.1500000000001</v>
      </c>
      <c r="Y194" s="1">
        <v>1169.6020000000001</v>
      </c>
      <c r="Z194" s="1">
        <v>2728.9679999999998</v>
      </c>
      <c r="AA194" s="1">
        <v>4222.9709999999995</v>
      </c>
      <c r="AB194" s="1">
        <v>6564.3450000000003</v>
      </c>
      <c r="AC194" s="1">
        <v>6854.6019999999999</v>
      </c>
      <c r="AD194" s="1">
        <v>7538.924</v>
      </c>
      <c r="AE194" s="1">
        <v>6828.1469999999999</v>
      </c>
      <c r="AF194" s="1">
        <v>6642.451</v>
      </c>
      <c r="AG194" s="1">
        <v>7499.3190000000004</v>
      </c>
      <c r="AH194" s="1">
        <v>7897.027</v>
      </c>
      <c r="AI194" s="1">
        <v>6790.2790000000005</v>
      </c>
      <c r="AJ194" s="1">
        <v>5710.6409999999996</v>
      </c>
      <c r="AK194" s="1">
        <v>5628.4780000000001</v>
      </c>
      <c r="AL194" s="1">
        <v>5097.0110000000004</v>
      </c>
      <c r="AM194" s="1">
        <v>4421.2470000000003</v>
      </c>
      <c r="AN194" s="1">
        <v>4260.2939999999999</v>
      </c>
      <c r="AO194" s="1">
        <v>3872.6390000000001</v>
      </c>
      <c r="AP194" s="1">
        <v>3525.97</v>
      </c>
      <c r="AQ194" s="1">
        <v>3224.1770000000001</v>
      </c>
    </row>
    <row r="195" spans="1:43" x14ac:dyDescent="0.25">
      <c r="A195" s="1" t="s">
        <v>828</v>
      </c>
      <c r="N195" s="99"/>
      <c r="O195" s="99"/>
      <c r="P195" s="99"/>
      <c r="Q195" s="99"/>
      <c r="R195" s="99"/>
      <c r="S195" s="99"/>
      <c r="T195" s="99"/>
      <c r="U195" s="99"/>
      <c r="V195" s="99"/>
      <c r="W195" s="99"/>
      <c r="X195" s="99"/>
      <c r="Y195" s="99">
        <v>6331.5119999999997</v>
      </c>
      <c r="Z195" s="99">
        <v>9711.5720000000001</v>
      </c>
      <c r="AA195" s="99">
        <v>9930.0450000000001</v>
      </c>
      <c r="AB195" s="99">
        <v>10547.558000000001</v>
      </c>
      <c r="AC195" s="99">
        <v>10773.014999999999</v>
      </c>
      <c r="AD195" s="99">
        <v>11609.745000000001</v>
      </c>
      <c r="AE195" s="99">
        <v>11799.19</v>
      </c>
      <c r="AF195" s="99">
        <v>12380.02</v>
      </c>
      <c r="AG195" s="99">
        <v>13247.835999999999</v>
      </c>
      <c r="AH195" s="99">
        <v>14986.094999999999</v>
      </c>
      <c r="AI195" s="99">
        <v>15823.71</v>
      </c>
      <c r="AJ195" s="99">
        <v>15347.584999999999</v>
      </c>
      <c r="AK195" s="99">
        <v>15474.232</v>
      </c>
      <c r="AL195" s="99">
        <v>16323.323</v>
      </c>
      <c r="AM195" s="99">
        <v>16661.617999999999</v>
      </c>
      <c r="AN195" s="99">
        <v>17263.194</v>
      </c>
      <c r="AO195" s="99">
        <v>17932.120999999999</v>
      </c>
      <c r="AP195" s="99">
        <v>18687.678</v>
      </c>
      <c r="AQ195" s="99">
        <v>19476.327000000001</v>
      </c>
    </row>
    <row r="196" spans="1:43" x14ac:dyDescent="0.25">
      <c r="A196" s="1" t="s">
        <v>829</v>
      </c>
      <c r="N196" s="99"/>
      <c r="O196" s="99"/>
      <c r="P196" s="99"/>
      <c r="Q196" s="99"/>
      <c r="R196" s="99"/>
      <c r="S196" s="99"/>
      <c r="T196" s="99"/>
      <c r="U196" s="99"/>
      <c r="V196" s="99"/>
      <c r="W196" s="99">
        <v>34548.646000000001</v>
      </c>
      <c r="X196" s="99">
        <v>37852.252</v>
      </c>
      <c r="Y196" s="99">
        <v>42510.531000000003</v>
      </c>
      <c r="Z196" s="99">
        <v>53457.053999999996</v>
      </c>
      <c r="AA196" s="99">
        <v>56959.618000000002</v>
      </c>
      <c r="AB196" s="99">
        <v>62749.597000000002</v>
      </c>
      <c r="AC196" s="99">
        <v>70345.698000000004</v>
      </c>
      <c r="AD196" s="99">
        <v>72660.995999999999</v>
      </c>
      <c r="AE196" s="99">
        <v>75151.671000000002</v>
      </c>
      <c r="AF196" s="99">
        <v>93528.160999999905</v>
      </c>
      <c r="AG196" s="99">
        <v>115105.36199999999</v>
      </c>
      <c r="AH196" s="99">
        <v>122610.92</v>
      </c>
      <c r="AI196" s="99">
        <v>132750.22700000001</v>
      </c>
      <c r="AJ196" s="99">
        <v>127746.273</v>
      </c>
      <c r="AK196" s="99">
        <v>98135.017000000007</v>
      </c>
      <c r="AL196" s="99">
        <v>87845.475999999995</v>
      </c>
      <c r="AM196" s="99">
        <v>85609.728000000003</v>
      </c>
      <c r="AN196" s="99">
        <v>84391.212</v>
      </c>
      <c r="AO196" s="99">
        <v>83717.481</v>
      </c>
      <c r="AP196" s="99">
        <v>83069.862999999998</v>
      </c>
      <c r="AQ196" s="99">
        <v>83371.752999999997</v>
      </c>
    </row>
    <row r="197" spans="1:43" x14ac:dyDescent="0.25">
      <c r="A197" s="1" t="s">
        <v>830</v>
      </c>
      <c r="N197" s="99">
        <v>6161.4319999999998</v>
      </c>
      <c r="O197" s="99">
        <v>5806.6970000000001</v>
      </c>
      <c r="P197" s="99">
        <v>5793.9179999999997</v>
      </c>
      <c r="Q197" s="99">
        <v>5815.1369999999997</v>
      </c>
      <c r="R197" s="99">
        <v>5951.0039999999999</v>
      </c>
      <c r="S197" s="99">
        <v>6115.3190000000004</v>
      </c>
      <c r="T197" s="99">
        <v>6359.9350000000004</v>
      </c>
      <c r="U197" s="99">
        <v>6708.3370000000004</v>
      </c>
      <c r="V197" s="99">
        <v>7144.7550000000001</v>
      </c>
      <c r="W197" s="99">
        <v>7060.259</v>
      </c>
      <c r="X197" s="99">
        <v>7255.5950000000003</v>
      </c>
      <c r="Y197" s="99">
        <v>7547.1130000000003</v>
      </c>
      <c r="Z197" s="99">
        <v>8092.6940000000004</v>
      </c>
      <c r="AA197" s="99">
        <v>8729.152</v>
      </c>
      <c r="AB197" s="99">
        <v>9436.0110000000004</v>
      </c>
      <c r="AC197" s="99">
        <v>10297.870999999999</v>
      </c>
      <c r="AD197" s="99">
        <v>11055.824000000001</v>
      </c>
      <c r="AE197" s="99">
        <v>11077.647999999999</v>
      </c>
      <c r="AF197" s="99">
        <v>11563.91</v>
      </c>
      <c r="AG197" s="99">
        <v>12064.072</v>
      </c>
      <c r="AH197" s="99">
        <v>12215.432000000001</v>
      </c>
      <c r="AI197" s="99">
        <v>12756.223</v>
      </c>
      <c r="AJ197" s="99">
        <v>13402.267</v>
      </c>
      <c r="AK197" s="99">
        <v>14009.137000000001</v>
      </c>
      <c r="AL197" s="99">
        <v>14631.07</v>
      </c>
      <c r="AM197" s="99">
        <v>15341.157999999999</v>
      </c>
      <c r="AN197" s="99">
        <v>16205.468000000001</v>
      </c>
      <c r="AO197" s="99">
        <v>17136.513999999999</v>
      </c>
      <c r="AP197" s="99">
        <v>18127.167000000001</v>
      </c>
      <c r="AQ197" s="99">
        <v>19170.678</v>
      </c>
    </row>
    <row r="198" spans="1:43" x14ac:dyDescent="0.25">
      <c r="A198" s="1" t="s">
        <v>831</v>
      </c>
      <c r="N198" s="99"/>
      <c r="O198" s="99"/>
      <c r="P198" s="99"/>
      <c r="Q198" s="99"/>
      <c r="R198" s="99"/>
      <c r="S198" s="99"/>
      <c r="T198" s="99"/>
      <c r="U198" s="99"/>
      <c r="V198" s="99">
        <v>7778.5770000000002</v>
      </c>
      <c r="W198" s="99">
        <v>8013.3429999999998</v>
      </c>
      <c r="X198" s="99">
        <v>8288.518</v>
      </c>
      <c r="Y198" s="99">
        <v>8662.5869999999995</v>
      </c>
      <c r="Z198" s="99">
        <v>9289.7080000000005</v>
      </c>
      <c r="AA198" s="99">
        <v>9988.3729999999996</v>
      </c>
      <c r="AB198" s="99">
        <v>11177.403</v>
      </c>
      <c r="AC198" s="99">
        <v>12698.907999999999</v>
      </c>
      <c r="AD198" s="99">
        <v>13816.883</v>
      </c>
      <c r="AE198" s="99">
        <v>13100.133</v>
      </c>
      <c r="AF198" s="99">
        <v>13562.041999999999</v>
      </c>
      <c r="AG198" s="99">
        <v>14273.414000000001</v>
      </c>
      <c r="AH198" s="99">
        <v>14129.008</v>
      </c>
      <c r="AI198" s="99">
        <v>14854.579</v>
      </c>
      <c r="AJ198" s="99">
        <v>15353.089</v>
      </c>
      <c r="AK198" s="99">
        <v>16123.142</v>
      </c>
      <c r="AL198" s="99">
        <v>17021.969000000001</v>
      </c>
      <c r="AM198" s="99">
        <v>17673.12</v>
      </c>
      <c r="AN198" s="99">
        <v>18468.513999999999</v>
      </c>
      <c r="AO198" s="99">
        <v>19257.403999999999</v>
      </c>
      <c r="AP198" s="99">
        <v>20376.698</v>
      </c>
      <c r="AQ198" s="99">
        <v>21658.206999999999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vt:lpstr>
      <vt:lpstr>Sort</vt:lpstr>
      <vt:lpstr>WAEMU</vt:lpstr>
      <vt:lpstr>PPPpcy</vt:lpstr>
      <vt:lpstr>WEOData</vt:lpstr>
      <vt:lpstr>FigC-2Update</vt:lpstr>
      <vt:lpstr>FigureC-3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McLeod</dc:creator>
  <cp:lastModifiedBy>Darryl McLeod</cp:lastModifiedBy>
  <dcterms:created xsi:type="dcterms:W3CDTF">2016-04-06T00:30:27Z</dcterms:created>
  <dcterms:modified xsi:type="dcterms:W3CDTF">2016-05-02T06:47:51Z</dcterms:modified>
</cp:coreProperties>
</file>